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workbookProtection lockStructure="1"/>
  <bookViews>
    <workbookView xWindow="0" yWindow="0" windowWidth="19200" windowHeight="10935" tabRatio="646" activeTab="7"/>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ЦК'!$A$1:$Y$154</definedName>
    <definedName name="_xlnm.Print_Area" localSheetId="3">'IV ЦК'!$A$1:$Y$154</definedName>
    <definedName name="_xlnm.Print_Area" localSheetId="4">'V ЦК'!$A$1:$Y$437</definedName>
    <definedName name="_xlnm.Print_Area" localSheetId="5">'VI ЦК'!$A$1:$Y$437</definedName>
  </definedNames>
  <calcPr calcId="145621"/>
</workbook>
</file>

<file path=xl/calcChain.xml><?xml version="1.0" encoding="utf-8"?>
<calcChain xmlns="http://schemas.openxmlformats.org/spreadsheetml/2006/main">
  <c r="F26" i="1" l="1"/>
  <c r="E11" i="8" l="1"/>
  <c r="D11" i="8"/>
  <c r="C11" i="8"/>
  <c r="B11" i="8"/>
  <c r="E10" i="8"/>
  <c r="D10" i="8"/>
  <c r="C10" i="8"/>
  <c r="B10" i="8"/>
  <c r="E17" i="8"/>
  <c r="D17" i="8"/>
  <c r="E9" i="8"/>
  <c r="D9" i="8"/>
  <c r="C9" i="8"/>
  <c r="B9" i="8"/>
  <c r="T441" i="28" l="1"/>
  <c r="R441" i="28"/>
  <c r="P441" i="28"/>
  <c r="N441" i="28"/>
  <c r="N437" i="28"/>
  <c r="L435" i="28"/>
  <c r="A12" i="28"/>
  <c r="D12" i="28" s="1"/>
  <c r="A1" i="28"/>
  <c r="N437" i="21"/>
  <c r="L435" i="21"/>
  <c r="A12" i="21"/>
  <c r="R12" i="21" s="1"/>
  <c r="N153" i="25"/>
  <c r="A12" i="25"/>
  <c r="B12" i="28" l="1"/>
  <c r="R12" i="28"/>
  <c r="J12" i="28"/>
  <c r="W12" i="28"/>
  <c r="O12" i="28"/>
  <c r="G12" i="28"/>
  <c r="V12" i="28"/>
  <c r="N12" i="28"/>
  <c r="F12" i="28"/>
  <c r="S12" i="28"/>
  <c r="K12" i="28"/>
  <c r="C12" i="28"/>
  <c r="M12" i="25"/>
  <c r="U12" i="25"/>
  <c r="W12" i="25"/>
  <c r="G12" i="25"/>
  <c r="U12" i="28"/>
  <c r="M12" i="28"/>
  <c r="E12" i="28"/>
  <c r="Y12" i="28"/>
  <c r="Q12" i="28"/>
  <c r="I12" i="28"/>
  <c r="X12" i="28"/>
  <c r="T12" i="28"/>
  <c r="P12" i="28"/>
  <c r="L12" i="28"/>
  <c r="H12" i="28"/>
  <c r="A13" i="28"/>
  <c r="A48" i="28"/>
  <c r="G12" i="21"/>
  <c r="I12" i="21"/>
  <c r="S12" i="21"/>
  <c r="Y12" i="21"/>
  <c r="M12" i="21"/>
  <c r="W12" i="21"/>
  <c r="C12" i="21"/>
  <c r="N12" i="21"/>
  <c r="D12" i="21"/>
  <c r="H12" i="21"/>
  <c r="L12" i="21"/>
  <c r="P12" i="21"/>
  <c r="T12" i="21"/>
  <c r="X12" i="21"/>
  <c r="V12" i="21"/>
  <c r="Q12" i="21"/>
  <c r="K12" i="21"/>
  <c r="F12" i="21"/>
  <c r="B12" i="21"/>
  <c r="U12" i="21"/>
  <c r="O12" i="21"/>
  <c r="J12" i="21"/>
  <c r="E12" i="21"/>
  <c r="E12" i="25"/>
  <c r="O12" i="25"/>
  <c r="F12" i="25"/>
  <c r="J12" i="25"/>
  <c r="N12" i="25"/>
  <c r="R12" i="25"/>
  <c r="V12" i="25"/>
  <c r="B12" i="25"/>
  <c r="D12" i="25"/>
  <c r="H12" i="25"/>
  <c r="L12" i="25"/>
  <c r="P12" i="25"/>
  <c r="T12" i="25"/>
  <c r="X12" i="25"/>
  <c r="S12" i="25"/>
  <c r="K12" i="25"/>
  <c r="C12" i="25"/>
  <c r="Y12" i="25"/>
  <c r="Q12" i="25"/>
  <c r="I12" i="25"/>
  <c r="N153" i="19"/>
  <c r="A12" i="19"/>
  <c r="W12" i="19" s="1"/>
  <c r="C16" i="8"/>
  <c r="D16" i="8"/>
  <c r="E16" i="8"/>
  <c r="C17" i="8"/>
  <c r="B17" i="8"/>
  <c r="B16" i="8"/>
  <c r="F16" i="1"/>
  <c r="F17" i="1"/>
  <c r="F14" i="1"/>
  <c r="F13" i="1"/>
  <c r="F15" i="1" l="1"/>
  <c r="F12" i="1" s="1"/>
  <c r="C7" i="1" s="1"/>
  <c r="E13" i="28"/>
  <c r="I13" i="28"/>
  <c r="M13" i="28"/>
  <c r="Q13" i="28"/>
  <c r="U13" i="28"/>
  <c r="Y13" i="28"/>
  <c r="B13" i="28"/>
  <c r="F13" i="28"/>
  <c r="J13" i="28"/>
  <c r="N13" i="28"/>
  <c r="R13" i="28"/>
  <c r="V13" i="28"/>
  <c r="C13" i="28"/>
  <c r="K13" i="28"/>
  <c r="S13" i="28"/>
  <c r="D13" i="28"/>
  <c r="L13" i="28"/>
  <c r="T13" i="28"/>
  <c r="G13" i="28"/>
  <c r="O13" i="28"/>
  <c r="W13" i="28"/>
  <c r="P13" i="28"/>
  <c r="H13" i="28"/>
  <c r="X13" i="28"/>
  <c r="F48" i="28"/>
  <c r="J48" i="28"/>
  <c r="N48" i="28"/>
  <c r="R48" i="28"/>
  <c r="V48" i="28"/>
  <c r="B48" i="28"/>
  <c r="C48" i="28"/>
  <c r="G48" i="28"/>
  <c r="K48" i="28"/>
  <c r="O48" i="28"/>
  <c r="S48" i="28"/>
  <c r="W48" i="28"/>
  <c r="D48" i="28"/>
  <c r="L48" i="28"/>
  <c r="T48" i="28"/>
  <c r="E48" i="28"/>
  <c r="M48" i="28"/>
  <c r="U48" i="28"/>
  <c r="H48" i="28"/>
  <c r="P48" i="28"/>
  <c r="X48" i="28"/>
  <c r="I48" i="28"/>
  <c r="Q48" i="28"/>
  <c r="Y48" i="28"/>
  <c r="A84" i="28"/>
  <c r="A49" i="28"/>
  <c r="A14" i="28"/>
  <c r="G12" i="19"/>
  <c r="C12" i="19"/>
  <c r="N12" i="19"/>
  <c r="Y12" i="19"/>
  <c r="I12" i="19"/>
  <c r="S12" i="19"/>
  <c r="R12" i="19"/>
  <c r="M12" i="19"/>
  <c r="A48" i="19"/>
  <c r="A84" i="19" s="1"/>
  <c r="D12" i="19"/>
  <c r="H12" i="19"/>
  <c r="L12" i="19"/>
  <c r="P12" i="19"/>
  <c r="T12" i="19"/>
  <c r="X12" i="19"/>
  <c r="V12" i="19"/>
  <c r="Q12" i="19"/>
  <c r="K12" i="19"/>
  <c r="F12" i="19"/>
  <c r="B12" i="19"/>
  <c r="U12" i="19"/>
  <c r="O12" i="19"/>
  <c r="J12" i="19"/>
  <c r="E12" i="19"/>
  <c r="T157" i="25"/>
  <c r="R157" i="25"/>
  <c r="P157" i="25"/>
  <c r="N157" i="25"/>
  <c r="A1" i="21"/>
  <c r="A48" i="25"/>
  <c r="A84" i="25" s="1"/>
  <c r="A1" i="25"/>
  <c r="A1" i="19"/>
  <c r="A1" i="8"/>
  <c r="A13" i="21"/>
  <c r="A14" i="21" s="1"/>
  <c r="A13" i="19"/>
  <c r="E14" i="28" l="1"/>
  <c r="I14" i="28"/>
  <c r="M14" i="28"/>
  <c r="Q14" i="28"/>
  <c r="U14" i="28"/>
  <c r="Y14" i="28"/>
  <c r="B14" i="28"/>
  <c r="F14" i="28"/>
  <c r="J14" i="28"/>
  <c r="N14" i="28"/>
  <c r="R14" i="28"/>
  <c r="V14" i="28"/>
  <c r="C14" i="28"/>
  <c r="K14" i="28"/>
  <c r="S14" i="28"/>
  <c r="D14" i="28"/>
  <c r="L14" i="28"/>
  <c r="T14" i="28"/>
  <c r="G14" i="28"/>
  <c r="O14" i="28"/>
  <c r="W14" i="28"/>
  <c r="X14" i="28"/>
  <c r="P14" i="28"/>
  <c r="H14" i="28"/>
  <c r="D49" i="28"/>
  <c r="H49" i="28"/>
  <c r="L49" i="28"/>
  <c r="P49" i="28"/>
  <c r="T49" i="28"/>
  <c r="X49" i="28"/>
  <c r="B49" i="28"/>
  <c r="F49" i="28"/>
  <c r="J49" i="28"/>
  <c r="N49" i="28"/>
  <c r="R49" i="28"/>
  <c r="V49" i="28"/>
  <c r="E49" i="28"/>
  <c r="M49" i="28"/>
  <c r="U49" i="28"/>
  <c r="G49" i="28"/>
  <c r="O49" i="28"/>
  <c r="W49" i="28"/>
  <c r="I49" i="28"/>
  <c r="Y49" i="28"/>
  <c r="K49" i="28"/>
  <c r="Q49" i="28"/>
  <c r="C49" i="28"/>
  <c r="S49" i="28"/>
  <c r="E84" i="28"/>
  <c r="I84" i="28"/>
  <c r="M84" i="28"/>
  <c r="Q84" i="28"/>
  <c r="U84" i="28"/>
  <c r="Y84" i="28"/>
  <c r="C84" i="28"/>
  <c r="G84" i="28"/>
  <c r="K84" i="28"/>
  <c r="O84" i="28"/>
  <c r="S84" i="28"/>
  <c r="W84" i="28"/>
  <c r="F84" i="28"/>
  <c r="N84" i="28"/>
  <c r="V84" i="28"/>
  <c r="H84" i="28"/>
  <c r="P84" i="28"/>
  <c r="X84" i="28"/>
  <c r="R84" i="28"/>
  <c r="D84" i="28"/>
  <c r="T84" i="28"/>
  <c r="J84" i="28"/>
  <c r="B84" i="28"/>
  <c r="L84" i="28"/>
  <c r="F7" i="1"/>
  <c r="D7" i="1"/>
  <c r="E7" i="1"/>
  <c r="A49" i="19"/>
  <c r="M49" i="19" s="1"/>
  <c r="A120" i="28"/>
  <c r="A85" i="28"/>
  <c r="A15" i="28"/>
  <c r="A50" i="28"/>
  <c r="E14" i="21"/>
  <c r="I14" i="21"/>
  <c r="M14" i="21"/>
  <c r="Q14" i="21"/>
  <c r="U14" i="21"/>
  <c r="Y14" i="21"/>
  <c r="D14" i="21"/>
  <c r="J14" i="21"/>
  <c r="O14" i="21"/>
  <c r="T14" i="21"/>
  <c r="B14" i="21"/>
  <c r="H14" i="21"/>
  <c r="P14" i="21"/>
  <c r="W14" i="21"/>
  <c r="C14" i="21"/>
  <c r="K14" i="21"/>
  <c r="R14" i="21"/>
  <c r="X14" i="21"/>
  <c r="F14" i="21"/>
  <c r="L14" i="21"/>
  <c r="S14" i="21"/>
  <c r="V14" i="21"/>
  <c r="G14" i="21"/>
  <c r="N14" i="21"/>
  <c r="E13" i="21"/>
  <c r="I13" i="21"/>
  <c r="M13" i="21"/>
  <c r="Q13" i="21"/>
  <c r="U13" i="21"/>
  <c r="Y13" i="21"/>
  <c r="B13" i="21"/>
  <c r="G13" i="21"/>
  <c r="L13" i="21"/>
  <c r="R13" i="21"/>
  <c r="W13" i="21"/>
  <c r="C13" i="21"/>
  <c r="H13" i="21"/>
  <c r="N13" i="21"/>
  <c r="S13" i="21"/>
  <c r="X13" i="21"/>
  <c r="D13" i="21"/>
  <c r="O13" i="21"/>
  <c r="F13" i="21"/>
  <c r="P13" i="21"/>
  <c r="J13" i="21"/>
  <c r="T13" i="21"/>
  <c r="K13" i="21"/>
  <c r="V13" i="21"/>
  <c r="A120" i="25"/>
  <c r="E84" i="25"/>
  <c r="I84" i="25"/>
  <c r="M84" i="25"/>
  <c r="Q84" i="25"/>
  <c r="U84" i="25"/>
  <c r="Y84" i="25"/>
  <c r="C84" i="25"/>
  <c r="G84" i="25"/>
  <c r="K84" i="25"/>
  <c r="O84" i="25"/>
  <c r="S84" i="25"/>
  <c r="W84" i="25"/>
  <c r="H84" i="25"/>
  <c r="P84" i="25"/>
  <c r="X84" i="25"/>
  <c r="J84" i="25"/>
  <c r="R84" i="25"/>
  <c r="B84" i="25"/>
  <c r="F84" i="25"/>
  <c r="N84" i="25"/>
  <c r="V84" i="25"/>
  <c r="D84" i="25"/>
  <c r="L84" i="25"/>
  <c r="T84" i="25"/>
  <c r="E48" i="25"/>
  <c r="I48" i="25"/>
  <c r="M48" i="25"/>
  <c r="Q48" i="25"/>
  <c r="U48" i="25"/>
  <c r="Y48" i="25"/>
  <c r="G48" i="25"/>
  <c r="O48" i="25"/>
  <c r="W48" i="25"/>
  <c r="F48" i="25"/>
  <c r="J48" i="25"/>
  <c r="N48" i="25"/>
  <c r="R48" i="25"/>
  <c r="V48" i="25"/>
  <c r="B48" i="25"/>
  <c r="C48" i="25"/>
  <c r="K48" i="25"/>
  <c r="S48" i="25"/>
  <c r="L48" i="25"/>
  <c r="T48" i="25"/>
  <c r="X48" i="25"/>
  <c r="P48" i="25"/>
  <c r="D48" i="25"/>
  <c r="H48" i="25"/>
  <c r="B84" i="19"/>
  <c r="E84" i="19"/>
  <c r="I84" i="19"/>
  <c r="M84" i="19"/>
  <c r="Q84" i="19"/>
  <c r="U84" i="19"/>
  <c r="Y84" i="19"/>
  <c r="C84" i="19"/>
  <c r="G84" i="19"/>
  <c r="K84" i="19"/>
  <c r="O84" i="19"/>
  <c r="S84" i="19"/>
  <c r="W84" i="19"/>
  <c r="D84" i="19"/>
  <c r="L84" i="19"/>
  <c r="T84" i="19"/>
  <c r="F84" i="19"/>
  <c r="N84" i="19"/>
  <c r="V84" i="19"/>
  <c r="H84" i="19"/>
  <c r="P84" i="19"/>
  <c r="X84" i="19"/>
  <c r="J84" i="19"/>
  <c r="R84" i="19"/>
  <c r="A50" i="19"/>
  <c r="Q49" i="19"/>
  <c r="Y49" i="19"/>
  <c r="F49" i="19"/>
  <c r="V49" i="19"/>
  <c r="K49" i="19"/>
  <c r="G49" i="19"/>
  <c r="T49" i="19"/>
  <c r="X49" i="19"/>
  <c r="P49" i="19"/>
  <c r="A85" i="19"/>
  <c r="C48" i="19"/>
  <c r="G48" i="19"/>
  <c r="K48" i="19"/>
  <c r="O48" i="19"/>
  <c r="S48" i="19"/>
  <c r="W48" i="19"/>
  <c r="E48" i="19"/>
  <c r="I48" i="19"/>
  <c r="M48" i="19"/>
  <c r="Q48" i="19"/>
  <c r="U48" i="19"/>
  <c r="Y48" i="19"/>
  <c r="F48" i="19"/>
  <c r="N48" i="19"/>
  <c r="V48" i="19"/>
  <c r="H48" i="19"/>
  <c r="P48" i="19"/>
  <c r="X48" i="19"/>
  <c r="J48" i="19"/>
  <c r="R48" i="19"/>
  <c r="B48" i="19"/>
  <c r="D48" i="19"/>
  <c r="L48" i="19"/>
  <c r="T48" i="19"/>
  <c r="D13" i="19"/>
  <c r="H13" i="19"/>
  <c r="L13" i="19"/>
  <c r="P13" i="19"/>
  <c r="T13" i="19"/>
  <c r="X13" i="19"/>
  <c r="F13" i="19"/>
  <c r="K13" i="19"/>
  <c r="Q13" i="19"/>
  <c r="V13" i="19"/>
  <c r="B13" i="19"/>
  <c r="G13" i="19"/>
  <c r="M13" i="19"/>
  <c r="R13" i="19"/>
  <c r="W13" i="19"/>
  <c r="C13" i="19"/>
  <c r="N13" i="19"/>
  <c r="Y13" i="19"/>
  <c r="E13" i="19"/>
  <c r="O13" i="19"/>
  <c r="I13" i="19"/>
  <c r="S13" i="19"/>
  <c r="J13" i="19"/>
  <c r="U13" i="19"/>
  <c r="A120" i="19"/>
  <c r="B120" i="19" s="1"/>
  <c r="A48" i="21"/>
  <c r="A14" i="19"/>
  <c r="A15" i="21"/>
  <c r="A85" i="25"/>
  <c r="A49" i="25"/>
  <c r="A13" i="25"/>
  <c r="W49" i="19" l="1"/>
  <c r="N49" i="19"/>
  <c r="I49" i="19"/>
  <c r="H49" i="19"/>
  <c r="O49" i="19"/>
  <c r="C49" i="19"/>
  <c r="J49" i="19"/>
  <c r="U49" i="19"/>
  <c r="E49" i="19"/>
  <c r="L49" i="19"/>
  <c r="D49" i="19"/>
  <c r="S49" i="19"/>
  <c r="R49" i="19"/>
  <c r="B49" i="19"/>
  <c r="E15" i="28"/>
  <c r="I15" i="28"/>
  <c r="M15" i="28"/>
  <c r="Q15" i="28"/>
  <c r="U15" i="28"/>
  <c r="Y15" i="28"/>
  <c r="B15" i="28"/>
  <c r="F15" i="28"/>
  <c r="J15" i="28"/>
  <c r="N15" i="28"/>
  <c r="R15" i="28"/>
  <c r="V15" i="28"/>
  <c r="C15" i="28"/>
  <c r="K15" i="28"/>
  <c r="S15" i="28"/>
  <c r="D15" i="28"/>
  <c r="L15" i="28"/>
  <c r="T15" i="28"/>
  <c r="G15" i="28"/>
  <c r="O15" i="28"/>
  <c r="W15" i="28"/>
  <c r="X15" i="28"/>
  <c r="H15" i="28"/>
  <c r="P15" i="28"/>
  <c r="D85" i="28"/>
  <c r="H85" i="28"/>
  <c r="L85" i="28"/>
  <c r="P85" i="28"/>
  <c r="T85" i="28"/>
  <c r="X85" i="28"/>
  <c r="E85" i="28"/>
  <c r="I85" i="28"/>
  <c r="M85" i="28"/>
  <c r="Q85" i="28"/>
  <c r="U85" i="28"/>
  <c r="Y85" i="28"/>
  <c r="F85" i="28"/>
  <c r="N85" i="28"/>
  <c r="V85" i="28"/>
  <c r="G85" i="28"/>
  <c r="O85" i="28"/>
  <c r="W85" i="28"/>
  <c r="J85" i="28"/>
  <c r="B85" i="28"/>
  <c r="R85" i="28"/>
  <c r="K85" i="28"/>
  <c r="S85" i="28"/>
  <c r="C85" i="28"/>
  <c r="A121" i="25"/>
  <c r="D120" i="25"/>
  <c r="H120" i="25"/>
  <c r="L120" i="25"/>
  <c r="P120" i="25"/>
  <c r="T120" i="25"/>
  <c r="X120" i="25"/>
  <c r="E120" i="25"/>
  <c r="I120" i="25"/>
  <c r="M120" i="25"/>
  <c r="Q120" i="25"/>
  <c r="U120" i="25"/>
  <c r="Y120" i="25"/>
  <c r="C120" i="25"/>
  <c r="K120" i="25"/>
  <c r="S120" i="25"/>
  <c r="F120" i="25"/>
  <c r="N120" i="25"/>
  <c r="V120" i="25"/>
  <c r="G120" i="25"/>
  <c r="O120" i="25"/>
  <c r="W120" i="25"/>
  <c r="J120" i="25"/>
  <c r="R120" i="25"/>
  <c r="B120" i="25"/>
  <c r="E120" i="28"/>
  <c r="I120" i="28"/>
  <c r="M120" i="28"/>
  <c r="Q120" i="28"/>
  <c r="U120" i="28"/>
  <c r="Y120" i="28"/>
  <c r="F120" i="28"/>
  <c r="J120" i="28"/>
  <c r="N120" i="28"/>
  <c r="R120" i="28"/>
  <c r="V120" i="28"/>
  <c r="B120" i="28"/>
  <c r="G120" i="28"/>
  <c r="O120" i="28"/>
  <c r="W120" i="28"/>
  <c r="H120" i="28"/>
  <c r="P120" i="28"/>
  <c r="X120" i="28"/>
  <c r="C120" i="28"/>
  <c r="S120" i="28"/>
  <c r="K120" i="28"/>
  <c r="D120" i="28"/>
  <c r="T120" i="28"/>
  <c r="L120" i="28"/>
  <c r="D50" i="28"/>
  <c r="H50" i="28"/>
  <c r="L50" i="28"/>
  <c r="P50" i="28"/>
  <c r="T50" i="28"/>
  <c r="X50" i="28"/>
  <c r="B50" i="28"/>
  <c r="F50" i="28"/>
  <c r="J50" i="28"/>
  <c r="N50" i="28"/>
  <c r="R50" i="28"/>
  <c r="V50" i="28"/>
  <c r="E50" i="28"/>
  <c r="M50" i="28"/>
  <c r="U50" i="28"/>
  <c r="G50" i="28"/>
  <c r="O50" i="28"/>
  <c r="W50" i="28"/>
  <c r="Q50" i="28"/>
  <c r="C50" i="28"/>
  <c r="S50" i="28"/>
  <c r="I50" i="28"/>
  <c r="Y50" i="28"/>
  <c r="K50" i="28"/>
  <c r="E120" i="19"/>
  <c r="I120" i="19"/>
  <c r="M120" i="19"/>
  <c r="Q120" i="19"/>
  <c r="U120" i="19"/>
  <c r="Y120" i="19"/>
  <c r="F120" i="19"/>
  <c r="K120" i="19"/>
  <c r="P120" i="19"/>
  <c r="V120" i="19"/>
  <c r="G120" i="19"/>
  <c r="L120" i="19"/>
  <c r="R120" i="19"/>
  <c r="W120" i="19"/>
  <c r="J120" i="19"/>
  <c r="T120" i="19"/>
  <c r="C120" i="19"/>
  <c r="N120" i="19"/>
  <c r="X120" i="19"/>
  <c r="D120" i="19"/>
  <c r="O120" i="19"/>
  <c r="H120" i="19"/>
  <c r="S120" i="19"/>
  <c r="A86" i="28"/>
  <c r="A51" i="28"/>
  <c r="A16" i="28"/>
  <c r="A156" i="28"/>
  <c r="A121" i="28"/>
  <c r="F48" i="21"/>
  <c r="J48" i="21"/>
  <c r="N48" i="21"/>
  <c r="R48" i="21"/>
  <c r="V48" i="21"/>
  <c r="B48" i="21"/>
  <c r="C48" i="21"/>
  <c r="G48" i="21"/>
  <c r="K48" i="21"/>
  <c r="O48" i="21"/>
  <c r="S48" i="21"/>
  <c r="W48" i="21"/>
  <c r="I48" i="21"/>
  <c r="Q48" i="21"/>
  <c r="Y48" i="21"/>
  <c r="E48" i="21"/>
  <c r="P48" i="21"/>
  <c r="U48" i="21"/>
  <c r="D48" i="21"/>
  <c r="H48" i="21"/>
  <c r="T48" i="21"/>
  <c r="L48" i="21"/>
  <c r="M48" i="21"/>
  <c r="X48" i="21"/>
  <c r="E15" i="21"/>
  <c r="I15" i="21"/>
  <c r="M15" i="21"/>
  <c r="Q15" i="21"/>
  <c r="U15" i="21"/>
  <c r="Y15" i="21"/>
  <c r="B15" i="21"/>
  <c r="G15" i="21"/>
  <c r="L15" i="21"/>
  <c r="R15" i="21"/>
  <c r="W15" i="21"/>
  <c r="F15" i="21"/>
  <c r="N15" i="21"/>
  <c r="T15" i="21"/>
  <c r="H15" i="21"/>
  <c r="O15" i="21"/>
  <c r="V15" i="21"/>
  <c r="C15" i="21"/>
  <c r="J15" i="21"/>
  <c r="P15" i="21"/>
  <c r="X15" i="21"/>
  <c r="D15" i="21"/>
  <c r="K15" i="21"/>
  <c r="S15" i="21"/>
  <c r="B85" i="25"/>
  <c r="F85" i="25"/>
  <c r="J85" i="25"/>
  <c r="N85" i="25"/>
  <c r="R85" i="25"/>
  <c r="V85" i="25"/>
  <c r="D85" i="25"/>
  <c r="H85" i="25"/>
  <c r="L85" i="25"/>
  <c r="P85" i="25"/>
  <c r="T85" i="25"/>
  <c r="X85" i="25"/>
  <c r="C85" i="25"/>
  <c r="K85" i="25"/>
  <c r="S85" i="25"/>
  <c r="G85" i="25"/>
  <c r="O85" i="25"/>
  <c r="W85" i="25"/>
  <c r="E85" i="25"/>
  <c r="U85" i="25"/>
  <c r="M85" i="25"/>
  <c r="Q85" i="25"/>
  <c r="I85" i="25"/>
  <c r="Y85" i="25"/>
  <c r="B49" i="25"/>
  <c r="F49" i="25"/>
  <c r="J49" i="25"/>
  <c r="N49" i="25"/>
  <c r="R49" i="25"/>
  <c r="V49" i="25"/>
  <c r="C49" i="25"/>
  <c r="G49" i="25"/>
  <c r="K49" i="25"/>
  <c r="O49" i="25"/>
  <c r="S49" i="25"/>
  <c r="W49" i="25"/>
  <c r="D49" i="25"/>
  <c r="L49" i="25"/>
  <c r="T49" i="25"/>
  <c r="E49" i="25"/>
  <c r="M49" i="25"/>
  <c r="U49" i="25"/>
  <c r="H49" i="25"/>
  <c r="X49" i="25"/>
  <c r="I49" i="25"/>
  <c r="Y49" i="25"/>
  <c r="P49" i="25"/>
  <c r="Q49" i="25"/>
  <c r="E13" i="25"/>
  <c r="I13" i="25"/>
  <c r="M13" i="25"/>
  <c r="Q13" i="25"/>
  <c r="U13" i="25"/>
  <c r="Y13" i="25"/>
  <c r="C13" i="25"/>
  <c r="G13" i="25"/>
  <c r="K13" i="25"/>
  <c r="O13" i="25"/>
  <c r="S13" i="25"/>
  <c r="W13" i="25"/>
  <c r="B13" i="25"/>
  <c r="J13" i="25"/>
  <c r="R13" i="25"/>
  <c r="F13" i="25"/>
  <c r="N13" i="25"/>
  <c r="V13" i="25"/>
  <c r="D13" i="25"/>
  <c r="T13" i="25"/>
  <c r="H13" i="25"/>
  <c r="X13" i="25"/>
  <c r="L13" i="25"/>
  <c r="P13" i="25"/>
  <c r="A86" i="19"/>
  <c r="C85" i="19"/>
  <c r="G85" i="19"/>
  <c r="K85" i="19"/>
  <c r="O85" i="19"/>
  <c r="S85" i="19"/>
  <c r="W85" i="19"/>
  <c r="E85" i="19"/>
  <c r="I85" i="19"/>
  <c r="M85" i="19"/>
  <c r="Q85" i="19"/>
  <c r="U85" i="19"/>
  <c r="Y85" i="19"/>
  <c r="H85" i="19"/>
  <c r="P85" i="19"/>
  <c r="X85" i="19"/>
  <c r="D85" i="19"/>
  <c r="L85" i="19"/>
  <c r="T85" i="19"/>
  <c r="B85" i="19"/>
  <c r="R85" i="19"/>
  <c r="F85" i="19"/>
  <c r="V85" i="19"/>
  <c r="J85" i="19"/>
  <c r="N85" i="19"/>
  <c r="A51" i="19"/>
  <c r="E50" i="19"/>
  <c r="I50" i="19"/>
  <c r="M50" i="19"/>
  <c r="Q50" i="19"/>
  <c r="U50" i="19"/>
  <c r="Y50" i="19"/>
  <c r="B50" i="19"/>
  <c r="F50" i="19"/>
  <c r="J50" i="19"/>
  <c r="N50" i="19"/>
  <c r="R50" i="19"/>
  <c r="V50" i="19"/>
  <c r="C50" i="19"/>
  <c r="K50" i="19"/>
  <c r="S50" i="19"/>
  <c r="G50" i="19"/>
  <c r="O50" i="19"/>
  <c r="W50" i="19"/>
  <c r="L50" i="19"/>
  <c r="P50" i="19"/>
  <c r="D50" i="19"/>
  <c r="T50" i="19"/>
  <c r="H50" i="19"/>
  <c r="X50" i="19"/>
  <c r="D14" i="19"/>
  <c r="H14" i="19"/>
  <c r="L14" i="19"/>
  <c r="P14" i="19"/>
  <c r="T14" i="19"/>
  <c r="X14" i="19"/>
  <c r="C14" i="19"/>
  <c r="I14" i="19"/>
  <c r="N14" i="19"/>
  <c r="S14" i="19"/>
  <c r="Y14" i="19"/>
  <c r="G14" i="19"/>
  <c r="O14" i="19"/>
  <c r="V14" i="19"/>
  <c r="B14" i="19"/>
  <c r="J14" i="19"/>
  <c r="Q14" i="19"/>
  <c r="W14" i="19"/>
  <c r="E14" i="19"/>
  <c r="K14" i="19"/>
  <c r="R14" i="19"/>
  <c r="U14" i="19"/>
  <c r="F14" i="19"/>
  <c r="M14" i="19"/>
  <c r="A15" i="19"/>
  <c r="A84" i="21"/>
  <c r="A49" i="21"/>
  <c r="A14" i="25"/>
  <c r="A50" i="25"/>
  <c r="A16" i="21"/>
  <c r="A121" i="19"/>
  <c r="A86" i="25"/>
  <c r="E16" i="28" l="1"/>
  <c r="I16" i="28"/>
  <c r="M16" i="28"/>
  <c r="Q16" i="28"/>
  <c r="U16" i="28"/>
  <c r="Y16" i="28"/>
  <c r="B16" i="28"/>
  <c r="F16" i="28"/>
  <c r="J16" i="28"/>
  <c r="N16" i="28"/>
  <c r="R16" i="28"/>
  <c r="V16" i="28"/>
  <c r="C16" i="28"/>
  <c r="K16" i="28"/>
  <c r="S16" i="28"/>
  <c r="D16" i="28"/>
  <c r="L16" i="28"/>
  <c r="T16" i="28"/>
  <c r="G16" i="28"/>
  <c r="O16" i="28"/>
  <c r="W16" i="28"/>
  <c r="H16" i="28"/>
  <c r="P16" i="28"/>
  <c r="X16" i="28"/>
  <c r="D51" i="28"/>
  <c r="H51" i="28"/>
  <c r="L51" i="28"/>
  <c r="P51" i="28"/>
  <c r="T51" i="28"/>
  <c r="X51" i="28"/>
  <c r="B51" i="28"/>
  <c r="F51" i="28"/>
  <c r="J51" i="28"/>
  <c r="N51" i="28"/>
  <c r="R51" i="28"/>
  <c r="V51" i="28"/>
  <c r="E51" i="28"/>
  <c r="M51" i="28"/>
  <c r="U51" i="28"/>
  <c r="G51" i="28"/>
  <c r="O51" i="28"/>
  <c r="W51" i="28"/>
  <c r="I51" i="28"/>
  <c r="Y51" i="28"/>
  <c r="K51" i="28"/>
  <c r="Q51" i="28"/>
  <c r="C51" i="28"/>
  <c r="S51" i="28"/>
  <c r="B121" i="28"/>
  <c r="F121" i="28"/>
  <c r="J121" i="28"/>
  <c r="N121" i="28"/>
  <c r="R121" i="28"/>
  <c r="V121" i="28"/>
  <c r="C121" i="28"/>
  <c r="G121" i="28"/>
  <c r="K121" i="28"/>
  <c r="O121" i="28"/>
  <c r="S121" i="28"/>
  <c r="W121" i="28"/>
  <c r="D121" i="28"/>
  <c r="L121" i="28"/>
  <c r="T121" i="28"/>
  <c r="E121" i="28"/>
  <c r="M121" i="28"/>
  <c r="U121" i="28"/>
  <c r="H121" i="28"/>
  <c r="X121" i="28"/>
  <c r="I121" i="28"/>
  <c r="Y121" i="28"/>
  <c r="P121" i="28"/>
  <c r="Q121" i="28"/>
  <c r="D86" i="28"/>
  <c r="H86" i="28"/>
  <c r="L86" i="28"/>
  <c r="P86" i="28"/>
  <c r="T86" i="28"/>
  <c r="X86" i="28"/>
  <c r="E86" i="28"/>
  <c r="I86" i="28"/>
  <c r="M86" i="28"/>
  <c r="Q86" i="28"/>
  <c r="U86" i="28"/>
  <c r="Y86" i="28"/>
  <c r="F86" i="28"/>
  <c r="N86" i="28"/>
  <c r="V86" i="28"/>
  <c r="G86" i="28"/>
  <c r="O86" i="28"/>
  <c r="W86" i="28"/>
  <c r="B86" i="28"/>
  <c r="R86" i="28"/>
  <c r="J86" i="28"/>
  <c r="S86" i="28"/>
  <c r="C86" i="28"/>
  <c r="K86" i="28"/>
  <c r="B121" i="25"/>
  <c r="F121" i="25"/>
  <c r="J121" i="25"/>
  <c r="N121" i="25"/>
  <c r="R121" i="25"/>
  <c r="V121" i="25"/>
  <c r="C121" i="25"/>
  <c r="G121" i="25"/>
  <c r="K121" i="25"/>
  <c r="O121" i="25"/>
  <c r="S121" i="25"/>
  <c r="W121" i="25"/>
  <c r="I121" i="25"/>
  <c r="Q121" i="25"/>
  <c r="Y121" i="25"/>
  <c r="D121" i="25"/>
  <c r="L121" i="25"/>
  <c r="T121" i="25"/>
  <c r="E121" i="25"/>
  <c r="M121" i="25"/>
  <c r="U121" i="25"/>
  <c r="H121" i="25"/>
  <c r="P121" i="25"/>
  <c r="X121" i="25"/>
  <c r="A122" i="25"/>
  <c r="B121" i="19"/>
  <c r="F121" i="19"/>
  <c r="J121" i="19"/>
  <c r="N121" i="19"/>
  <c r="R121" i="19"/>
  <c r="V121" i="19"/>
  <c r="C121" i="19"/>
  <c r="H121" i="19"/>
  <c r="M121" i="19"/>
  <c r="S121" i="19"/>
  <c r="X121" i="19"/>
  <c r="D121" i="19"/>
  <c r="I121" i="19"/>
  <c r="O121" i="19"/>
  <c r="T121" i="19"/>
  <c r="Y121" i="19"/>
  <c r="E121" i="19"/>
  <c r="P121" i="19"/>
  <c r="G121" i="19"/>
  <c r="Q121" i="19"/>
  <c r="K121" i="19"/>
  <c r="U121" i="19"/>
  <c r="W121" i="19"/>
  <c r="L121" i="19"/>
  <c r="W156" i="28"/>
  <c r="S156" i="28"/>
  <c r="O156" i="28"/>
  <c r="K156" i="28"/>
  <c r="G156" i="28"/>
  <c r="C156" i="28"/>
  <c r="V156" i="28"/>
  <c r="Q156" i="28"/>
  <c r="L156" i="28"/>
  <c r="F156" i="28"/>
  <c r="X156" i="28"/>
  <c r="P156" i="28"/>
  <c r="I156" i="28"/>
  <c r="B156" i="28"/>
  <c r="A191" i="28"/>
  <c r="A157" i="28"/>
  <c r="R156" i="28"/>
  <c r="H156" i="28"/>
  <c r="Y156" i="28"/>
  <c r="N156" i="28"/>
  <c r="E156" i="28"/>
  <c r="M156" i="28"/>
  <c r="U156" i="28"/>
  <c r="D156" i="28"/>
  <c r="T156" i="28"/>
  <c r="J156" i="28"/>
  <c r="A52" i="28"/>
  <c r="A87" i="28"/>
  <c r="A122" i="28"/>
  <c r="A17" i="28"/>
  <c r="C49" i="21"/>
  <c r="G49" i="21"/>
  <c r="K49" i="21"/>
  <c r="O49" i="21"/>
  <c r="S49" i="21"/>
  <c r="W49" i="21"/>
  <c r="B49" i="21"/>
  <c r="H49" i="21"/>
  <c r="M49" i="21"/>
  <c r="R49" i="21"/>
  <c r="X49" i="21"/>
  <c r="D49" i="21"/>
  <c r="I49" i="21"/>
  <c r="N49" i="21"/>
  <c r="T49" i="21"/>
  <c r="Y49" i="21"/>
  <c r="J49" i="21"/>
  <c r="U49" i="21"/>
  <c r="L49" i="21"/>
  <c r="V49" i="21"/>
  <c r="P49" i="21"/>
  <c r="F49" i="21"/>
  <c r="Q49" i="21"/>
  <c r="E49" i="21"/>
  <c r="D84" i="21"/>
  <c r="H84" i="21"/>
  <c r="L84" i="21"/>
  <c r="P84" i="21"/>
  <c r="T84" i="21"/>
  <c r="X84" i="21"/>
  <c r="F84" i="21"/>
  <c r="K84" i="21"/>
  <c r="Q84" i="21"/>
  <c r="V84" i="21"/>
  <c r="G84" i="21"/>
  <c r="M84" i="21"/>
  <c r="R84" i="21"/>
  <c r="W84" i="21"/>
  <c r="C84" i="21"/>
  <c r="N84" i="21"/>
  <c r="Y84" i="21"/>
  <c r="E84" i="21"/>
  <c r="O84" i="21"/>
  <c r="B84" i="21"/>
  <c r="S84" i="21"/>
  <c r="I84" i="21"/>
  <c r="U84" i="21"/>
  <c r="J84" i="21"/>
  <c r="E16" i="21"/>
  <c r="I16" i="21"/>
  <c r="M16" i="21"/>
  <c r="Q16" i="21"/>
  <c r="U16" i="21"/>
  <c r="Y16" i="21"/>
  <c r="D16" i="21"/>
  <c r="J16" i="21"/>
  <c r="O16" i="21"/>
  <c r="T16" i="21"/>
  <c r="C16" i="21"/>
  <c r="K16" i="21"/>
  <c r="R16" i="21"/>
  <c r="X16" i="21"/>
  <c r="F16" i="21"/>
  <c r="L16" i="21"/>
  <c r="S16" i="21"/>
  <c r="G16" i="21"/>
  <c r="N16" i="21"/>
  <c r="V16" i="21"/>
  <c r="B16" i="21"/>
  <c r="H16" i="21"/>
  <c r="P16" i="21"/>
  <c r="W16" i="21"/>
  <c r="B86" i="25"/>
  <c r="F86" i="25"/>
  <c r="J86" i="25"/>
  <c r="N86" i="25"/>
  <c r="R86" i="25"/>
  <c r="V86" i="25"/>
  <c r="D86" i="25"/>
  <c r="H86" i="25"/>
  <c r="L86" i="25"/>
  <c r="P86" i="25"/>
  <c r="T86" i="25"/>
  <c r="X86" i="25"/>
  <c r="C86" i="25"/>
  <c r="K86" i="25"/>
  <c r="S86" i="25"/>
  <c r="G86" i="25"/>
  <c r="O86" i="25"/>
  <c r="W86" i="25"/>
  <c r="M86" i="25"/>
  <c r="E86" i="25"/>
  <c r="U86" i="25"/>
  <c r="I86" i="25"/>
  <c r="Y86" i="25"/>
  <c r="Q86" i="25"/>
  <c r="B50" i="25"/>
  <c r="F50" i="25"/>
  <c r="J50" i="25"/>
  <c r="N50" i="25"/>
  <c r="R50" i="25"/>
  <c r="V50" i="25"/>
  <c r="C50" i="25"/>
  <c r="G50" i="25"/>
  <c r="K50" i="25"/>
  <c r="O50" i="25"/>
  <c r="S50" i="25"/>
  <c r="W50" i="25"/>
  <c r="D50" i="25"/>
  <c r="L50" i="25"/>
  <c r="T50" i="25"/>
  <c r="E50" i="25"/>
  <c r="M50" i="25"/>
  <c r="U50" i="25"/>
  <c r="P50" i="25"/>
  <c r="Q50" i="25"/>
  <c r="H50" i="25"/>
  <c r="X50" i="25"/>
  <c r="I50" i="25"/>
  <c r="Y50" i="25"/>
  <c r="E14" i="25"/>
  <c r="I14" i="25"/>
  <c r="M14" i="25"/>
  <c r="Q14" i="25"/>
  <c r="U14" i="25"/>
  <c r="Y14" i="25"/>
  <c r="C14" i="25"/>
  <c r="G14" i="25"/>
  <c r="K14" i="25"/>
  <c r="O14" i="25"/>
  <c r="S14" i="25"/>
  <c r="W14" i="25"/>
  <c r="B14" i="25"/>
  <c r="J14" i="25"/>
  <c r="R14" i="25"/>
  <c r="F14" i="25"/>
  <c r="N14" i="25"/>
  <c r="V14" i="25"/>
  <c r="L14" i="25"/>
  <c r="P14" i="25"/>
  <c r="D14" i="25"/>
  <c r="T14" i="25"/>
  <c r="H14" i="25"/>
  <c r="X14" i="25"/>
  <c r="A87" i="19"/>
  <c r="C86" i="19"/>
  <c r="G86" i="19"/>
  <c r="K86" i="19"/>
  <c r="O86" i="19"/>
  <c r="S86" i="19"/>
  <c r="W86" i="19"/>
  <c r="E86" i="19"/>
  <c r="I86" i="19"/>
  <c r="M86" i="19"/>
  <c r="Q86" i="19"/>
  <c r="U86" i="19"/>
  <c r="Y86" i="19"/>
  <c r="H86" i="19"/>
  <c r="P86" i="19"/>
  <c r="X86" i="19"/>
  <c r="D86" i="19"/>
  <c r="L86" i="19"/>
  <c r="T86" i="19"/>
  <c r="J86" i="19"/>
  <c r="N86" i="19"/>
  <c r="B86" i="19"/>
  <c r="R86" i="19"/>
  <c r="F86" i="19"/>
  <c r="V86" i="19"/>
  <c r="E51" i="19"/>
  <c r="I51" i="19"/>
  <c r="M51" i="19"/>
  <c r="Q51" i="19"/>
  <c r="U51" i="19"/>
  <c r="Y51" i="19"/>
  <c r="B51" i="19"/>
  <c r="F51" i="19"/>
  <c r="J51" i="19"/>
  <c r="N51" i="19"/>
  <c r="R51" i="19"/>
  <c r="V51" i="19"/>
  <c r="C51" i="19"/>
  <c r="K51" i="19"/>
  <c r="S51" i="19"/>
  <c r="G51" i="19"/>
  <c r="O51" i="19"/>
  <c r="W51" i="19"/>
  <c r="D51" i="19"/>
  <c r="T51" i="19"/>
  <c r="H51" i="19"/>
  <c r="X51" i="19"/>
  <c r="L51" i="19"/>
  <c r="P51" i="19"/>
  <c r="A52" i="19"/>
  <c r="D15" i="19"/>
  <c r="H15" i="19"/>
  <c r="L15" i="19"/>
  <c r="P15" i="19"/>
  <c r="T15" i="19"/>
  <c r="X15" i="19"/>
  <c r="F15" i="19"/>
  <c r="K15" i="19"/>
  <c r="Q15" i="19"/>
  <c r="V15" i="19"/>
  <c r="E15" i="19"/>
  <c r="M15" i="19"/>
  <c r="S15" i="19"/>
  <c r="G15" i="19"/>
  <c r="N15" i="19"/>
  <c r="U15" i="19"/>
  <c r="B15" i="19"/>
  <c r="I15" i="19"/>
  <c r="O15" i="19"/>
  <c r="W15" i="19"/>
  <c r="Y15" i="19"/>
  <c r="J15" i="19"/>
  <c r="C15" i="19"/>
  <c r="R15" i="19"/>
  <c r="A122" i="19"/>
  <c r="A51" i="25"/>
  <c r="A50" i="21"/>
  <c r="A17" i="21"/>
  <c r="A15" i="25"/>
  <c r="A120" i="21"/>
  <c r="A85" i="21"/>
  <c r="A87" i="25"/>
  <c r="A16" i="19"/>
  <c r="D52" i="28" l="1"/>
  <c r="H52" i="28"/>
  <c r="L52" i="28"/>
  <c r="P52" i="28"/>
  <c r="T52" i="28"/>
  <c r="X52" i="28"/>
  <c r="B52" i="28"/>
  <c r="F52" i="28"/>
  <c r="J52" i="28"/>
  <c r="N52" i="28"/>
  <c r="R52" i="28"/>
  <c r="V52" i="28"/>
  <c r="E52" i="28"/>
  <c r="M52" i="28"/>
  <c r="U52" i="28"/>
  <c r="G52" i="28"/>
  <c r="O52" i="28"/>
  <c r="W52" i="28"/>
  <c r="Q52" i="28"/>
  <c r="C52" i="28"/>
  <c r="S52" i="28"/>
  <c r="I52" i="28"/>
  <c r="Y52" i="28"/>
  <c r="K52" i="28"/>
  <c r="E17" i="28"/>
  <c r="I17" i="28"/>
  <c r="M17" i="28"/>
  <c r="Q17" i="28"/>
  <c r="U17" i="28"/>
  <c r="Y17" i="28"/>
  <c r="B17" i="28"/>
  <c r="F17" i="28"/>
  <c r="J17" i="28"/>
  <c r="N17" i="28"/>
  <c r="R17" i="28"/>
  <c r="V17" i="28"/>
  <c r="C17" i="28"/>
  <c r="K17" i="28"/>
  <c r="S17" i="28"/>
  <c r="D17" i="28"/>
  <c r="L17" i="28"/>
  <c r="T17" i="28"/>
  <c r="G17" i="28"/>
  <c r="O17" i="28"/>
  <c r="W17" i="28"/>
  <c r="P17" i="28"/>
  <c r="H17" i="28"/>
  <c r="X17" i="28"/>
  <c r="B122" i="28"/>
  <c r="F122" i="28"/>
  <c r="J122" i="28"/>
  <c r="N122" i="28"/>
  <c r="R122" i="28"/>
  <c r="V122" i="28"/>
  <c r="C122" i="28"/>
  <c r="G122" i="28"/>
  <c r="K122" i="28"/>
  <c r="O122" i="28"/>
  <c r="S122" i="28"/>
  <c r="W122" i="28"/>
  <c r="D122" i="28"/>
  <c r="L122" i="28"/>
  <c r="T122" i="28"/>
  <c r="E122" i="28"/>
  <c r="M122" i="28"/>
  <c r="U122" i="28"/>
  <c r="P122" i="28"/>
  <c r="Q122" i="28"/>
  <c r="X122" i="28"/>
  <c r="H122" i="28"/>
  <c r="Y122" i="28"/>
  <c r="I122" i="28"/>
  <c r="D87" i="28"/>
  <c r="H87" i="28"/>
  <c r="L87" i="28"/>
  <c r="P87" i="28"/>
  <c r="T87" i="28"/>
  <c r="X87" i="28"/>
  <c r="E87" i="28"/>
  <c r="I87" i="28"/>
  <c r="M87" i="28"/>
  <c r="Q87" i="28"/>
  <c r="U87" i="28"/>
  <c r="Y87" i="28"/>
  <c r="F87" i="28"/>
  <c r="N87" i="28"/>
  <c r="V87" i="28"/>
  <c r="G87" i="28"/>
  <c r="O87" i="28"/>
  <c r="W87" i="28"/>
  <c r="J87" i="28"/>
  <c r="B87" i="28"/>
  <c r="R87" i="28"/>
  <c r="K87" i="28"/>
  <c r="C87" i="28"/>
  <c r="S87" i="28"/>
  <c r="B122" i="25"/>
  <c r="F122" i="25"/>
  <c r="J122" i="25"/>
  <c r="N122" i="25"/>
  <c r="R122" i="25"/>
  <c r="V122" i="25"/>
  <c r="C122" i="25"/>
  <c r="G122" i="25"/>
  <c r="K122" i="25"/>
  <c r="O122" i="25"/>
  <c r="S122" i="25"/>
  <c r="W122" i="25"/>
  <c r="I122" i="25"/>
  <c r="Q122" i="25"/>
  <c r="Y122" i="25"/>
  <c r="D122" i="25"/>
  <c r="L122" i="25"/>
  <c r="T122" i="25"/>
  <c r="E122" i="25"/>
  <c r="M122" i="25"/>
  <c r="U122" i="25"/>
  <c r="H122" i="25"/>
  <c r="P122" i="25"/>
  <c r="X122" i="25"/>
  <c r="A123" i="25"/>
  <c r="B122" i="19"/>
  <c r="F122" i="19"/>
  <c r="J122" i="19"/>
  <c r="N122" i="19"/>
  <c r="R122" i="19"/>
  <c r="V122" i="19"/>
  <c r="E122" i="19"/>
  <c r="K122" i="19"/>
  <c r="P122" i="19"/>
  <c r="U122" i="19"/>
  <c r="C122" i="19"/>
  <c r="I122" i="19"/>
  <c r="Q122" i="19"/>
  <c r="X122" i="19"/>
  <c r="D122" i="19"/>
  <c r="L122" i="19"/>
  <c r="S122" i="19"/>
  <c r="Y122" i="19"/>
  <c r="G122" i="19"/>
  <c r="M122" i="19"/>
  <c r="T122" i="19"/>
  <c r="H122" i="19"/>
  <c r="O122" i="19"/>
  <c r="W122" i="19"/>
  <c r="A88" i="28"/>
  <c r="A158" i="28"/>
  <c r="V157" i="28"/>
  <c r="R157" i="28"/>
  <c r="N157" i="28"/>
  <c r="J157" i="28"/>
  <c r="F157" i="28"/>
  <c r="B157" i="28"/>
  <c r="X157" i="28"/>
  <c r="S157" i="28"/>
  <c r="M157" i="28"/>
  <c r="H157" i="28"/>
  <c r="C157" i="28"/>
  <c r="T157" i="28"/>
  <c r="L157" i="28"/>
  <c r="E157" i="28"/>
  <c r="U157" i="28"/>
  <c r="K157" i="28"/>
  <c r="Q157" i="28"/>
  <c r="I157" i="28"/>
  <c r="Y157" i="28"/>
  <c r="G157" i="28"/>
  <c r="P157" i="28"/>
  <c r="D157" i="28"/>
  <c r="W157" i="28"/>
  <c r="O157" i="28"/>
  <c r="A123" i="28"/>
  <c r="A226" i="28"/>
  <c r="X191" i="28"/>
  <c r="T191" i="28"/>
  <c r="P191" i="28"/>
  <c r="L191" i="28"/>
  <c r="H191" i="28"/>
  <c r="D191" i="28"/>
  <c r="A192" i="28"/>
  <c r="U191" i="28"/>
  <c r="O191" i="28"/>
  <c r="J191" i="28"/>
  <c r="E191" i="28"/>
  <c r="W191" i="28"/>
  <c r="Q191" i="28"/>
  <c r="I191" i="28"/>
  <c r="B191" i="28"/>
  <c r="S191" i="28"/>
  <c r="K191" i="28"/>
  <c r="R191" i="28"/>
  <c r="G191" i="28"/>
  <c r="N191" i="28"/>
  <c r="Y191" i="28"/>
  <c r="F191" i="28"/>
  <c r="C191" i="28"/>
  <c r="V191" i="28"/>
  <c r="M191" i="28"/>
  <c r="A18" i="28"/>
  <c r="A53" i="28"/>
  <c r="D120" i="21"/>
  <c r="H120" i="21"/>
  <c r="L120" i="21"/>
  <c r="P120" i="21"/>
  <c r="T120" i="21"/>
  <c r="X120" i="21"/>
  <c r="C120" i="21"/>
  <c r="I120" i="21"/>
  <c r="N120" i="21"/>
  <c r="S120" i="21"/>
  <c r="Y120" i="21"/>
  <c r="E120" i="21"/>
  <c r="J120" i="21"/>
  <c r="O120" i="21"/>
  <c r="U120" i="21"/>
  <c r="B120" i="21"/>
  <c r="M120" i="21"/>
  <c r="W120" i="21"/>
  <c r="Q120" i="21"/>
  <c r="F120" i="21"/>
  <c r="R120" i="21"/>
  <c r="V120" i="21"/>
  <c r="K120" i="21"/>
  <c r="G120" i="21"/>
  <c r="C85" i="21"/>
  <c r="G85" i="21"/>
  <c r="K85" i="21"/>
  <c r="O85" i="21"/>
  <c r="S85" i="21"/>
  <c r="W85" i="21"/>
  <c r="E85" i="21"/>
  <c r="J85" i="21"/>
  <c r="P85" i="21"/>
  <c r="U85" i="21"/>
  <c r="F85" i="21"/>
  <c r="L85" i="21"/>
  <c r="Q85" i="21"/>
  <c r="V85" i="21"/>
  <c r="I85" i="21"/>
  <c r="T85" i="21"/>
  <c r="D85" i="21"/>
  <c r="R85" i="21"/>
  <c r="H85" i="21"/>
  <c r="X85" i="21"/>
  <c r="Y85" i="21"/>
  <c r="M85" i="21"/>
  <c r="B85" i="21"/>
  <c r="N85" i="21"/>
  <c r="C50" i="21"/>
  <c r="G50" i="21"/>
  <c r="K50" i="21"/>
  <c r="O50" i="21"/>
  <c r="S50" i="21"/>
  <c r="W50" i="21"/>
  <c r="E50" i="21"/>
  <c r="J50" i="21"/>
  <c r="P50" i="21"/>
  <c r="U50" i="21"/>
  <c r="F50" i="21"/>
  <c r="L50" i="21"/>
  <c r="Q50" i="21"/>
  <c r="V50" i="21"/>
  <c r="H50" i="21"/>
  <c r="R50" i="21"/>
  <c r="I50" i="21"/>
  <c r="T50" i="21"/>
  <c r="M50" i="21"/>
  <c r="X50" i="21"/>
  <c r="Y50" i="21"/>
  <c r="N50" i="21"/>
  <c r="B50" i="21"/>
  <c r="D50" i="21"/>
  <c r="E17" i="21"/>
  <c r="I17" i="21"/>
  <c r="M17" i="21"/>
  <c r="Q17" i="21"/>
  <c r="U17" i="21"/>
  <c r="Y17" i="21"/>
  <c r="B17" i="21"/>
  <c r="G17" i="21"/>
  <c r="L17" i="21"/>
  <c r="R17" i="21"/>
  <c r="W17" i="21"/>
  <c r="H17" i="21"/>
  <c r="O17" i="21"/>
  <c r="V17" i="21"/>
  <c r="C17" i="21"/>
  <c r="J17" i="21"/>
  <c r="P17" i="21"/>
  <c r="X17" i="21"/>
  <c r="D17" i="21"/>
  <c r="K17" i="21"/>
  <c r="S17" i="21"/>
  <c r="F17" i="21"/>
  <c r="N17" i="21"/>
  <c r="T17" i="21"/>
  <c r="B87" i="25"/>
  <c r="F87" i="25"/>
  <c r="J87" i="25"/>
  <c r="N87" i="25"/>
  <c r="R87" i="25"/>
  <c r="V87" i="25"/>
  <c r="D87" i="25"/>
  <c r="H87" i="25"/>
  <c r="L87" i="25"/>
  <c r="P87" i="25"/>
  <c r="T87" i="25"/>
  <c r="X87" i="25"/>
  <c r="C87" i="25"/>
  <c r="K87" i="25"/>
  <c r="S87" i="25"/>
  <c r="G87" i="25"/>
  <c r="O87" i="25"/>
  <c r="W87" i="25"/>
  <c r="E87" i="25"/>
  <c r="U87" i="25"/>
  <c r="M87" i="25"/>
  <c r="Q87" i="25"/>
  <c r="Y87" i="25"/>
  <c r="I87" i="25"/>
  <c r="B51" i="25"/>
  <c r="F51" i="25"/>
  <c r="J51" i="25"/>
  <c r="N51" i="25"/>
  <c r="R51" i="25"/>
  <c r="V51" i="25"/>
  <c r="C51" i="25"/>
  <c r="G51" i="25"/>
  <c r="K51" i="25"/>
  <c r="O51" i="25"/>
  <c r="S51" i="25"/>
  <c r="W51" i="25"/>
  <c r="D51" i="25"/>
  <c r="L51" i="25"/>
  <c r="T51" i="25"/>
  <c r="E51" i="25"/>
  <c r="M51" i="25"/>
  <c r="U51" i="25"/>
  <c r="H51" i="25"/>
  <c r="X51" i="25"/>
  <c r="I51" i="25"/>
  <c r="Y51" i="25"/>
  <c r="P51" i="25"/>
  <c r="Q51" i="25"/>
  <c r="E15" i="25"/>
  <c r="I15" i="25"/>
  <c r="M15" i="25"/>
  <c r="Q15" i="25"/>
  <c r="U15" i="25"/>
  <c r="Y15" i="25"/>
  <c r="C15" i="25"/>
  <c r="G15" i="25"/>
  <c r="K15" i="25"/>
  <c r="O15" i="25"/>
  <c r="S15" i="25"/>
  <c r="W15" i="25"/>
  <c r="B15" i="25"/>
  <c r="J15" i="25"/>
  <c r="R15" i="25"/>
  <c r="F15" i="25"/>
  <c r="N15" i="25"/>
  <c r="V15" i="25"/>
  <c r="D15" i="25"/>
  <c r="T15" i="25"/>
  <c r="H15" i="25"/>
  <c r="X15" i="25"/>
  <c r="L15" i="25"/>
  <c r="P15" i="25"/>
  <c r="A88" i="19"/>
  <c r="C87" i="19"/>
  <c r="G87" i="19"/>
  <c r="K87" i="19"/>
  <c r="O87" i="19"/>
  <c r="S87" i="19"/>
  <c r="W87" i="19"/>
  <c r="E87" i="19"/>
  <c r="I87" i="19"/>
  <c r="M87" i="19"/>
  <c r="Q87" i="19"/>
  <c r="U87" i="19"/>
  <c r="Y87" i="19"/>
  <c r="H87" i="19"/>
  <c r="P87" i="19"/>
  <c r="X87" i="19"/>
  <c r="D87" i="19"/>
  <c r="L87" i="19"/>
  <c r="T87" i="19"/>
  <c r="B87" i="19"/>
  <c r="R87" i="19"/>
  <c r="F87" i="19"/>
  <c r="V87" i="19"/>
  <c r="J87" i="19"/>
  <c r="N87" i="19"/>
  <c r="E52" i="19"/>
  <c r="I52" i="19"/>
  <c r="M52" i="19"/>
  <c r="Q52" i="19"/>
  <c r="U52" i="19"/>
  <c r="Y52" i="19"/>
  <c r="B52" i="19"/>
  <c r="F52" i="19"/>
  <c r="J52" i="19"/>
  <c r="N52" i="19"/>
  <c r="R52" i="19"/>
  <c r="V52" i="19"/>
  <c r="C52" i="19"/>
  <c r="K52" i="19"/>
  <c r="S52" i="19"/>
  <c r="G52" i="19"/>
  <c r="O52" i="19"/>
  <c r="W52" i="19"/>
  <c r="L52" i="19"/>
  <c r="P52" i="19"/>
  <c r="D52" i="19"/>
  <c r="T52" i="19"/>
  <c r="H52" i="19"/>
  <c r="X52" i="19"/>
  <c r="A53" i="19"/>
  <c r="D16" i="19"/>
  <c r="H16" i="19"/>
  <c r="L16" i="19"/>
  <c r="P16" i="19"/>
  <c r="T16" i="19"/>
  <c r="X16" i="19"/>
  <c r="C16" i="19"/>
  <c r="I16" i="19"/>
  <c r="N16" i="19"/>
  <c r="S16" i="19"/>
  <c r="Y16" i="19"/>
  <c r="B16" i="19"/>
  <c r="J16" i="19"/>
  <c r="Q16" i="19"/>
  <c r="W16" i="19"/>
  <c r="E16" i="19"/>
  <c r="K16" i="19"/>
  <c r="R16" i="19"/>
  <c r="F16" i="19"/>
  <c r="M16" i="19"/>
  <c r="U16" i="19"/>
  <c r="O16" i="19"/>
  <c r="G16" i="19"/>
  <c r="V16" i="19"/>
  <c r="A88" i="25"/>
  <c r="A18" i="21"/>
  <c r="A51" i="21"/>
  <c r="A86" i="21"/>
  <c r="A16" i="25"/>
  <c r="A52" i="25"/>
  <c r="A123" i="19"/>
  <c r="A121" i="21"/>
  <c r="A156" i="21"/>
  <c r="A191" i="21" s="1"/>
  <c r="A226" i="21" s="1"/>
  <c r="A17" i="19"/>
  <c r="D53" i="28" l="1"/>
  <c r="H53" i="28"/>
  <c r="L53" i="28"/>
  <c r="P53" i="28"/>
  <c r="T53" i="28"/>
  <c r="X53" i="28"/>
  <c r="B53" i="28"/>
  <c r="F53" i="28"/>
  <c r="J53" i="28"/>
  <c r="N53" i="28"/>
  <c r="R53" i="28"/>
  <c r="V53" i="28"/>
  <c r="E53" i="28"/>
  <c r="M53" i="28"/>
  <c r="U53" i="28"/>
  <c r="G53" i="28"/>
  <c r="O53" i="28"/>
  <c r="W53" i="28"/>
  <c r="I53" i="28"/>
  <c r="Y53" i="28"/>
  <c r="K53" i="28"/>
  <c r="Q53" i="28"/>
  <c r="C53" i="28"/>
  <c r="S53" i="28"/>
  <c r="B123" i="28"/>
  <c r="F123" i="28"/>
  <c r="J123" i="28"/>
  <c r="N123" i="28"/>
  <c r="R123" i="28"/>
  <c r="V123" i="28"/>
  <c r="C123" i="28"/>
  <c r="G123" i="28"/>
  <c r="K123" i="28"/>
  <c r="O123" i="28"/>
  <c r="S123" i="28"/>
  <c r="W123" i="28"/>
  <c r="D123" i="28"/>
  <c r="L123" i="28"/>
  <c r="T123" i="28"/>
  <c r="E123" i="28"/>
  <c r="M123" i="28"/>
  <c r="U123" i="28"/>
  <c r="H123" i="28"/>
  <c r="X123" i="28"/>
  <c r="I123" i="28"/>
  <c r="Y123" i="28"/>
  <c r="P123" i="28"/>
  <c r="Q123" i="28"/>
  <c r="E18" i="28"/>
  <c r="I18" i="28"/>
  <c r="M18" i="28"/>
  <c r="Q18" i="28"/>
  <c r="U18" i="28"/>
  <c r="Y18" i="28"/>
  <c r="B18" i="28"/>
  <c r="F18" i="28"/>
  <c r="J18" i="28"/>
  <c r="N18" i="28"/>
  <c r="R18" i="28"/>
  <c r="V18" i="28"/>
  <c r="C18" i="28"/>
  <c r="K18" i="28"/>
  <c r="S18" i="28"/>
  <c r="D18" i="28"/>
  <c r="L18" i="28"/>
  <c r="T18" i="28"/>
  <c r="G18" i="28"/>
  <c r="O18" i="28"/>
  <c r="W18" i="28"/>
  <c r="X18" i="28"/>
  <c r="P18" i="28"/>
  <c r="H18" i="28"/>
  <c r="D88" i="28"/>
  <c r="H88" i="28"/>
  <c r="L88" i="28"/>
  <c r="P88" i="28"/>
  <c r="T88" i="28"/>
  <c r="X88" i="28"/>
  <c r="E88" i="28"/>
  <c r="I88" i="28"/>
  <c r="M88" i="28"/>
  <c r="Q88" i="28"/>
  <c r="U88" i="28"/>
  <c r="Y88" i="28"/>
  <c r="F88" i="28"/>
  <c r="N88" i="28"/>
  <c r="V88" i="28"/>
  <c r="G88" i="28"/>
  <c r="O88" i="28"/>
  <c r="W88" i="28"/>
  <c r="B88" i="28"/>
  <c r="R88" i="28"/>
  <c r="J88" i="28"/>
  <c r="C88" i="28"/>
  <c r="S88" i="28"/>
  <c r="K88" i="28"/>
  <c r="B123" i="25"/>
  <c r="F123" i="25"/>
  <c r="J123" i="25"/>
  <c r="N123" i="25"/>
  <c r="R123" i="25"/>
  <c r="V123" i="25"/>
  <c r="C123" i="25"/>
  <c r="G123" i="25"/>
  <c r="K123" i="25"/>
  <c r="O123" i="25"/>
  <c r="S123" i="25"/>
  <c r="W123" i="25"/>
  <c r="I123" i="25"/>
  <c r="Q123" i="25"/>
  <c r="Y123" i="25"/>
  <c r="D123" i="25"/>
  <c r="L123" i="25"/>
  <c r="T123" i="25"/>
  <c r="E123" i="25"/>
  <c r="M123" i="25"/>
  <c r="U123" i="25"/>
  <c r="H123" i="25"/>
  <c r="P123" i="25"/>
  <c r="X123" i="25"/>
  <c r="A124" i="25"/>
  <c r="B123" i="19"/>
  <c r="F123" i="19"/>
  <c r="J123" i="19"/>
  <c r="N123" i="19"/>
  <c r="R123" i="19"/>
  <c r="V123" i="19"/>
  <c r="C123" i="19"/>
  <c r="H123" i="19"/>
  <c r="M123" i="19"/>
  <c r="S123" i="19"/>
  <c r="X123" i="19"/>
  <c r="G123" i="19"/>
  <c r="O123" i="19"/>
  <c r="U123" i="19"/>
  <c r="I123" i="19"/>
  <c r="P123" i="19"/>
  <c r="W123" i="19"/>
  <c r="D123" i="19"/>
  <c r="K123" i="19"/>
  <c r="Q123" i="19"/>
  <c r="Y123" i="19"/>
  <c r="E123" i="19"/>
  <c r="L123" i="19"/>
  <c r="T123" i="19"/>
  <c r="Y226" i="28"/>
  <c r="U226" i="28"/>
  <c r="Q226" i="28"/>
  <c r="M226" i="28"/>
  <c r="I226" i="28"/>
  <c r="E226" i="28"/>
  <c r="A261" i="28"/>
  <c r="X226" i="28"/>
  <c r="S226" i="28"/>
  <c r="N226" i="28"/>
  <c r="H226" i="28"/>
  <c r="C226" i="28"/>
  <c r="A227" i="28"/>
  <c r="R226" i="28"/>
  <c r="K226" i="28"/>
  <c r="D226" i="28"/>
  <c r="W226" i="28"/>
  <c r="P226" i="28"/>
  <c r="J226" i="28"/>
  <c r="B226" i="28"/>
  <c r="V226" i="28"/>
  <c r="G226" i="28"/>
  <c r="T226" i="28"/>
  <c r="F226" i="28"/>
  <c r="O226" i="28"/>
  <c r="L226" i="28"/>
  <c r="A124" i="28"/>
  <c r="A54" i="28"/>
  <c r="A19" i="28"/>
  <c r="W192" i="28"/>
  <c r="S192" i="28"/>
  <c r="O192" i="28"/>
  <c r="K192" i="28"/>
  <c r="G192" i="28"/>
  <c r="C192" i="28"/>
  <c r="V192" i="28"/>
  <c r="Q192" i="28"/>
  <c r="L192" i="28"/>
  <c r="F192" i="28"/>
  <c r="A193" i="28"/>
  <c r="T192" i="28"/>
  <c r="M192" i="28"/>
  <c r="E192" i="28"/>
  <c r="X192" i="28"/>
  <c r="N192" i="28"/>
  <c r="D192" i="28"/>
  <c r="U192" i="28"/>
  <c r="J192" i="28"/>
  <c r="B192" i="28"/>
  <c r="I192" i="28"/>
  <c r="R192" i="28"/>
  <c r="P192" i="28"/>
  <c r="H192" i="28"/>
  <c r="Y192" i="28"/>
  <c r="A89" i="28"/>
  <c r="Y158" i="28"/>
  <c r="U158" i="28"/>
  <c r="Q158" i="28"/>
  <c r="M158" i="28"/>
  <c r="I158" i="28"/>
  <c r="E158" i="28"/>
  <c r="A159" i="28"/>
  <c r="T158" i="28"/>
  <c r="O158" i="28"/>
  <c r="J158" i="28"/>
  <c r="D158" i="28"/>
  <c r="W158" i="28"/>
  <c r="P158" i="28"/>
  <c r="H158" i="28"/>
  <c r="B158" i="28"/>
  <c r="X158" i="28"/>
  <c r="N158" i="28"/>
  <c r="F158" i="28"/>
  <c r="V158" i="28"/>
  <c r="L158" i="28"/>
  <c r="C158" i="28"/>
  <c r="S158" i="28"/>
  <c r="K158" i="28"/>
  <c r="G158" i="28"/>
  <c r="R158" i="28"/>
  <c r="C156" i="21"/>
  <c r="G156" i="21"/>
  <c r="K156" i="21"/>
  <c r="O156" i="21"/>
  <c r="S156" i="21"/>
  <c r="W156" i="21"/>
  <c r="F156" i="21"/>
  <c r="L156" i="21"/>
  <c r="Q156" i="21"/>
  <c r="V156" i="21"/>
  <c r="E156" i="21"/>
  <c r="M156" i="21"/>
  <c r="T156" i="21"/>
  <c r="B156" i="21"/>
  <c r="H156" i="21"/>
  <c r="N156" i="21"/>
  <c r="U156" i="21"/>
  <c r="P156" i="21"/>
  <c r="D156" i="21"/>
  <c r="R156" i="21"/>
  <c r="X156" i="21"/>
  <c r="Y156" i="21"/>
  <c r="I156" i="21"/>
  <c r="J156" i="21"/>
  <c r="B121" i="21"/>
  <c r="F121" i="21"/>
  <c r="J121" i="21"/>
  <c r="N121" i="21"/>
  <c r="R121" i="21"/>
  <c r="V121" i="21"/>
  <c r="C121" i="21"/>
  <c r="H121" i="21"/>
  <c r="M121" i="21"/>
  <c r="S121" i="21"/>
  <c r="X121" i="21"/>
  <c r="I121" i="21"/>
  <c r="P121" i="21"/>
  <c r="W121" i="21"/>
  <c r="D121" i="21"/>
  <c r="K121" i="21"/>
  <c r="Q121" i="21"/>
  <c r="Y121" i="21"/>
  <c r="E121" i="21"/>
  <c r="T121" i="21"/>
  <c r="G121" i="21"/>
  <c r="U121" i="21"/>
  <c r="L121" i="21"/>
  <c r="O121" i="21"/>
  <c r="C86" i="21"/>
  <c r="G86" i="21"/>
  <c r="K86" i="21"/>
  <c r="O86" i="21"/>
  <c r="S86" i="21"/>
  <c r="W86" i="21"/>
  <c r="B86" i="21"/>
  <c r="H86" i="21"/>
  <c r="M86" i="21"/>
  <c r="R86" i="21"/>
  <c r="X86" i="21"/>
  <c r="D86" i="21"/>
  <c r="I86" i="21"/>
  <c r="N86" i="21"/>
  <c r="T86" i="21"/>
  <c r="Y86" i="21"/>
  <c r="F86" i="21"/>
  <c r="Q86" i="21"/>
  <c r="J86" i="21"/>
  <c r="V86" i="21"/>
  <c r="L86" i="21"/>
  <c r="U86" i="21"/>
  <c r="E86" i="21"/>
  <c r="P86" i="21"/>
  <c r="C51" i="21"/>
  <c r="G51" i="21"/>
  <c r="K51" i="21"/>
  <c r="O51" i="21"/>
  <c r="S51" i="21"/>
  <c r="W51" i="21"/>
  <c r="B51" i="21"/>
  <c r="H51" i="21"/>
  <c r="M51" i="21"/>
  <c r="R51" i="21"/>
  <c r="X51" i="21"/>
  <c r="D51" i="21"/>
  <c r="I51" i="21"/>
  <c r="N51" i="21"/>
  <c r="T51" i="21"/>
  <c r="Y51" i="21"/>
  <c r="E51" i="21"/>
  <c r="P51" i="21"/>
  <c r="F51" i="21"/>
  <c r="Q51" i="21"/>
  <c r="J51" i="21"/>
  <c r="L51" i="21"/>
  <c r="U51" i="21"/>
  <c r="V51" i="21"/>
  <c r="E18" i="21"/>
  <c r="I18" i="21"/>
  <c r="M18" i="21"/>
  <c r="Q18" i="21"/>
  <c r="U18" i="21"/>
  <c r="Y18" i="21"/>
  <c r="D18" i="21"/>
  <c r="J18" i="21"/>
  <c r="O18" i="21"/>
  <c r="T18" i="21"/>
  <c r="F18" i="21"/>
  <c r="L18" i="21"/>
  <c r="S18" i="21"/>
  <c r="G18" i="21"/>
  <c r="N18" i="21"/>
  <c r="V18" i="21"/>
  <c r="B18" i="21"/>
  <c r="H18" i="21"/>
  <c r="P18" i="21"/>
  <c r="W18" i="21"/>
  <c r="K18" i="21"/>
  <c r="R18" i="21"/>
  <c r="X18" i="21"/>
  <c r="C18" i="21"/>
  <c r="B88" i="25"/>
  <c r="F88" i="25"/>
  <c r="J88" i="25"/>
  <c r="N88" i="25"/>
  <c r="R88" i="25"/>
  <c r="V88" i="25"/>
  <c r="D88" i="25"/>
  <c r="H88" i="25"/>
  <c r="L88" i="25"/>
  <c r="P88" i="25"/>
  <c r="T88" i="25"/>
  <c r="X88" i="25"/>
  <c r="C88" i="25"/>
  <c r="K88" i="25"/>
  <c r="S88" i="25"/>
  <c r="G88" i="25"/>
  <c r="O88" i="25"/>
  <c r="W88" i="25"/>
  <c r="M88" i="25"/>
  <c r="E88" i="25"/>
  <c r="U88" i="25"/>
  <c r="I88" i="25"/>
  <c r="Y88" i="25"/>
  <c r="Q88" i="25"/>
  <c r="B52" i="25"/>
  <c r="F52" i="25"/>
  <c r="J52" i="25"/>
  <c r="N52" i="25"/>
  <c r="R52" i="25"/>
  <c r="V52" i="25"/>
  <c r="C52" i="25"/>
  <c r="G52" i="25"/>
  <c r="K52" i="25"/>
  <c r="O52" i="25"/>
  <c r="S52" i="25"/>
  <c r="W52" i="25"/>
  <c r="D52" i="25"/>
  <c r="L52" i="25"/>
  <c r="T52" i="25"/>
  <c r="E52" i="25"/>
  <c r="M52" i="25"/>
  <c r="U52" i="25"/>
  <c r="P52" i="25"/>
  <c r="Q52" i="25"/>
  <c r="H52" i="25"/>
  <c r="X52" i="25"/>
  <c r="I52" i="25"/>
  <c r="Y52" i="25"/>
  <c r="E16" i="25"/>
  <c r="I16" i="25"/>
  <c r="M16" i="25"/>
  <c r="Q16" i="25"/>
  <c r="U16" i="25"/>
  <c r="Y16" i="25"/>
  <c r="C16" i="25"/>
  <c r="G16" i="25"/>
  <c r="K16" i="25"/>
  <c r="O16" i="25"/>
  <c r="S16" i="25"/>
  <c r="W16" i="25"/>
  <c r="B16" i="25"/>
  <c r="J16" i="25"/>
  <c r="R16" i="25"/>
  <c r="F16" i="25"/>
  <c r="N16" i="25"/>
  <c r="V16" i="25"/>
  <c r="L16" i="25"/>
  <c r="P16" i="25"/>
  <c r="D16" i="25"/>
  <c r="T16" i="25"/>
  <c r="H16" i="25"/>
  <c r="X16" i="25"/>
  <c r="C88" i="19"/>
  <c r="G88" i="19"/>
  <c r="K88" i="19"/>
  <c r="O88" i="19"/>
  <c r="S88" i="19"/>
  <c r="W88" i="19"/>
  <c r="E88" i="19"/>
  <c r="I88" i="19"/>
  <c r="M88" i="19"/>
  <c r="Q88" i="19"/>
  <c r="U88" i="19"/>
  <c r="Y88" i="19"/>
  <c r="H88" i="19"/>
  <c r="P88" i="19"/>
  <c r="X88" i="19"/>
  <c r="D88" i="19"/>
  <c r="L88" i="19"/>
  <c r="T88" i="19"/>
  <c r="J88" i="19"/>
  <c r="N88" i="19"/>
  <c r="B88" i="19"/>
  <c r="R88" i="19"/>
  <c r="F88" i="19"/>
  <c r="V88" i="19"/>
  <c r="A89" i="19"/>
  <c r="E53" i="19"/>
  <c r="I53" i="19"/>
  <c r="M53" i="19"/>
  <c r="Q53" i="19"/>
  <c r="U53" i="19"/>
  <c r="Y53" i="19"/>
  <c r="B53" i="19"/>
  <c r="F53" i="19"/>
  <c r="J53" i="19"/>
  <c r="N53" i="19"/>
  <c r="R53" i="19"/>
  <c r="V53" i="19"/>
  <c r="C53" i="19"/>
  <c r="K53" i="19"/>
  <c r="S53" i="19"/>
  <c r="G53" i="19"/>
  <c r="O53" i="19"/>
  <c r="W53" i="19"/>
  <c r="D53" i="19"/>
  <c r="T53" i="19"/>
  <c r="H53" i="19"/>
  <c r="X53" i="19"/>
  <c r="L53" i="19"/>
  <c r="P53" i="19"/>
  <c r="A54" i="19"/>
  <c r="D17" i="19"/>
  <c r="H17" i="19"/>
  <c r="L17" i="19"/>
  <c r="P17" i="19"/>
  <c r="T17" i="19"/>
  <c r="X17" i="19"/>
  <c r="F17" i="19"/>
  <c r="K17" i="19"/>
  <c r="Q17" i="19"/>
  <c r="V17" i="19"/>
  <c r="G17" i="19"/>
  <c r="N17" i="19"/>
  <c r="U17" i="19"/>
  <c r="B17" i="19"/>
  <c r="I17" i="19"/>
  <c r="O17" i="19"/>
  <c r="W17" i="19"/>
  <c r="C17" i="19"/>
  <c r="J17" i="19"/>
  <c r="R17" i="19"/>
  <c r="Y17" i="19"/>
  <c r="E17" i="19"/>
  <c r="S17" i="19"/>
  <c r="M17" i="19"/>
  <c r="A52" i="21"/>
  <c r="A124" i="19"/>
  <c r="A17" i="25"/>
  <c r="A87" i="21"/>
  <c r="A19" i="21"/>
  <c r="A157" i="21"/>
  <c r="A18" i="19"/>
  <c r="A122" i="21"/>
  <c r="A53" i="25"/>
  <c r="A89" i="25"/>
  <c r="D89" i="28" l="1"/>
  <c r="H89" i="28"/>
  <c r="E89" i="28"/>
  <c r="I89" i="28"/>
  <c r="F89" i="28"/>
  <c r="L89" i="28"/>
  <c r="P89" i="28"/>
  <c r="T89" i="28"/>
  <c r="X89" i="28"/>
  <c r="G89" i="28"/>
  <c r="M89" i="28"/>
  <c r="Q89" i="28"/>
  <c r="U89" i="28"/>
  <c r="Y89" i="28"/>
  <c r="J89" i="28"/>
  <c r="R89" i="28"/>
  <c r="B89" i="28"/>
  <c r="N89" i="28"/>
  <c r="V89" i="28"/>
  <c r="K89" i="28"/>
  <c r="S89" i="28"/>
  <c r="C89" i="28"/>
  <c r="O89" i="28"/>
  <c r="W89" i="28"/>
  <c r="E19" i="28"/>
  <c r="I19" i="28"/>
  <c r="M19" i="28"/>
  <c r="Q19" i="28"/>
  <c r="U19" i="28"/>
  <c r="Y19" i="28"/>
  <c r="B19" i="28"/>
  <c r="F19" i="28"/>
  <c r="J19" i="28"/>
  <c r="N19" i="28"/>
  <c r="R19" i="28"/>
  <c r="V19" i="28"/>
  <c r="C19" i="28"/>
  <c r="K19" i="28"/>
  <c r="S19" i="28"/>
  <c r="D19" i="28"/>
  <c r="L19" i="28"/>
  <c r="T19" i="28"/>
  <c r="G19" i="28"/>
  <c r="O19" i="28"/>
  <c r="W19" i="28"/>
  <c r="X19" i="28"/>
  <c r="H19" i="28"/>
  <c r="P19" i="28"/>
  <c r="D54" i="28"/>
  <c r="H54" i="28"/>
  <c r="L54" i="28"/>
  <c r="P54" i="28"/>
  <c r="T54" i="28"/>
  <c r="X54" i="28"/>
  <c r="B54" i="28"/>
  <c r="F54" i="28"/>
  <c r="J54" i="28"/>
  <c r="N54" i="28"/>
  <c r="R54" i="28"/>
  <c r="V54" i="28"/>
  <c r="E54" i="28"/>
  <c r="M54" i="28"/>
  <c r="U54" i="28"/>
  <c r="G54" i="28"/>
  <c r="O54" i="28"/>
  <c r="W54" i="28"/>
  <c r="Q54" i="28"/>
  <c r="C54" i="28"/>
  <c r="S54" i="28"/>
  <c r="I54" i="28"/>
  <c r="Y54" i="28"/>
  <c r="K54" i="28"/>
  <c r="B124" i="28"/>
  <c r="F124" i="28"/>
  <c r="J124" i="28"/>
  <c r="N124" i="28"/>
  <c r="R124" i="28"/>
  <c r="V124" i="28"/>
  <c r="C124" i="28"/>
  <c r="G124" i="28"/>
  <c r="K124" i="28"/>
  <c r="O124" i="28"/>
  <c r="S124" i="28"/>
  <c r="W124" i="28"/>
  <c r="D124" i="28"/>
  <c r="L124" i="28"/>
  <c r="T124" i="28"/>
  <c r="E124" i="28"/>
  <c r="M124" i="28"/>
  <c r="U124" i="28"/>
  <c r="P124" i="28"/>
  <c r="Q124" i="28"/>
  <c r="H124" i="28"/>
  <c r="X124" i="28"/>
  <c r="I124" i="28"/>
  <c r="Y124" i="28"/>
  <c r="B124" i="25"/>
  <c r="F124" i="25"/>
  <c r="J124" i="25"/>
  <c r="N124" i="25"/>
  <c r="R124" i="25"/>
  <c r="V124" i="25"/>
  <c r="C124" i="25"/>
  <c r="G124" i="25"/>
  <c r="K124" i="25"/>
  <c r="O124" i="25"/>
  <c r="S124" i="25"/>
  <c r="W124" i="25"/>
  <c r="I124" i="25"/>
  <c r="Q124" i="25"/>
  <c r="Y124" i="25"/>
  <c r="D124" i="25"/>
  <c r="L124" i="25"/>
  <c r="T124" i="25"/>
  <c r="E124" i="25"/>
  <c r="M124" i="25"/>
  <c r="U124" i="25"/>
  <c r="H124" i="25"/>
  <c r="P124" i="25"/>
  <c r="X124" i="25"/>
  <c r="A125" i="25"/>
  <c r="A126" i="25" s="1"/>
  <c r="B126" i="25" s="1"/>
  <c r="B124" i="19"/>
  <c r="F124" i="19"/>
  <c r="J124" i="19"/>
  <c r="N124" i="19"/>
  <c r="R124" i="19"/>
  <c r="V124" i="19"/>
  <c r="E124" i="19"/>
  <c r="K124" i="19"/>
  <c r="P124" i="19"/>
  <c r="U124" i="19"/>
  <c r="D124" i="19"/>
  <c r="L124" i="19"/>
  <c r="S124" i="19"/>
  <c r="Y124" i="19"/>
  <c r="G124" i="19"/>
  <c r="M124" i="19"/>
  <c r="T124" i="19"/>
  <c r="H124" i="19"/>
  <c r="O124" i="19"/>
  <c r="W124" i="19"/>
  <c r="I124" i="19"/>
  <c r="Q124" i="19"/>
  <c r="X124" i="19"/>
  <c r="C124" i="19"/>
  <c r="A194" i="28"/>
  <c r="V193" i="28"/>
  <c r="R193" i="28"/>
  <c r="N193" i="28"/>
  <c r="J193" i="28"/>
  <c r="F193" i="28"/>
  <c r="B193" i="28"/>
  <c r="X193" i="28"/>
  <c r="S193" i="28"/>
  <c r="M193" i="28"/>
  <c r="H193" i="28"/>
  <c r="C193" i="28"/>
  <c r="W193" i="28"/>
  <c r="P193" i="28"/>
  <c r="I193" i="28"/>
  <c r="Q193" i="28"/>
  <c r="G193" i="28"/>
  <c r="Y193" i="28"/>
  <c r="O193" i="28"/>
  <c r="E193" i="28"/>
  <c r="U193" i="28"/>
  <c r="D193" i="28"/>
  <c r="L193" i="28"/>
  <c r="T193" i="28"/>
  <c r="K193" i="28"/>
  <c r="A20" i="28"/>
  <c r="A55" i="28"/>
  <c r="A125" i="28"/>
  <c r="A297" i="28"/>
  <c r="A262" i="28"/>
  <c r="V261" i="28"/>
  <c r="R261" i="28"/>
  <c r="N261" i="28"/>
  <c r="J261" i="28"/>
  <c r="F261" i="28"/>
  <c r="B261" i="28"/>
  <c r="W261" i="28"/>
  <c r="Q261" i="28"/>
  <c r="L261" i="28"/>
  <c r="G261" i="28"/>
  <c r="X261" i="28"/>
  <c r="P261" i="28"/>
  <c r="I261" i="28"/>
  <c r="C261" i="28"/>
  <c r="S261" i="28"/>
  <c r="H261" i="28"/>
  <c r="Y261" i="28"/>
  <c r="O261" i="28"/>
  <c r="E261" i="28"/>
  <c r="M261" i="28"/>
  <c r="K261" i="28"/>
  <c r="U261" i="28"/>
  <c r="D261" i="28"/>
  <c r="T261" i="28"/>
  <c r="X159" i="28"/>
  <c r="T159" i="28"/>
  <c r="P159" i="28"/>
  <c r="L159" i="28"/>
  <c r="H159" i="28"/>
  <c r="D159" i="28"/>
  <c r="V159" i="28"/>
  <c r="Q159" i="28"/>
  <c r="K159" i="28"/>
  <c r="F159" i="28"/>
  <c r="A160" i="28"/>
  <c r="S159" i="28"/>
  <c r="M159" i="28"/>
  <c r="E159" i="28"/>
  <c r="R159" i="28"/>
  <c r="I159" i="28"/>
  <c r="Y159" i="28"/>
  <c r="O159" i="28"/>
  <c r="G159" i="28"/>
  <c r="N159" i="28"/>
  <c r="W159" i="28"/>
  <c r="C159" i="28"/>
  <c r="U159" i="28"/>
  <c r="J159" i="28"/>
  <c r="B159" i="28"/>
  <c r="A90" i="28"/>
  <c r="X227" i="28"/>
  <c r="T227" i="28"/>
  <c r="P227" i="28"/>
  <c r="L227" i="28"/>
  <c r="H227" i="28"/>
  <c r="D227" i="28"/>
  <c r="A228" i="28"/>
  <c r="U227" i="28"/>
  <c r="O227" i="28"/>
  <c r="J227" i="28"/>
  <c r="E227" i="28"/>
  <c r="V227" i="28"/>
  <c r="N227" i="28"/>
  <c r="G227" i="28"/>
  <c r="S227" i="28"/>
  <c r="M227" i="28"/>
  <c r="F227" i="28"/>
  <c r="Y227" i="28"/>
  <c r="K227" i="28"/>
  <c r="W227" i="28"/>
  <c r="I227" i="28"/>
  <c r="R227" i="28"/>
  <c r="C227" i="28"/>
  <c r="B227" i="28"/>
  <c r="Q227" i="28"/>
  <c r="A261" i="21"/>
  <c r="A297" i="21" s="1"/>
  <c r="A332" i="21" s="1"/>
  <c r="C226" i="21"/>
  <c r="G226" i="21"/>
  <c r="K226" i="21"/>
  <c r="O226" i="21"/>
  <c r="S226" i="21"/>
  <c r="W226" i="21"/>
  <c r="F226" i="21"/>
  <c r="L226" i="21"/>
  <c r="Q226" i="21"/>
  <c r="V226" i="21"/>
  <c r="H226" i="21"/>
  <c r="M226" i="21"/>
  <c r="R226" i="21"/>
  <c r="X226" i="21"/>
  <c r="J226" i="21"/>
  <c r="U226" i="21"/>
  <c r="P226" i="21"/>
  <c r="D226" i="21"/>
  <c r="N226" i="21"/>
  <c r="Y226" i="21"/>
  <c r="E226" i="21"/>
  <c r="B226" i="21"/>
  <c r="I226" i="21"/>
  <c r="T226" i="21"/>
  <c r="A227" i="21"/>
  <c r="D157" i="21"/>
  <c r="H157" i="21"/>
  <c r="L157" i="21"/>
  <c r="P157" i="21"/>
  <c r="T157" i="21"/>
  <c r="F157" i="21"/>
  <c r="K157" i="21"/>
  <c r="Q157" i="21"/>
  <c r="V157" i="21"/>
  <c r="G157" i="21"/>
  <c r="N157" i="21"/>
  <c r="U157" i="21"/>
  <c r="B157" i="21"/>
  <c r="J157" i="21"/>
  <c r="S157" i="21"/>
  <c r="C157" i="21"/>
  <c r="M157" i="21"/>
  <c r="W157" i="21"/>
  <c r="E157" i="21"/>
  <c r="O157" i="21"/>
  <c r="X157" i="21"/>
  <c r="Y157" i="21"/>
  <c r="I157" i="21"/>
  <c r="R157" i="21"/>
  <c r="C52" i="21"/>
  <c r="G52" i="21"/>
  <c r="K52" i="21"/>
  <c r="O52" i="21"/>
  <c r="S52" i="21"/>
  <c r="W52" i="21"/>
  <c r="E52" i="21"/>
  <c r="J52" i="21"/>
  <c r="P52" i="21"/>
  <c r="U52" i="21"/>
  <c r="F52" i="21"/>
  <c r="L52" i="21"/>
  <c r="Q52" i="21"/>
  <c r="V52" i="21"/>
  <c r="B52" i="21"/>
  <c r="M52" i="21"/>
  <c r="X52" i="21"/>
  <c r="D52" i="21"/>
  <c r="N52" i="21"/>
  <c r="Y52" i="21"/>
  <c r="H52" i="21"/>
  <c r="R52" i="21"/>
  <c r="T52" i="21"/>
  <c r="I52" i="21"/>
  <c r="B122" i="21"/>
  <c r="F122" i="21"/>
  <c r="J122" i="21"/>
  <c r="N122" i="21"/>
  <c r="R122" i="21"/>
  <c r="V122" i="21"/>
  <c r="E122" i="21"/>
  <c r="K122" i="21"/>
  <c r="P122" i="21"/>
  <c r="U122" i="21"/>
  <c r="G122" i="21"/>
  <c r="M122" i="21"/>
  <c r="T122" i="21"/>
  <c r="H122" i="21"/>
  <c r="O122" i="21"/>
  <c r="W122" i="21"/>
  <c r="I122" i="21"/>
  <c r="X122" i="21"/>
  <c r="L122" i="21"/>
  <c r="Y122" i="21"/>
  <c r="C122" i="21"/>
  <c r="D122" i="21"/>
  <c r="Q122" i="21"/>
  <c r="S122" i="21"/>
  <c r="C87" i="21"/>
  <c r="G87" i="21"/>
  <c r="K87" i="21"/>
  <c r="O87" i="21"/>
  <c r="S87" i="21"/>
  <c r="W87" i="21"/>
  <c r="E87" i="21"/>
  <c r="J87" i="21"/>
  <c r="P87" i="21"/>
  <c r="U87" i="21"/>
  <c r="F87" i="21"/>
  <c r="L87" i="21"/>
  <c r="Q87" i="21"/>
  <c r="V87" i="21"/>
  <c r="D87" i="21"/>
  <c r="N87" i="21"/>
  <c r="Y87" i="21"/>
  <c r="M87" i="21"/>
  <c r="B87" i="21"/>
  <c r="R87" i="21"/>
  <c r="H87" i="21"/>
  <c r="T87" i="21"/>
  <c r="I87" i="21"/>
  <c r="X87" i="21"/>
  <c r="E191" i="21"/>
  <c r="I191" i="21"/>
  <c r="M191" i="21"/>
  <c r="Q191" i="21"/>
  <c r="U191" i="21"/>
  <c r="Y191" i="21"/>
  <c r="D191" i="21"/>
  <c r="J191" i="21"/>
  <c r="O191" i="21"/>
  <c r="T191" i="21"/>
  <c r="B191" i="21"/>
  <c r="C191" i="21"/>
  <c r="K191" i="21"/>
  <c r="R191" i="21"/>
  <c r="X191" i="21"/>
  <c r="G191" i="21"/>
  <c r="P191" i="21"/>
  <c r="H191" i="21"/>
  <c r="S191" i="21"/>
  <c r="L191" i="21"/>
  <c r="V191" i="21"/>
  <c r="N191" i="21"/>
  <c r="W191" i="21"/>
  <c r="F191" i="21"/>
  <c r="A192" i="21"/>
  <c r="E19" i="21"/>
  <c r="I19" i="21"/>
  <c r="M19" i="21"/>
  <c r="Q19" i="21"/>
  <c r="U19" i="21"/>
  <c r="Y19" i="21"/>
  <c r="B19" i="21"/>
  <c r="G19" i="21"/>
  <c r="L19" i="21"/>
  <c r="R19" i="21"/>
  <c r="W19" i="21"/>
  <c r="C19" i="21"/>
  <c r="J19" i="21"/>
  <c r="P19" i="21"/>
  <c r="X19" i="21"/>
  <c r="D19" i="21"/>
  <c r="K19" i="21"/>
  <c r="S19" i="21"/>
  <c r="F19" i="21"/>
  <c r="N19" i="21"/>
  <c r="T19" i="21"/>
  <c r="O19" i="21"/>
  <c r="V19" i="21"/>
  <c r="H19" i="21"/>
  <c r="B89" i="25"/>
  <c r="F89" i="25"/>
  <c r="J89" i="25"/>
  <c r="N89" i="25"/>
  <c r="R89" i="25"/>
  <c r="V89" i="25"/>
  <c r="D89" i="25"/>
  <c r="H89" i="25"/>
  <c r="L89" i="25"/>
  <c r="P89" i="25"/>
  <c r="T89" i="25"/>
  <c r="X89" i="25"/>
  <c r="C89" i="25"/>
  <c r="K89" i="25"/>
  <c r="S89" i="25"/>
  <c r="G89" i="25"/>
  <c r="O89" i="25"/>
  <c r="W89" i="25"/>
  <c r="E89" i="25"/>
  <c r="U89" i="25"/>
  <c r="M89" i="25"/>
  <c r="Q89" i="25"/>
  <c r="Y89" i="25"/>
  <c r="I89" i="25"/>
  <c r="B53" i="25"/>
  <c r="F53" i="25"/>
  <c r="J53" i="25"/>
  <c r="N53" i="25"/>
  <c r="R53" i="25"/>
  <c r="V53" i="25"/>
  <c r="C53" i="25"/>
  <c r="G53" i="25"/>
  <c r="K53" i="25"/>
  <c r="O53" i="25"/>
  <c r="S53" i="25"/>
  <c r="W53" i="25"/>
  <c r="D53" i="25"/>
  <c r="L53" i="25"/>
  <c r="T53" i="25"/>
  <c r="E53" i="25"/>
  <c r="M53" i="25"/>
  <c r="U53" i="25"/>
  <c r="H53" i="25"/>
  <c r="X53" i="25"/>
  <c r="I53" i="25"/>
  <c r="Y53" i="25"/>
  <c r="P53" i="25"/>
  <c r="Q53" i="25"/>
  <c r="E17" i="25"/>
  <c r="I17" i="25"/>
  <c r="M17" i="25"/>
  <c r="Q17" i="25"/>
  <c r="U17" i="25"/>
  <c r="Y17" i="25"/>
  <c r="C17" i="25"/>
  <c r="G17" i="25"/>
  <c r="K17" i="25"/>
  <c r="O17" i="25"/>
  <c r="S17" i="25"/>
  <c r="W17" i="25"/>
  <c r="B17" i="25"/>
  <c r="J17" i="25"/>
  <c r="R17" i="25"/>
  <c r="F17" i="25"/>
  <c r="N17" i="25"/>
  <c r="V17" i="25"/>
  <c r="D17" i="25"/>
  <c r="T17" i="25"/>
  <c r="H17" i="25"/>
  <c r="X17" i="25"/>
  <c r="L17" i="25"/>
  <c r="P17" i="25"/>
  <c r="C89" i="19"/>
  <c r="G89" i="19"/>
  <c r="K89" i="19"/>
  <c r="O89" i="19"/>
  <c r="S89" i="19"/>
  <c r="W89" i="19"/>
  <c r="E89" i="19"/>
  <c r="I89" i="19"/>
  <c r="M89" i="19"/>
  <c r="Q89" i="19"/>
  <c r="U89" i="19"/>
  <c r="Y89" i="19"/>
  <c r="H89" i="19"/>
  <c r="P89" i="19"/>
  <c r="X89" i="19"/>
  <c r="D89" i="19"/>
  <c r="L89" i="19"/>
  <c r="T89" i="19"/>
  <c r="B89" i="19"/>
  <c r="R89" i="19"/>
  <c r="F89" i="19"/>
  <c r="J89" i="19"/>
  <c r="N89" i="19"/>
  <c r="V89" i="19"/>
  <c r="A90" i="19"/>
  <c r="E54" i="19"/>
  <c r="I54" i="19"/>
  <c r="M54" i="19"/>
  <c r="Q54" i="19"/>
  <c r="U54" i="19"/>
  <c r="Y54" i="19"/>
  <c r="B54" i="19"/>
  <c r="F54" i="19"/>
  <c r="J54" i="19"/>
  <c r="N54" i="19"/>
  <c r="R54" i="19"/>
  <c r="V54" i="19"/>
  <c r="C54" i="19"/>
  <c r="K54" i="19"/>
  <c r="S54" i="19"/>
  <c r="G54" i="19"/>
  <c r="O54" i="19"/>
  <c r="W54" i="19"/>
  <c r="L54" i="19"/>
  <c r="P54" i="19"/>
  <c r="D54" i="19"/>
  <c r="T54" i="19"/>
  <c r="H54" i="19"/>
  <c r="X54" i="19"/>
  <c r="A55" i="19"/>
  <c r="D18" i="19"/>
  <c r="H18" i="19"/>
  <c r="L18" i="19"/>
  <c r="P18" i="19"/>
  <c r="T18" i="19"/>
  <c r="X18" i="19"/>
  <c r="C18" i="19"/>
  <c r="I18" i="19"/>
  <c r="N18" i="19"/>
  <c r="S18" i="19"/>
  <c r="Y18" i="19"/>
  <c r="E18" i="19"/>
  <c r="K18" i="19"/>
  <c r="R18" i="19"/>
  <c r="F18" i="19"/>
  <c r="M18" i="19"/>
  <c r="U18" i="19"/>
  <c r="G18" i="19"/>
  <c r="O18" i="19"/>
  <c r="V18" i="19"/>
  <c r="J18" i="19"/>
  <c r="W18" i="19"/>
  <c r="Q18" i="19"/>
  <c r="B18" i="19"/>
  <c r="A88" i="21"/>
  <c r="A54" i="25"/>
  <c r="A18" i="25"/>
  <c r="A125" i="19"/>
  <c r="A127" i="25"/>
  <c r="A123" i="21"/>
  <c r="A53" i="21"/>
  <c r="A90" i="25"/>
  <c r="A19" i="19"/>
  <c r="A20" i="21"/>
  <c r="A158" i="21"/>
  <c r="A298" i="21"/>
  <c r="D126" i="25" l="1"/>
  <c r="W126" i="25"/>
  <c r="X126" i="25"/>
  <c r="G126" i="25"/>
  <c r="M126" i="25"/>
  <c r="N126" i="25"/>
  <c r="P126" i="25"/>
  <c r="E126" i="25"/>
  <c r="Y126" i="25"/>
  <c r="S126" i="25"/>
  <c r="C126" i="25"/>
  <c r="J126" i="25"/>
  <c r="H126" i="25"/>
  <c r="T126" i="25"/>
  <c r="Q126" i="25"/>
  <c r="O126" i="25"/>
  <c r="V126" i="25"/>
  <c r="F126" i="25"/>
  <c r="U126" i="25"/>
  <c r="L126" i="25"/>
  <c r="I126" i="25"/>
  <c r="K126" i="25"/>
  <c r="R126" i="25"/>
  <c r="B127" i="25"/>
  <c r="F127" i="25"/>
  <c r="J127" i="25"/>
  <c r="N127" i="25"/>
  <c r="R127" i="25"/>
  <c r="V127" i="25"/>
  <c r="C127" i="25"/>
  <c r="G127" i="25"/>
  <c r="K127" i="25"/>
  <c r="O127" i="25"/>
  <c r="S127" i="25"/>
  <c r="W127" i="25"/>
  <c r="I127" i="25"/>
  <c r="Q127" i="25"/>
  <c r="Y127" i="25"/>
  <c r="D127" i="25"/>
  <c r="L127" i="25"/>
  <c r="T127" i="25"/>
  <c r="E127" i="25"/>
  <c r="M127" i="25"/>
  <c r="U127" i="25"/>
  <c r="H127" i="25"/>
  <c r="P127" i="25"/>
  <c r="X127" i="25"/>
  <c r="D90" i="28"/>
  <c r="H90" i="28"/>
  <c r="L90" i="28"/>
  <c r="P90" i="28"/>
  <c r="T90" i="28"/>
  <c r="X90" i="28"/>
  <c r="E90" i="28"/>
  <c r="I90" i="28"/>
  <c r="M90" i="28"/>
  <c r="Q90" i="28"/>
  <c r="U90" i="28"/>
  <c r="Y90" i="28"/>
  <c r="B90" i="28"/>
  <c r="J90" i="28"/>
  <c r="R90" i="28"/>
  <c r="F90" i="28"/>
  <c r="N90" i="28"/>
  <c r="V90" i="28"/>
  <c r="C90" i="28"/>
  <c r="S90" i="28"/>
  <c r="K90" i="28"/>
  <c r="G90" i="28"/>
  <c r="O90" i="28"/>
  <c r="W90" i="28"/>
  <c r="B125" i="28"/>
  <c r="F125" i="28"/>
  <c r="J125" i="28"/>
  <c r="N125" i="28"/>
  <c r="R125" i="28"/>
  <c r="V125" i="28"/>
  <c r="C125" i="28"/>
  <c r="G125" i="28"/>
  <c r="K125" i="28"/>
  <c r="O125" i="28"/>
  <c r="S125" i="28"/>
  <c r="W125" i="28"/>
  <c r="D125" i="28"/>
  <c r="L125" i="28"/>
  <c r="T125" i="28"/>
  <c r="E125" i="28"/>
  <c r="M125" i="28"/>
  <c r="U125" i="28"/>
  <c r="H125" i="28"/>
  <c r="X125" i="28"/>
  <c r="I125" i="28"/>
  <c r="Y125" i="28"/>
  <c r="P125" i="28"/>
  <c r="Q125" i="28"/>
  <c r="D55" i="28"/>
  <c r="H55" i="28"/>
  <c r="L55" i="28"/>
  <c r="P55" i="28"/>
  <c r="T55" i="28"/>
  <c r="X55" i="28"/>
  <c r="B55" i="28"/>
  <c r="F55" i="28"/>
  <c r="J55" i="28"/>
  <c r="N55" i="28"/>
  <c r="R55" i="28"/>
  <c r="V55" i="28"/>
  <c r="E55" i="28"/>
  <c r="M55" i="28"/>
  <c r="U55" i="28"/>
  <c r="G55" i="28"/>
  <c r="O55" i="28"/>
  <c r="W55" i="28"/>
  <c r="I55" i="28"/>
  <c r="Y55" i="28"/>
  <c r="K55" i="28"/>
  <c r="Q55" i="28"/>
  <c r="C55" i="28"/>
  <c r="S55" i="28"/>
  <c r="E20" i="28"/>
  <c r="I20" i="28"/>
  <c r="M20" i="28"/>
  <c r="Q20" i="28"/>
  <c r="U20" i="28"/>
  <c r="Y20" i="28"/>
  <c r="B20" i="28"/>
  <c r="F20" i="28"/>
  <c r="J20" i="28"/>
  <c r="N20" i="28"/>
  <c r="R20" i="28"/>
  <c r="V20" i="28"/>
  <c r="C20" i="28"/>
  <c r="K20" i="28"/>
  <c r="S20" i="28"/>
  <c r="D20" i="28"/>
  <c r="L20" i="28"/>
  <c r="T20" i="28"/>
  <c r="G20" i="28"/>
  <c r="O20" i="28"/>
  <c r="W20" i="28"/>
  <c r="H20" i="28"/>
  <c r="P20" i="28"/>
  <c r="X20" i="28"/>
  <c r="B125" i="25"/>
  <c r="F125" i="25"/>
  <c r="J125" i="25"/>
  <c r="N125" i="25"/>
  <c r="R125" i="25"/>
  <c r="V125" i="25"/>
  <c r="C125" i="25"/>
  <c r="G125" i="25"/>
  <c r="K125" i="25"/>
  <c r="O125" i="25"/>
  <c r="S125" i="25"/>
  <c r="W125" i="25"/>
  <c r="I125" i="25"/>
  <c r="Q125" i="25"/>
  <c r="Y125" i="25"/>
  <c r="D125" i="25"/>
  <c r="L125" i="25"/>
  <c r="T125" i="25"/>
  <c r="E125" i="25"/>
  <c r="M125" i="25"/>
  <c r="U125" i="25"/>
  <c r="H125" i="25"/>
  <c r="P125" i="25"/>
  <c r="X125" i="25"/>
  <c r="B125" i="19"/>
  <c r="F125" i="19"/>
  <c r="J125" i="19"/>
  <c r="N125" i="19"/>
  <c r="R125" i="19"/>
  <c r="V125" i="19"/>
  <c r="C125" i="19"/>
  <c r="H125" i="19"/>
  <c r="M125" i="19"/>
  <c r="S125" i="19"/>
  <c r="X125" i="19"/>
  <c r="I125" i="19"/>
  <c r="P125" i="19"/>
  <c r="W125" i="19"/>
  <c r="D125" i="19"/>
  <c r="K125" i="19"/>
  <c r="Q125" i="19"/>
  <c r="Y125" i="19"/>
  <c r="E125" i="19"/>
  <c r="L125" i="19"/>
  <c r="T125" i="19"/>
  <c r="O125" i="19"/>
  <c r="U125" i="19"/>
  <c r="G125" i="19"/>
  <c r="W228" i="28"/>
  <c r="S228" i="28"/>
  <c r="O228" i="28"/>
  <c r="K228" i="28"/>
  <c r="G228" i="28"/>
  <c r="C228" i="28"/>
  <c r="V228" i="28"/>
  <c r="Q228" i="28"/>
  <c r="L228" i="28"/>
  <c r="F228" i="28"/>
  <c r="Y228" i="28"/>
  <c r="R228" i="28"/>
  <c r="J228" i="28"/>
  <c r="D228" i="28"/>
  <c r="X228" i="28"/>
  <c r="P228" i="28"/>
  <c r="I228" i="28"/>
  <c r="B228" i="28"/>
  <c r="N228" i="28"/>
  <c r="A229" i="28"/>
  <c r="M228" i="28"/>
  <c r="U228" i="28"/>
  <c r="H228" i="28"/>
  <c r="T228" i="28"/>
  <c r="E228" i="28"/>
  <c r="A91" i="28"/>
  <c r="Y262" i="28"/>
  <c r="U262" i="28"/>
  <c r="Q262" i="28"/>
  <c r="M262" i="28"/>
  <c r="I262" i="28"/>
  <c r="E262" i="28"/>
  <c r="X262" i="28"/>
  <c r="S262" i="28"/>
  <c r="N262" i="28"/>
  <c r="H262" i="28"/>
  <c r="C262" i="28"/>
  <c r="T262" i="28"/>
  <c r="L262" i="28"/>
  <c r="F262" i="28"/>
  <c r="V262" i="28"/>
  <c r="K262" i="28"/>
  <c r="B262" i="28"/>
  <c r="R262" i="28"/>
  <c r="J262" i="28"/>
  <c r="A263" i="28"/>
  <c r="G262" i="28"/>
  <c r="W262" i="28"/>
  <c r="D262" i="28"/>
  <c r="P262" i="28"/>
  <c r="O262" i="28"/>
  <c r="A126" i="28"/>
  <c r="A56" i="28"/>
  <c r="W160" i="28"/>
  <c r="S160" i="28"/>
  <c r="O160" i="28"/>
  <c r="K160" i="28"/>
  <c r="G160" i="28"/>
  <c r="C160" i="28"/>
  <c r="X160" i="28"/>
  <c r="R160" i="28"/>
  <c r="M160" i="28"/>
  <c r="H160" i="28"/>
  <c r="B160" i="28"/>
  <c r="V160" i="28"/>
  <c r="P160" i="28"/>
  <c r="I160" i="28"/>
  <c r="U160" i="28"/>
  <c r="L160" i="28"/>
  <c r="D160" i="28"/>
  <c r="T160" i="28"/>
  <c r="J160" i="28"/>
  <c r="A161" i="28"/>
  <c r="F160" i="28"/>
  <c r="Q160" i="28"/>
  <c r="E160" i="28"/>
  <c r="Y160" i="28"/>
  <c r="N160" i="28"/>
  <c r="Y297" i="28"/>
  <c r="U297" i="28"/>
  <c r="Q297" i="28"/>
  <c r="M297" i="28"/>
  <c r="I297" i="28"/>
  <c r="E297" i="28"/>
  <c r="A298" i="28"/>
  <c r="T297" i="28"/>
  <c r="O297" i="28"/>
  <c r="J297" i="28"/>
  <c r="D297" i="28"/>
  <c r="X297" i="28"/>
  <c r="R297" i="28"/>
  <c r="K297" i="28"/>
  <c r="C297" i="28"/>
  <c r="A332" i="28"/>
  <c r="P297" i="28"/>
  <c r="G297" i="28"/>
  <c r="V297" i="28"/>
  <c r="L297" i="28"/>
  <c r="B297" i="28"/>
  <c r="H297" i="28"/>
  <c r="W297" i="28"/>
  <c r="F297" i="28"/>
  <c r="S297" i="28"/>
  <c r="N297" i="28"/>
  <c r="A21" i="28"/>
  <c r="Y194" i="28"/>
  <c r="U194" i="28"/>
  <c r="Q194" i="28"/>
  <c r="M194" i="28"/>
  <c r="I194" i="28"/>
  <c r="E194" i="28"/>
  <c r="A195" i="28"/>
  <c r="T194" i="28"/>
  <c r="O194" i="28"/>
  <c r="J194" i="28"/>
  <c r="D194" i="28"/>
  <c r="S194" i="28"/>
  <c r="L194" i="28"/>
  <c r="F194" i="28"/>
  <c r="V194" i="28"/>
  <c r="K194" i="28"/>
  <c r="B194" i="28"/>
  <c r="R194" i="28"/>
  <c r="H194" i="28"/>
  <c r="P194" i="28"/>
  <c r="X194" i="28"/>
  <c r="G194" i="28"/>
  <c r="C194" i="28"/>
  <c r="W194" i="28"/>
  <c r="N194" i="28"/>
  <c r="E332" i="21"/>
  <c r="I332" i="21"/>
  <c r="M332" i="21"/>
  <c r="Q332" i="21"/>
  <c r="U332" i="21"/>
  <c r="Y332" i="21"/>
  <c r="D332" i="21"/>
  <c r="J332" i="21"/>
  <c r="O332" i="21"/>
  <c r="T332" i="21"/>
  <c r="B332" i="21"/>
  <c r="F332" i="21"/>
  <c r="K332" i="21"/>
  <c r="P332" i="21"/>
  <c r="V332" i="21"/>
  <c r="A367" i="21"/>
  <c r="A402" i="21" s="1"/>
  <c r="G332" i="21"/>
  <c r="L332" i="21"/>
  <c r="R332" i="21"/>
  <c r="W332" i="21"/>
  <c r="S332" i="21"/>
  <c r="C332" i="21"/>
  <c r="X332" i="21"/>
  <c r="H332" i="21"/>
  <c r="N332" i="21"/>
  <c r="A333" i="21"/>
  <c r="B298" i="21"/>
  <c r="F298" i="21"/>
  <c r="J298" i="21"/>
  <c r="N298" i="21"/>
  <c r="R298" i="21"/>
  <c r="V298" i="21"/>
  <c r="D298" i="21"/>
  <c r="H298" i="21"/>
  <c r="L298" i="21"/>
  <c r="P298" i="21"/>
  <c r="T298" i="21"/>
  <c r="X298" i="21"/>
  <c r="C298" i="21"/>
  <c r="K298" i="21"/>
  <c r="S298" i="21"/>
  <c r="G298" i="21"/>
  <c r="O298" i="21"/>
  <c r="W298" i="21"/>
  <c r="E298" i="21"/>
  <c r="U298" i="21"/>
  <c r="I298" i="21"/>
  <c r="Y298" i="21"/>
  <c r="M298" i="21"/>
  <c r="Q298" i="21"/>
  <c r="E297" i="21"/>
  <c r="I297" i="21"/>
  <c r="M297" i="21"/>
  <c r="Q297" i="21"/>
  <c r="U297" i="21"/>
  <c r="Y297" i="21"/>
  <c r="D297" i="21"/>
  <c r="J297" i="21"/>
  <c r="O297" i="21"/>
  <c r="T297" i="21"/>
  <c r="B297" i="21"/>
  <c r="L297" i="21"/>
  <c r="R297" i="21"/>
  <c r="C297" i="21"/>
  <c r="N297" i="21"/>
  <c r="S297" i="21"/>
  <c r="F297" i="21"/>
  <c r="K297" i="21"/>
  <c r="P297" i="21"/>
  <c r="V297" i="21"/>
  <c r="G297" i="21"/>
  <c r="W297" i="21"/>
  <c r="H297" i="21"/>
  <c r="X297" i="21"/>
  <c r="C227" i="21"/>
  <c r="G227" i="21"/>
  <c r="K227" i="21"/>
  <c r="O227" i="21"/>
  <c r="F227" i="21"/>
  <c r="L227" i="21"/>
  <c r="Q227" i="21"/>
  <c r="U227" i="21"/>
  <c r="Y227" i="21"/>
  <c r="H227" i="21"/>
  <c r="N227" i="21"/>
  <c r="T227" i="21"/>
  <c r="B227" i="21"/>
  <c r="I227" i="21"/>
  <c r="P227" i="21"/>
  <c r="V227" i="21"/>
  <c r="M227" i="21"/>
  <c r="X227" i="21"/>
  <c r="E227" i="21"/>
  <c r="J227" i="21"/>
  <c r="D227" i="21"/>
  <c r="R227" i="21"/>
  <c r="S227" i="21"/>
  <c r="W227" i="21"/>
  <c r="A228" i="21"/>
  <c r="D261" i="21"/>
  <c r="H261" i="21"/>
  <c r="L261" i="21"/>
  <c r="P261" i="21"/>
  <c r="T261" i="21"/>
  <c r="X261" i="21"/>
  <c r="C261" i="21"/>
  <c r="I261" i="21"/>
  <c r="N261" i="21"/>
  <c r="S261" i="21"/>
  <c r="Y261" i="21"/>
  <c r="G261" i="21"/>
  <c r="O261" i="21"/>
  <c r="V261" i="21"/>
  <c r="A262" i="21"/>
  <c r="J261" i="21"/>
  <c r="Q261" i="21"/>
  <c r="W261" i="21"/>
  <c r="E261" i="21"/>
  <c r="K261" i="21"/>
  <c r="R261" i="21"/>
  <c r="B261" i="21"/>
  <c r="F261" i="21"/>
  <c r="M261" i="21"/>
  <c r="U261" i="21"/>
  <c r="C53" i="21"/>
  <c r="G53" i="21"/>
  <c r="K53" i="21"/>
  <c r="O53" i="21"/>
  <c r="S53" i="21"/>
  <c r="W53" i="21"/>
  <c r="B53" i="21"/>
  <c r="H53" i="21"/>
  <c r="M53" i="21"/>
  <c r="R53" i="21"/>
  <c r="X53" i="21"/>
  <c r="D53" i="21"/>
  <c r="I53" i="21"/>
  <c r="N53" i="21"/>
  <c r="T53" i="21"/>
  <c r="Y53" i="21"/>
  <c r="J53" i="21"/>
  <c r="U53" i="21"/>
  <c r="L53" i="21"/>
  <c r="V53" i="21"/>
  <c r="E53" i="21"/>
  <c r="F53" i="21"/>
  <c r="P53" i="21"/>
  <c r="Q53" i="21"/>
  <c r="B123" i="21"/>
  <c r="F123" i="21"/>
  <c r="J123" i="21"/>
  <c r="N123" i="21"/>
  <c r="R123" i="21"/>
  <c r="V123" i="21"/>
  <c r="C123" i="21"/>
  <c r="H123" i="21"/>
  <c r="M123" i="21"/>
  <c r="S123" i="21"/>
  <c r="X123" i="21"/>
  <c r="D123" i="21"/>
  <c r="K123" i="21"/>
  <c r="Q123" i="21"/>
  <c r="Y123" i="21"/>
  <c r="E123" i="21"/>
  <c r="L123" i="21"/>
  <c r="T123" i="21"/>
  <c r="O123" i="21"/>
  <c r="P123" i="21"/>
  <c r="G123" i="21"/>
  <c r="I123" i="21"/>
  <c r="U123" i="21"/>
  <c r="W123" i="21"/>
  <c r="B158" i="21"/>
  <c r="F158" i="21"/>
  <c r="J158" i="21"/>
  <c r="N158" i="21"/>
  <c r="R158" i="21"/>
  <c r="V158" i="21"/>
  <c r="C158" i="21"/>
  <c r="H158" i="21"/>
  <c r="M158" i="21"/>
  <c r="S158" i="21"/>
  <c r="X158" i="21"/>
  <c r="D158" i="21"/>
  <c r="K158" i="21"/>
  <c r="Q158" i="21"/>
  <c r="Y158" i="21"/>
  <c r="E158" i="21"/>
  <c r="L158" i="21"/>
  <c r="T158" i="21"/>
  <c r="G158" i="21"/>
  <c r="O158" i="21"/>
  <c r="U158" i="21"/>
  <c r="I158" i="21"/>
  <c r="P158" i="21"/>
  <c r="W158" i="21"/>
  <c r="C88" i="21"/>
  <c r="G88" i="21"/>
  <c r="K88" i="21"/>
  <c r="O88" i="21"/>
  <c r="S88" i="21"/>
  <c r="W88" i="21"/>
  <c r="B88" i="21"/>
  <c r="H88" i="21"/>
  <c r="M88" i="21"/>
  <c r="R88" i="21"/>
  <c r="X88" i="21"/>
  <c r="D88" i="21"/>
  <c r="I88" i="21"/>
  <c r="N88" i="21"/>
  <c r="T88" i="21"/>
  <c r="Y88" i="21"/>
  <c r="L88" i="21"/>
  <c r="V88" i="21"/>
  <c r="E88" i="21"/>
  <c r="Q88" i="21"/>
  <c r="F88" i="21"/>
  <c r="U88" i="21"/>
  <c r="J88" i="21"/>
  <c r="P88" i="21"/>
  <c r="B192" i="21"/>
  <c r="F192" i="21"/>
  <c r="J192" i="21"/>
  <c r="N192" i="21"/>
  <c r="R192" i="21"/>
  <c r="V192" i="21"/>
  <c r="C192" i="21"/>
  <c r="H192" i="21"/>
  <c r="M192" i="21"/>
  <c r="S192" i="21"/>
  <c r="X192" i="21"/>
  <c r="D192" i="21"/>
  <c r="K192" i="21"/>
  <c r="Q192" i="21"/>
  <c r="Y192" i="21"/>
  <c r="E192" i="21"/>
  <c r="O192" i="21"/>
  <c r="W192" i="21"/>
  <c r="G192" i="21"/>
  <c r="T192" i="21"/>
  <c r="I192" i="21"/>
  <c r="U192" i="21"/>
  <c r="L192" i="21"/>
  <c r="P192" i="21"/>
  <c r="A193" i="21"/>
  <c r="E20" i="21"/>
  <c r="I20" i="21"/>
  <c r="M20" i="21"/>
  <c r="Q20" i="21"/>
  <c r="U20" i="21"/>
  <c r="Y20" i="21"/>
  <c r="D20" i="21"/>
  <c r="J20" i="21"/>
  <c r="O20" i="21"/>
  <c r="T20" i="21"/>
  <c r="G20" i="21"/>
  <c r="N20" i="21"/>
  <c r="V20" i="21"/>
  <c r="B20" i="21"/>
  <c r="H20" i="21"/>
  <c r="P20" i="21"/>
  <c r="W20" i="21"/>
  <c r="C20" i="21"/>
  <c r="K20" i="21"/>
  <c r="R20" i="21"/>
  <c r="X20" i="21"/>
  <c r="S20" i="21"/>
  <c r="F20" i="21"/>
  <c r="L20" i="21"/>
  <c r="B90" i="25"/>
  <c r="F90" i="25"/>
  <c r="J90" i="25"/>
  <c r="N90" i="25"/>
  <c r="R90" i="25"/>
  <c r="V90" i="25"/>
  <c r="D90" i="25"/>
  <c r="H90" i="25"/>
  <c r="L90" i="25"/>
  <c r="P90" i="25"/>
  <c r="T90" i="25"/>
  <c r="X90" i="25"/>
  <c r="C90" i="25"/>
  <c r="K90" i="25"/>
  <c r="S90" i="25"/>
  <c r="G90" i="25"/>
  <c r="O90" i="25"/>
  <c r="W90" i="25"/>
  <c r="M90" i="25"/>
  <c r="E90" i="25"/>
  <c r="U90" i="25"/>
  <c r="I90" i="25"/>
  <c r="Y90" i="25"/>
  <c r="Q90" i="25"/>
  <c r="B54" i="25"/>
  <c r="F54" i="25"/>
  <c r="J54" i="25"/>
  <c r="N54" i="25"/>
  <c r="R54" i="25"/>
  <c r="V54" i="25"/>
  <c r="C54" i="25"/>
  <c r="G54" i="25"/>
  <c r="K54" i="25"/>
  <c r="O54" i="25"/>
  <c r="S54" i="25"/>
  <c r="W54" i="25"/>
  <c r="D54" i="25"/>
  <c r="L54" i="25"/>
  <c r="T54" i="25"/>
  <c r="E54" i="25"/>
  <c r="M54" i="25"/>
  <c r="U54" i="25"/>
  <c r="P54" i="25"/>
  <c r="Q54" i="25"/>
  <c r="H54" i="25"/>
  <c r="X54" i="25"/>
  <c r="I54" i="25"/>
  <c r="Y54" i="25"/>
  <c r="E18" i="25"/>
  <c r="I18" i="25"/>
  <c r="M18" i="25"/>
  <c r="Q18" i="25"/>
  <c r="U18" i="25"/>
  <c r="Y18" i="25"/>
  <c r="C18" i="25"/>
  <c r="G18" i="25"/>
  <c r="K18" i="25"/>
  <c r="O18" i="25"/>
  <c r="S18" i="25"/>
  <c r="W18" i="25"/>
  <c r="B18" i="25"/>
  <c r="J18" i="25"/>
  <c r="R18" i="25"/>
  <c r="F18" i="25"/>
  <c r="N18" i="25"/>
  <c r="V18" i="25"/>
  <c r="L18" i="25"/>
  <c r="D18" i="25"/>
  <c r="T18" i="25"/>
  <c r="H18" i="25"/>
  <c r="X18" i="25"/>
  <c r="P18" i="25"/>
  <c r="C90" i="19"/>
  <c r="G90" i="19"/>
  <c r="K90" i="19"/>
  <c r="O90" i="19"/>
  <c r="S90" i="19"/>
  <c r="W90" i="19"/>
  <c r="E90" i="19"/>
  <c r="I90" i="19"/>
  <c r="M90" i="19"/>
  <c r="Q90" i="19"/>
  <c r="U90" i="19"/>
  <c r="Y90" i="19"/>
  <c r="H90" i="19"/>
  <c r="P90" i="19"/>
  <c r="X90" i="19"/>
  <c r="D90" i="19"/>
  <c r="L90" i="19"/>
  <c r="T90" i="19"/>
  <c r="J90" i="19"/>
  <c r="B90" i="19"/>
  <c r="R90" i="19"/>
  <c r="F90" i="19"/>
  <c r="V90" i="19"/>
  <c r="N90" i="19"/>
  <c r="A91" i="19"/>
  <c r="E55" i="19"/>
  <c r="I55" i="19"/>
  <c r="M55" i="19"/>
  <c r="Q55" i="19"/>
  <c r="U55" i="19"/>
  <c r="Y55" i="19"/>
  <c r="B55" i="19"/>
  <c r="F55" i="19"/>
  <c r="J55" i="19"/>
  <c r="N55" i="19"/>
  <c r="R55" i="19"/>
  <c r="V55" i="19"/>
  <c r="C55" i="19"/>
  <c r="K55" i="19"/>
  <c r="S55" i="19"/>
  <c r="G55" i="19"/>
  <c r="O55" i="19"/>
  <c r="W55" i="19"/>
  <c r="D55" i="19"/>
  <c r="T55" i="19"/>
  <c r="H55" i="19"/>
  <c r="X55" i="19"/>
  <c r="L55" i="19"/>
  <c r="P55" i="19"/>
  <c r="A56" i="19"/>
  <c r="D19" i="19"/>
  <c r="H19" i="19"/>
  <c r="L19" i="19"/>
  <c r="P19" i="19"/>
  <c r="T19" i="19"/>
  <c r="X19" i="19"/>
  <c r="F19" i="19"/>
  <c r="K19" i="19"/>
  <c r="Q19" i="19"/>
  <c r="V19" i="19"/>
  <c r="B19" i="19"/>
  <c r="I19" i="19"/>
  <c r="O19" i="19"/>
  <c r="W19" i="19"/>
  <c r="C19" i="19"/>
  <c r="J19" i="19"/>
  <c r="R19" i="19"/>
  <c r="Y19" i="19"/>
  <c r="E19" i="19"/>
  <c r="M19" i="19"/>
  <c r="S19" i="19"/>
  <c r="N19" i="19"/>
  <c r="U19" i="19"/>
  <c r="G19" i="19"/>
  <c r="A159" i="21"/>
  <c r="A20" i="19"/>
  <c r="A91" i="25"/>
  <c r="A126" i="19"/>
  <c r="A54" i="21"/>
  <c r="A19" i="25"/>
  <c r="A89" i="21"/>
  <c r="A124" i="21"/>
  <c r="A128" i="25"/>
  <c r="A55" i="25"/>
  <c r="A299" i="21"/>
  <c r="A21" i="21"/>
  <c r="B128" i="25" l="1"/>
  <c r="F128" i="25"/>
  <c r="J128" i="25"/>
  <c r="N128" i="25"/>
  <c r="R128" i="25"/>
  <c r="V128" i="25"/>
  <c r="C128" i="25"/>
  <c r="G128" i="25"/>
  <c r="K128" i="25"/>
  <c r="O128" i="25"/>
  <c r="S128" i="25"/>
  <c r="W128" i="25"/>
  <c r="I128" i="25"/>
  <c r="Q128" i="25"/>
  <c r="Y128" i="25"/>
  <c r="D128" i="25"/>
  <c r="L128" i="25"/>
  <c r="T128" i="25"/>
  <c r="E128" i="25"/>
  <c r="M128" i="25"/>
  <c r="U128" i="25"/>
  <c r="H128" i="25"/>
  <c r="P128" i="25"/>
  <c r="X128" i="25"/>
  <c r="E21" i="28"/>
  <c r="I21" i="28"/>
  <c r="M21" i="28"/>
  <c r="Q21" i="28"/>
  <c r="U21" i="28"/>
  <c r="Y21" i="28"/>
  <c r="B21" i="28"/>
  <c r="F21" i="28"/>
  <c r="J21" i="28"/>
  <c r="N21" i="28"/>
  <c r="R21" i="28"/>
  <c r="V21" i="28"/>
  <c r="C21" i="28"/>
  <c r="K21" i="28"/>
  <c r="S21" i="28"/>
  <c r="D21" i="28"/>
  <c r="L21" i="28"/>
  <c r="T21" i="28"/>
  <c r="G21" i="28"/>
  <c r="O21" i="28"/>
  <c r="W21" i="28"/>
  <c r="P21" i="28"/>
  <c r="H21" i="28"/>
  <c r="X21" i="28"/>
  <c r="D56" i="28"/>
  <c r="H56" i="28"/>
  <c r="L56" i="28"/>
  <c r="P56" i="28"/>
  <c r="T56" i="28"/>
  <c r="X56" i="28"/>
  <c r="B56" i="28"/>
  <c r="F56" i="28"/>
  <c r="J56" i="28"/>
  <c r="N56" i="28"/>
  <c r="R56" i="28"/>
  <c r="V56" i="28"/>
  <c r="E56" i="28"/>
  <c r="M56" i="28"/>
  <c r="U56" i="28"/>
  <c r="G56" i="28"/>
  <c r="O56" i="28"/>
  <c r="W56" i="28"/>
  <c r="Q56" i="28"/>
  <c r="C56" i="28"/>
  <c r="S56" i="28"/>
  <c r="I56" i="28"/>
  <c r="Y56" i="28"/>
  <c r="K56" i="28"/>
  <c r="B126" i="28"/>
  <c r="F126" i="28"/>
  <c r="J126" i="28"/>
  <c r="N126" i="28"/>
  <c r="R126" i="28"/>
  <c r="V126" i="28"/>
  <c r="C126" i="28"/>
  <c r="G126" i="28"/>
  <c r="K126" i="28"/>
  <c r="O126" i="28"/>
  <c r="S126" i="28"/>
  <c r="W126" i="28"/>
  <c r="D126" i="28"/>
  <c r="L126" i="28"/>
  <c r="T126" i="28"/>
  <c r="E126" i="28"/>
  <c r="M126" i="28"/>
  <c r="U126" i="28"/>
  <c r="P126" i="28"/>
  <c r="Q126" i="28"/>
  <c r="X126" i="28"/>
  <c r="H126" i="28"/>
  <c r="Y126" i="28"/>
  <c r="I126" i="28"/>
  <c r="D91" i="28"/>
  <c r="H91" i="28"/>
  <c r="L91" i="28"/>
  <c r="P91" i="28"/>
  <c r="T91" i="28"/>
  <c r="X91" i="28"/>
  <c r="E91" i="28"/>
  <c r="I91" i="28"/>
  <c r="M91" i="28"/>
  <c r="Q91" i="28"/>
  <c r="U91" i="28"/>
  <c r="Y91" i="28"/>
  <c r="B91" i="28"/>
  <c r="J91" i="28"/>
  <c r="R91" i="28"/>
  <c r="F91" i="28"/>
  <c r="N91" i="28"/>
  <c r="V91" i="28"/>
  <c r="K91" i="28"/>
  <c r="C91" i="28"/>
  <c r="S91" i="28"/>
  <c r="O91" i="28"/>
  <c r="W91" i="28"/>
  <c r="G91" i="28"/>
  <c r="B126" i="19"/>
  <c r="F126" i="19"/>
  <c r="J126" i="19"/>
  <c r="N126" i="19"/>
  <c r="R126" i="19"/>
  <c r="V126" i="19"/>
  <c r="E126" i="19"/>
  <c r="K126" i="19"/>
  <c r="P126" i="19"/>
  <c r="U126" i="19"/>
  <c r="G126" i="19"/>
  <c r="M126" i="19"/>
  <c r="T126" i="19"/>
  <c r="H126" i="19"/>
  <c r="O126" i="19"/>
  <c r="W126" i="19"/>
  <c r="C126" i="19"/>
  <c r="I126" i="19"/>
  <c r="Q126" i="19"/>
  <c r="X126" i="19"/>
  <c r="S126" i="19"/>
  <c r="Y126" i="19"/>
  <c r="D126" i="19"/>
  <c r="L126" i="19"/>
  <c r="X195" i="28"/>
  <c r="T195" i="28"/>
  <c r="P195" i="28"/>
  <c r="L195" i="28"/>
  <c r="H195" i="28"/>
  <c r="D195" i="28"/>
  <c r="V195" i="28"/>
  <c r="Q195" i="28"/>
  <c r="K195" i="28"/>
  <c r="F195" i="28"/>
  <c r="Y195" i="28"/>
  <c r="R195" i="28"/>
  <c r="W195" i="28"/>
  <c r="O195" i="28"/>
  <c r="I195" i="28"/>
  <c r="B195" i="28"/>
  <c r="N195" i="28"/>
  <c r="E195" i="28"/>
  <c r="A196" i="28"/>
  <c r="M195" i="28"/>
  <c r="C195" i="28"/>
  <c r="J195" i="28"/>
  <c r="U195" i="28"/>
  <c r="S195" i="28"/>
  <c r="G195" i="28"/>
  <c r="A230" i="28"/>
  <c r="V229" i="28"/>
  <c r="R229" i="28"/>
  <c r="N229" i="28"/>
  <c r="J229" i="28"/>
  <c r="F229" i="28"/>
  <c r="B229" i="28"/>
  <c r="X229" i="28"/>
  <c r="S229" i="28"/>
  <c r="M229" i="28"/>
  <c r="H229" i="28"/>
  <c r="C229" i="28"/>
  <c r="U229" i="28"/>
  <c r="O229" i="28"/>
  <c r="G229" i="28"/>
  <c r="T229" i="28"/>
  <c r="L229" i="28"/>
  <c r="E229" i="28"/>
  <c r="Q229" i="28"/>
  <c r="D229" i="28"/>
  <c r="P229" i="28"/>
  <c r="Y229" i="28"/>
  <c r="K229" i="28"/>
  <c r="I229" i="28"/>
  <c r="W229" i="28"/>
  <c r="A57" i="28"/>
  <c r="A367" i="28"/>
  <c r="A333" i="28"/>
  <c r="V332" i="28"/>
  <c r="R332" i="28"/>
  <c r="N332" i="28"/>
  <c r="J332" i="28"/>
  <c r="F332" i="28"/>
  <c r="B332" i="28"/>
  <c r="X332" i="28"/>
  <c r="S332" i="28"/>
  <c r="M332" i="28"/>
  <c r="H332" i="28"/>
  <c r="C332" i="28"/>
  <c r="Y332" i="28"/>
  <c r="Q332" i="28"/>
  <c r="K332" i="28"/>
  <c r="D332" i="28"/>
  <c r="T332" i="28"/>
  <c r="I332" i="28"/>
  <c r="O332" i="28"/>
  <c r="U332" i="28"/>
  <c r="G332" i="28"/>
  <c r="P332" i="28"/>
  <c r="L332" i="28"/>
  <c r="W332" i="28"/>
  <c r="E332" i="28"/>
  <c r="X263" i="28"/>
  <c r="T263" i="28"/>
  <c r="P263" i="28"/>
  <c r="L263" i="28"/>
  <c r="H263" i="28"/>
  <c r="D263" i="28"/>
  <c r="A264" i="28"/>
  <c r="U263" i="28"/>
  <c r="O263" i="28"/>
  <c r="J263" i="28"/>
  <c r="E263" i="28"/>
  <c r="W263" i="28"/>
  <c r="Q263" i="28"/>
  <c r="I263" i="28"/>
  <c r="B263" i="28"/>
  <c r="Y263" i="28"/>
  <c r="N263" i="28"/>
  <c r="F263" i="28"/>
  <c r="V263" i="28"/>
  <c r="M263" i="28"/>
  <c r="C263" i="28"/>
  <c r="S263" i="28"/>
  <c r="R263" i="28"/>
  <c r="K263" i="28"/>
  <c r="G263" i="28"/>
  <c r="A92" i="28"/>
  <c r="A22" i="28"/>
  <c r="X298" i="28"/>
  <c r="T298" i="28"/>
  <c r="P298" i="28"/>
  <c r="L298" i="28"/>
  <c r="H298" i="28"/>
  <c r="D298" i="28"/>
  <c r="V298" i="28"/>
  <c r="Q298" i="28"/>
  <c r="K298" i="28"/>
  <c r="F298" i="28"/>
  <c r="U298" i="28"/>
  <c r="N298" i="28"/>
  <c r="G298" i="28"/>
  <c r="S298" i="28"/>
  <c r="J298" i="28"/>
  <c r="B298" i="28"/>
  <c r="Y298" i="28"/>
  <c r="O298" i="28"/>
  <c r="E298" i="28"/>
  <c r="W298" i="28"/>
  <c r="C298" i="28"/>
  <c r="R298" i="28"/>
  <c r="A299" i="28"/>
  <c r="M298" i="28"/>
  <c r="I298" i="28"/>
  <c r="A162" i="28"/>
  <c r="V161" i="28"/>
  <c r="R161" i="28"/>
  <c r="N161" i="28"/>
  <c r="J161" i="28"/>
  <c r="F161" i="28"/>
  <c r="B161" i="28"/>
  <c r="Y161" i="28"/>
  <c r="T161" i="28"/>
  <c r="O161" i="28"/>
  <c r="I161" i="28"/>
  <c r="D161" i="28"/>
  <c r="S161" i="28"/>
  <c r="L161" i="28"/>
  <c r="E161" i="28"/>
  <c r="X161" i="28"/>
  <c r="P161" i="28"/>
  <c r="G161" i="28"/>
  <c r="W161" i="28"/>
  <c r="M161" i="28"/>
  <c r="C161" i="28"/>
  <c r="U161" i="28"/>
  <c r="K161" i="28"/>
  <c r="H161" i="28"/>
  <c r="Q161" i="28"/>
  <c r="A127" i="28"/>
  <c r="E402" i="21"/>
  <c r="I402" i="21"/>
  <c r="M402" i="21"/>
  <c r="Q402" i="21"/>
  <c r="U402" i="21"/>
  <c r="Y402" i="21"/>
  <c r="A403" i="21"/>
  <c r="F402" i="21"/>
  <c r="J402" i="21"/>
  <c r="N402" i="21"/>
  <c r="R402" i="21"/>
  <c r="V402" i="21"/>
  <c r="B402" i="21"/>
  <c r="H402" i="21"/>
  <c r="P402" i="21"/>
  <c r="X402" i="21"/>
  <c r="D402" i="21"/>
  <c r="L402" i="21"/>
  <c r="T402" i="21"/>
  <c r="O402" i="21"/>
  <c r="C402" i="21"/>
  <c r="S402" i="21"/>
  <c r="G402" i="21"/>
  <c r="W402" i="21"/>
  <c r="K402" i="21"/>
  <c r="D367" i="21"/>
  <c r="H367" i="21"/>
  <c r="L367" i="21"/>
  <c r="P367" i="21"/>
  <c r="T367" i="21"/>
  <c r="X367" i="21"/>
  <c r="C367" i="21"/>
  <c r="I367" i="21"/>
  <c r="N367" i="21"/>
  <c r="S367" i="21"/>
  <c r="Y367" i="21"/>
  <c r="J367" i="21"/>
  <c r="Q367" i="21"/>
  <c r="W367" i="21"/>
  <c r="E367" i="21"/>
  <c r="K367" i="21"/>
  <c r="R367" i="21"/>
  <c r="B367" i="21"/>
  <c r="F367" i="21"/>
  <c r="M367" i="21"/>
  <c r="U367" i="21"/>
  <c r="G367" i="21"/>
  <c r="O367" i="21"/>
  <c r="V367" i="21"/>
  <c r="A368" i="21"/>
  <c r="E333" i="21"/>
  <c r="I333" i="21"/>
  <c r="M333" i="21"/>
  <c r="Q333" i="21"/>
  <c r="C333" i="21"/>
  <c r="H333" i="21"/>
  <c r="N333" i="21"/>
  <c r="S333" i="21"/>
  <c r="W333" i="21"/>
  <c r="D333" i="21"/>
  <c r="K333" i="21"/>
  <c r="R333" i="21"/>
  <c r="X333" i="21"/>
  <c r="F333" i="21"/>
  <c r="L333" i="21"/>
  <c r="T333" i="21"/>
  <c r="Y333" i="21"/>
  <c r="G333" i="21"/>
  <c r="O333" i="21"/>
  <c r="U333" i="21"/>
  <c r="B333" i="21"/>
  <c r="J333" i="21"/>
  <c r="P333" i="21"/>
  <c r="V333" i="21"/>
  <c r="A334" i="21"/>
  <c r="B299" i="21"/>
  <c r="F299" i="21"/>
  <c r="J299" i="21"/>
  <c r="N299" i="21"/>
  <c r="R299" i="21"/>
  <c r="V299" i="21"/>
  <c r="D299" i="21"/>
  <c r="H299" i="21"/>
  <c r="L299" i="21"/>
  <c r="P299" i="21"/>
  <c r="T299" i="21"/>
  <c r="X299" i="21"/>
  <c r="C299" i="21"/>
  <c r="K299" i="21"/>
  <c r="S299" i="21"/>
  <c r="G299" i="21"/>
  <c r="O299" i="21"/>
  <c r="W299" i="21"/>
  <c r="M299" i="21"/>
  <c r="Q299" i="21"/>
  <c r="U299" i="21"/>
  <c r="E299" i="21"/>
  <c r="I299" i="21"/>
  <c r="Y299" i="21"/>
  <c r="E262" i="21"/>
  <c r="I262" i="21"/>
  <c r="M262" i="21"/>
  <c r="Q262" i="21"/>
  <c r="U262" i="21"/>
  <c r="Y262" i="21"/>
  <c r="B262" i="21"/>
  <c r="G262" i="21"/>
  <c r="L262" i="21"/>
  <c r="R262" i="21"/>
  <c r="W262" i="21"/>
  <c r="A263" i="21"/>
  <c r="C262" i="21"/>
  <c r="J262" i="21"/>
  <c r="P262" i="21"/>
  <c r="X262" i="21"/>
  <c r="D262" i="21"/>
  <c r="K262" i="21"/>
  <c r="S262" i="21"/>
  <c r="F262" i="21"/>
  <c r="T262" i="21"/>
  <c r="H262" i="21"/>
  <c r="V262" i="21"/>
  <c r="N262" i="21"/>
  <c r="O262" i="21"/>
  <c r="E228" i="21"/>
  <c r="I228" i="21"/>
  <c r="M228" i="21"/>
  <c r="Q228" i="21"/>
  <c r="U228" i="21"/>
  <c r="Y228" i="21"/>
  <c r="B228" i="21"/>
  <c r="G228" i="21"/>
  <c r="L228" i="21"/>
  <c r="R228" i="21"/>
  <c r="W228" i="21"/>
  <c r="C228" i="21"/>
  <c r="H228" i="21"/>
  <c r="N228" i="21"/>
  <c r="S228" i="21"/>
  <c r="X228" i="21"/>
  <c r="K228" i="21"/>
  <c r="V228" i="21"/>
  <c r="P228" i="21"/>
  <c r="J228" i="21"/>
  <c r="D228" i="21"/>
  <c r="O228" i="21"/>
  <c r="F228" i="21"/>
  <c r="T228" i="21"/>
  <c r="A229" i="21"/>
  <c r="C89" i="21"/>
  <c r="G89" i="21"/>
  <c r="K89" i="21"/>
  <c r="O89" i="21"/>
  <c r="S89" i="21"/>
  <c r="W89" i="21"/>
  <c r="E89" i="21"/>
  <c r="J89" i="21"/>
  <c r="P89" i="21"/>
  <c r="U89" i="21"/>
  <c r="F89" i="21"/>
  <c r="L89" i="21"/>
  <c r="Q89" i="21"/>
  <c r="V89" i="21"/>
  <c r="I89" i="21"/>
  <c r="T89" i="21"/>
  <c r="H89" i="21"/>
  <c r="X89" i="21"/>
  <c r="M89" i="21"/>
  <c r="Y89" i="21"/>
  <c r="N89" i="21"/>
  <c r="D89" i="21"/>
  <c r="R89" i="21"/>
  <c r="B89" i="21"/>
  <c r="B159" i="21"/>
  <c r="F159" i="21"/>
  <c r="J159" i="21"/>
  <c r="N159" i="21"/>
  <c r="R159" i="21"/>
  <c r="V159" i="21"/>
  <c r="E159" i="21"/>
  <c r="K159" i="21"/>
  <c r="P159" i="21"/>
  <c r="U159" i="21"/>
  <c r="H159" i="21"/>
  <c r="O159" i="21"/>
  <c r="W159" i="21"/>
  <c r="C159" i="21"/>
  <c r="I159" i="21"/>
  <c r="Q159" i="21"/>
  <c r="X159" i="21"/>
  <c r="D159" i="21"/>
  <c r="L159" i="21"/>
  <c r="S159" i="21"/>
  <c r="Y159" i="21"/>
  <c r="G159" i="21"/>
  <c r="M159" i="21"/>
  <c r="T159" i="21"/>
  <c r="B124" i="21"/>
  <c r="F124" i="21"/>
  <c r="J124" i="21"/>
  <c r="N124" i="21"/>
  <c r="R124" i="21"/>
  <c r="V124" i="21"/>
  <c r="E124" i="21"/>
  <c r="K124" i="21"/>
  <c r="P124" i="21"/>
  <c r="U124" i="21"/>
  <c r="H124" i="21"/>
  <c r="O124" i="21"/>
  <c r="W124" i="21"/>
  <c r="C124" i="21"/>
  <c r="I124" i="21"/>
  <c r="Q124" i="21"/>
  <c r="X124" i="21"/>
  <c r="D124" i="21"/>
  <c r="S124" i="21"/>
  <c r="G124" i="21"/>
  <c r="T124" i="21"/>
  <c r="L124" i="21"/>
  <c r="M124" i="21"/>
  <c r="Y124" i="21"/>
  <c r="C54" i="21"/>
  <c r="G54" i="21"/>
  <c r="K54" i="21"/>
  <c r="O54" i="21"/>
  <c r="S54" i="21"/>
  <c r="W54" i="21"/>
  <c r="E54" i="21"/>
  <c r="J54" i="21"/>
  <c r="P54" i="21"/>
  <c r="U54" i="21"/>
  <c r="F54" i="21"/>
  <c r="L54" i="21"/>
  <c r="Q54" i="21"/>
  <c r="V54" i="21"/>
  <c r="H54" i="21"/>
  <c r="R54" i="21"/>
  <c r="I54" i="21"/>
  <c r="T54" i="21"/>
  <c r="B54" i="21"/>
  <c r="X54" i="21"/>
  <c r="M54" i="21"/>
  <c r="D54" i="21"/>
  <c r="Y54" i="21"/>
  <c r="N54" i="21"/>
  <c r="B193" i="21"/>
  <c r="F193" i="21"/>
  <c r="J193" i="21"/>
  <c r="N193" i="21"/>
  <c r="R193" i="21"/>
  <c r="V193" i="21"/>
  <c r="E193" i="21"/>
  <c r="K193" i="21"/>
  <c r="P193" i="21"/>
  <c r="U193" i="21"/>
  <c r="H193" i="21"/>
  <c r="O193" i="21"/>
  <c r="W193" i="21"/>
  <c r="I193" i="21"/>
  <c r="S193" i="21"/>
  <c r="G193" i="21"/>
  <c r="T193" i="21"/>
  <c r="L193" i="21"/>
  <c r="X193" i="21"/>
  <c r="C193" i="21"/>
  <c r="M193" i="21"/>
  <c r="Y193" i="21"/>
  <c r="D193" i="21"/>
  <c r="Q193" i="21"/>
  <c r="A194" i="21"/>
  <c r="E21" i="21"/>
  <c r="I21" i="21"/>
  <c r="M21" i="21"/>
  <c r="Q21" i="21"/>
  <c r="U21" i="21"/>
  <c r="Y21" i="21"/>
  <c r="B21" i="21"/>
  <c r="G21" i="21"/>
  <c r="L21" i="21"/>
  <c r="R21" i="21"/>
  <c r="W21" i="21"/>
  <c r="D21" i="21"/>
  <c r="K21" i="21"/>
  <c r="S21" i="21"/>
  <c r="F21" i="21"/>
  <c r="N21" i="21"/>
  <c r="T21" i="21"/>
  <c r="H21" i="21"/>
  <c r="O21" i="21"/>
  <c r="V21" i="21"/>
  <c r="X21" i="21"/>
  <c r="C21" i="21"/>
  <c r="J21" i="21"/>
  <c r="P21" i="21"/>
  <c r="B91" i="25"/>
  <c r="F91" i="25"/>
  <c r="J91" i="25"/>
  <c r="N91" i="25"/>
  <c r="R91" i="25"/>
  <c r="V91" i="25"/>
  <c r="D91" i="25"/>
  <c r="H91" i="25"/>
  <c r="L91" i="25"/>
  <c r="P91" i="25"/>
  <c r="T91" i="25"/>
  <c r="X91" i="25"/>
  <c r="C91" i="25"/>
  <c r="K91" i="25"/>
  <c r="S91" i="25"/>
  <c r="G91" i="25"/>
  <c r="O91" i="25"/>
  <c r="W91" i="25"/>
  <c r="E91" i="25"/>
  <c r="U91" i="25"/>
  <c r="M91" i="25"/>
  <c r="Q91" i="25"/>
  <c r="I91" i="25"/>
  <c r="Y91" i="25"/>
  <c r="B55" i="25"/>
  <c r="F55" i="25"/>
  <c r="J55" i="25"/>
  <c r="N55" i="25"/>
  <c r="R55" i="25"/>
  <c r="V55" i="25"/>
  <c r="C55" i="25"/>
  <c r="G55" i="25"/>
  <c r="K55" i="25"/>
  <c r="O55" i="25"/>
  <c r="S55" i="25"/>
  <c r="W55" i="25"/>
  <c r="D55" i="25"/>
  <c r="L55" i="25"/>
  <c r="T55" i="25"/>
  <c r="E55" i="25"/>
  <c r="M55" i="25"/>
  <c r="U55" i="25"/>
  <c r="H55" i="25"/>
  <c r="X55" i="25"/>
  <c r="I55" i="25"/>
  <c r="Y55" i="25"/>
  <c r="P55" i="25"/>
  <c r="Q55" i="25"/>
  <c r="E19" i="25"/>
  <c r="I19" i="25"/>
  <c r="M19" i="25"/>
  <c r="Q19" i="25"/>
  <c r="U19" i="25"/>
  <c r="Y19" i="25"/>
  <c r="C19" i="25"/>
  <c r="G19" i="25"/>
  <c r="K19" i="25"/>
  <c r="O19" i="25"/>
  <c r="S19" i="25"/>
  <c r="W19" i="25"/>
  <c r="B19" i="25"/>
  <c r="J19" i="25"/>
  <c r="R19" i="25"/>
  <c r="F19" i="25"/>
  <c r="N19" i="25"/>
  <c r="V19" i="25"/>
  <c r="D19" i="25"/>
  <c r="T19" i="25"/>
  <c r="L19" i="25"/>
  <c r="P19" i="25"/>
  <c r="H19" i="25"/>
  <c r="X19" i="25"/>
  <c r="C91" i="19"/>
  <c r="G91" i="19"/>
  <c r="K91" i="19"/>
  <c r="O91" i="19"/>
  <c r="S91" i="19"/>
  <c r="W91" i="19"/>
  <c r="E91" i="19"/>
  <c r="I91" i="19"/>
  <c r="M91" i="19"/>
  <c r="Q91" i="19"/>
  <c r="U91" i="19"/>
  <c r="Y91" i="19"/>
  <c r="H91" i="19"/>
  <c r="P91" i="19"/>
  <c r="X91" i="19"/>
  <c r="D91" i="19"/>
  <c r="L91" i="19"/>
  <c r="T91" i="19"/>
  <c r="B91" i="19"/>
  <c r="R91" i="19"/>
  <c r="J91" i="19"/>
  <c r="N91" i="19"/>
  <c r="F91" i="19"/>
  <c r="V91" i="19"/>
  <c r="A92" i="19"/>
  <c r="E56" i="19"/>
  <c r="I56" i="19"/>
  <c r="M56" i="19"/>
  <c r="Q56" i="19"/>
  <c r="U56" i="19"/>
  <c r="Y56" i="19"/>
  <c r="B56" i="19"/>
  <c r="F56" i="19"/>
  <c r="J56" i="19"/>
  <c r="N56" i="19"/>
  <c r="R56" i="19"/>
  <c r="V56" i="19"/>
  <c r="C56" i="19"/>
  <c r="K56" i="19"/>
  <c r="S56" i="19"/>
  <c r="G56" i="19"/>
  <c r="O56" i="19"/>
  <c r="W56" i="19"/>
  <c r="L56" i="19"/>
  <c r="P56" i="19"/>
  <c r="D56" i="19"/>
  <c r="T56" i="19"/>
  <c r="H56" i="19"/>
  <c r="X56" i="19"/>
  <c r="A57" i="19"/>
  <c r="D20" i="19"/>
  <c r="H20" i="19"/>
  <c r="L20" i="19"/>
  <c r="P20" i="19"/>
  <c r="T20" i="19"/>
  <c r="X20" i="19"/>
  <c r="C20" i="19"/>
  <c r="I20" i="19"/>
  <c r="N20" i="19"/>
  <c r="S20" i="19"/>
  <c r="Y20" i="19"/>
  <c r="F20" i="19"/>
  <c r="M20" i="19"/>
  <c r="U20" i="19"/>
  <c r="G20" i="19"/>
  <c r="O20" i="19"/>
  <c r="V20" i="19"/>
  <c r="B20" i="19"/>
  <c r="J20" i="19"/>
  <c r="Q20" i="19"/>
  <c r="W20" i="19"/>
  <c r="R20" i="19"/>
  <c r="E20" i="19"/>
  <c r="K20" i="19"/>
  <c r="A129" i="25"/>
  <c r="A55" i="21"/>
  <c r="A92" i="25"/>
  <c r="A56" i="25"/>
  <c r="A21" i="19"/>
  <c r="A300" i="21"/>
  <c r="A22" i="21"/>
  <c r="A125" i="21"/>
  <c r="A90" i="21"/>
  <c r="A20" i="25"/>
  <c r="A127" i="19"/>
  <c r="A160" i="21"/>
  <c r="B129" i="25" l="1"/>
  <c r="F129" i="25"/>
  <c r="J129" i="25"/>
  <c r="N129" i="25"/>
  <c r="R129" i="25"/>
  <c r="V129" i="25"/>
  <c r="C129" i="25"/>
  <c r="G129" i="25"/>
  <c r="K129" i="25"/>
  <c r="O129" i="25"/>
  <c r="S129" i="25"/>
  <c r="W129" i="25"/>
  <c r="I129" i="25"/>
  <c r="Q129" i="25"/>
  <c r="Y129" i="25"/>
  <c r="D129" i="25"/>
  <c r="L129" i="25"/>
  <c r="T129" i="25"/>
  <c r="E129" i="25"/>
  <c r="M129" i="25"/>
  <c r="U129" i="25"/>
  <c r="H129" i="25"/>
  <c r="P129" i="25"/>
  <c r="X129" i="25"/>
  <c r="B127" i="28"/>
  <c r="F127" i="28"/>
  <c r="J127" i="28"/>
  <c r="N127" i="28"/>
  <c r="R127" i="28"/>
  <c r="V127" i="28"/>
  <c r="C127" i="28"/>
  <c r="G127" i="28"/>
  <c r="K127" i="28"/>
  <c r="O127" i="28"/>
  <c r="S127" i="28"/>
  <c r="W127" i="28"/>
  <c r="D127" i="28"/>
  <c r="L127" i="28"/>
  <c r="T127" i="28"/>
  <c r="E127" i="28"/>
  <c r="M127" i="28"/>
  <c r="U127" i="28"/>
  <c r="H127" i="28"/>
  <c r="X127" i="28"/>
  <c r="I127" i="28"/>
  <c r="Y127" i="28"/>
  <c r="P127" i="28"/>
  <c r="Q127" i="28"/>
  <c r="E22" i="28"/>
  <c r="I22" i="28"/>
  <c r="M22" i="28"/>
  <c r="Q22" i="28"/>
  <c r="U22" i="28"/>
  <c r="Y22" i="28"/>
  <c r="B22" i="28"/>
  <c r="F22" i="28"/>
  <c r="J22" i="28"/>
  <c r="N22" i="28"/>
  <c r="R22" i="28"/>
  <c r="V22" i="28"/>
  <c r="C22" i="28"/>
  <c r="K22" i="28"/>
  <c r="S22" i="28"/>
  <c r="D22" i="28"/>
  <c r="L22" i="28"/>
  <c r="T22" i="28"/>
  <c r="G22" i="28"/>
  <c r="O22" i="28"/>
  <c r="W22" i="28"/>
  <c r="X22" i="28"/>
  <c r="P22" i="28"/>
  <c r="H22" i="28"/>
  <c r="D92" i="28"/>
  <c r="H92" i="28"/>
  <c r="L92" i="28"/>
  <c r="P92" i="28"/>
  <c r="T92" i="28"/>
  <c r="X92" i="28"/>
  <c r="E92" i="28"/>
  <c r="I92" i="28"/>
  <c r="M92" i="28"/>
  <c r="Q92" i="28"/>
  <c r="U92" i="28"/>
  <c r="Y92" i="28"/>
  <c r="B92" i="28"/>
  <c r="J92" i="28"/>
  <c r="R92" i="28"/>
  <c r="F92" i="28"/>
  <c r="N92" i="28"/>
  <c r="V92" i="28"/>
  <c r="C92" i="28"/>
  <c r="S92" i="28"/>
  <c r="K92" i="28"/>
  <c r="W92" i="28"/>
  <c r="G92" i="28"/>
  <c r="O92" i="28"/>
  <c r="D57" i="28"/>
  <c r="H57" i="28"/>
  <c r="L57" i="28"/>
  <c r="P57" i="28"/>
  <c r="T57" i="28"/>
  <c r="X57" i="28"/>
  <c r="B57" i="28"/>
  <c r="F57" i="28"/>
  <c r="J57" i="28"/>
  <c r="N57" i="28"/>
  <c r="R57" i="28"/>
  <c r="V57" i="28"/>
  <c r="E57" i="28"/>
  <c r="M57" i="28"/>
  <c r="U57" i="28"/>
  <c r="G57" i="28"/>
  <c r="O57" i="28"/>
  <c r="W57" i="28"/>
  <c r="I57" i="28"/>
  <c r="Y57" i="28"/>
  <c r="K57" i="28"/>
  <c r="Q57" i="28"/>
  <c r="C57" i="28"/>
  <c r="S57" i="28"/>
  <c r="B127" i="19"/>
  <c r="F127" i="19"/>
  <c r="J127" i="19"/>
  <c r="N127" i="19"/>
  <c r="R127" i="19"/>
  <c r="V127" i="19"/>
  <c r="C127" i="19"/>
  <c r="H127" i="19"/>
  <c r="M127" i="19"/>
  <c r="S127" i="19"/>
  <c r="X127" i="19"/>
  <c r="D127" i="19"/>
  <c r="K127" i="19"/>
  <c r="Q127" i="19"/>
  <c r="Y127" i="19"/>
  <c r="E127" i="19"/>
  <c r="L127" i="19"/>
  <c r="T127" i="19"/>
  <c r="G127" i="19"/>
  <c r="O127" i="19"/>
  <c r="U127" i="19"/>
  <c r="W127" i="19"/>
  <c r="I127" i="19"/>
  <c r="P127" i="19"/>
  <c r="A23" i="28"/>
  <c r="W264" i="28"/>
  <c r="S264" i="28"/>
  <c r="O264" i="28"/>
  <c r="K264" i="28"/>
  <c r="G264" i="28"/>
  <c r="C264" i="28"/>
  <c r="V264" i="28"/>
  <c r="Q264" i="28"/>
  <c r="L264" i="28"/>
  <c r="F264" i="28"/>
  <c r="A265" i="28"/>
  <c r="T264" i="28"/>
  <c r="M264" i="28"/>
  <c r="E264" i="28"/>
  <c r="R264" i="28"/>
  <c r="I264" i="28"/>
  <c r="Y264" i="28"/>
  <c r="P264" i="28"/>
  <c r="H264" i="28"/>
  <c r="N264" i="28"/>
  <c r="J264" i="28"/>
  <c r="X264" i="28"/>
  <c r="D264" i="28"/>
  <c r="U264" i="28"/>
  <c r="B264" i="28"/>
  <c r="A402" i="28"/>
  <c r="X367" i="28"/>
  <c r="T367" i="28"/>
  <c r="P367" i="28"/>
  <c r="L367" i="28"/>
  <c r="H367" i="28"/>
  <c r="D367" i="28"/>
  <c r="V367" i="28"/>
  <c r="Q367" i="28"/>
  <c r="K367" i="28"/>
  <c r="F367" i="28"/>
  <c r="Y367" i="28"/>
  <c r="R367" i="28"/>
  <c r="J367" i="28"/>
  <c r="C367" i="28"/>
  <c r="S367" i="28"/>
  <c r="I367" i="28"/>
  <c r="A368" i="28"/>
  <c r="N367" i="28"/>
  <c r="B367" i="28"/>
  <c r="M367" i="28"/>
  <c r="U367" i="28"/>
  <c r="E367" i="28"/>
  <c r="O367" i="28"/>
  <c r="W367" i="28"/>
  <c r="G367" i="28"/>
  <c r="A128" i="28"/>
  <c r="W299" i="28"/>
  <c r="S299" i="28"/>
  <c r="O299" i="28"/>
  <c r="K299" i="28"/>
  <c r="G299" i="28"/>
  <c r="C299" i="28"/>
  <c r="X299" i="28"/>
  <c r="R299" i="28"/>
  <c r="M299" i="28"/>
  <c r="H299" i="28"/>
  <c r="B299" i="28"/>
  <c r="Y299" i="28"/>
  <c r="Q299" i="28"/>
  <c r="J299" i="28"/>
  <c r="D299" i="28"/>
  <c r="V299" i="28"/>
  <c r="N299" i="28"/>
  <c r="E299" i="28"/>
  <c r="T299" i="28"/>
  <c r="I299" i="28"/>
  <c r="P299" i="28"/>
  <c r="L299" i="28"/>
  <c r="F299" i="28"/>
  <c r="A300" i="28"/>
  <c r="U299" i="28"/>
  <c r="W196" i="28"/>
  <c r="S196" i="28"/>
  <c r="O196" i="28"/>
  <c r="K196" i="28"/>
  <c r="G196" i="28"/>
  <c r="C196" i="28"/>
  <c r="X196" i="28"/>
  <c r="R196" i="28"/>
  <c r="M196" i="28"/>
  <c r="H196" i="28"/>
  <c r="B196" i="28"/>
  <c r="U196" i="28"/>
  <c r="N196" i="28"/>
  <c r="F196" i="28"/>
  <c r="A197" i="28"/>
  <c r="T196" i="28"/>
  <c r="L196" i="28"/>
  <c r="E196" i="28"/>
  <c r="Q196" i="28"/>
  <c r="D196" i="28"/>
  <c r="P196" i="28"/>
  <c r="J196" i="28"/>
  <c r="Y196" i="28"/>
  <c r="V196" i="28"/>
  <c r="I196" i="28"/>
  <c r="Y162" i="28"/>
  <c r="U162" i="28"/>
  <c r="Q162" i="28"/>
  <c r="M162" i="28"/>
  <c r="I162" i="28"/>
  <c r="E162" i="28"/>
  <c r="V162" i="28"/>
  <c r="P162" i="28"/>
  <c r="K162" i="28"/>
  <c r="F162" i="28"/>
  <c r="W162" i="28"/>
  <c r="O162" i="28"/>
  <c r="H162" i="28"/>
  <c r="B162" i="28"/>
  <c r="S162" i="28"/>
  <c r="J162" i="28"/>
  <c r="A163" i="28"/>
  <c r="R162" i="28"/>
  <c r="G162" i="28"/>
  <c r="N162" i="28"/>
  <c r="X162" i="28"/>
  <c r="D162" i="28"/>
  <c r="T162" i="28"/>
  <c r="L162" i="28"/>
  <c r="C162" i="28"/>
  <c r="A93" i="28"/>
  <c r="Y230" i="28"/>
  <c r="U230" i="28"/>
  <c r="Q230" i="28"/>
  <c r="M230" i="28"/>
  <c r="I230" i="28"/>
  <c r="E230" i="28"/>
  <c r="A231" i="28"/>
  <c r="T230" i="28"/>
  <c r="O230" i="28"/>
  <c r="J230" i="28"/>
  <c r="D230" i="28"/>
  <c r="X230" i="28"/>
  <c r="R230" i="28"/>
  <c r="K230" i="28"/>
  <c r="C230" i="28"/>
  <c r="W230" i="28"/>
  <c r="P230" i="28"/>
  <c r="H230" i="28"/>
  <c r="B230" i="28"/>
  <c r="V230" i="28"/>
  <c r="G230" i="28"/>
  <c r="S230" i="28"/>
  <c r="F230" i="28"/>
  <c r="N230" i="28"/>
  <c r="L230" i="28"/>
  <c r="Y333" i="28"/>
  <c r="U333" i="28"/>
  <c r="Q333" i="28"/>
  <c r="M333" i="28"/>
  <c r="I333" i="28"/>
  <c r="E333" i="28"/>
  <c r="A334" i="28"/>
  <c r="T333" i="28"/>
  <c r="O333" i="28"/>
  <c r="J333" i="28"/>
  <c r="D333" i="28"/>
  <c r="V333" i="28"/>
  <c r="N333" i="28"/>
  <c r="G333" i="28"/>
  <c r="W333" i="28"/>
  <c r="L333" i="28"/>
  <c r="C333" i="28"/>
  <c r="P333" i="28"/>
  <c r="B333" i="28"/>
  <c r="S333" i="28"/>
  <c r="H333" i="28"/>
  <c r="R333" i="28"/>
  <c r="K333" i="28"/>
  <c r="F333" i="28"/>
  <c r="X333" i="28"/>
  <c r="A58" i="28"/>
  <c r="B403" i="21"/>
  <c r="F403" i="21"/>
  <c r="J403" i="21"/>
  <c r="N403" i="21"/>
  <c r="R403" i="21"/>
  <c r="V403" i="21"/>
  <c r="D403" i="21"/>
  <c r="I403" i="21"/>
  <c r="O403" i="21"/>
  <c r="T403" i="21"/>
  <c r="Y403" i="21"/>
  <c r="C403" i="21"/>
  <c r="K403" i="21"/>
  <c r="Q403" i="21"/>
  <c r="X403" i="21"/>
  <c r="G403" i="21"/>
  <c r="M403" i="21"/>
  <c r="U403" i="21"/>
  <c r="E403" i="21"/>
  <c r="L403" i="21"/>
  <c r="S403" i="21"/>
  <c r="H403" i="21"/>
  <c r="P403" i="21"/>
  <c r="W403" i="21"/>
  <c r="A404" i="21"/>
  <c r="C334" i="21"/>
  <c r="G334" i="21"/>
  <c r="K334" i="21"/>
  <c r="O334" i="21"/>
  <c r="S334" i="21"/>
  <c r="W334" i="21"/>
  <c r="E334" i="21"/>
  <c r="J334" i="21"/>
  <c r="P334" i="21"/>
  <c r="U334" i="21"/>
  <c r="F334" i="21"/>
  <c r="L334" i="21"/>
  <c r="Q334" i="21"/>
  <c r="V334" i="21"/>
  <c r="B334" i="21"/>
  <c r="H334" i="21"/>
  <c r="M334" i="21"/>
  <c r="R334" i="21"/>
  <c r="X334" i="21"/>
  <c r="I334" i="21"/>
  <c r="N334" i="21"/>
  <c r="T334" i="21"/>
  <c r="D334" i="21"/>
  <c r="Y334" i="21"/>
  <c r="A335" i="21"/>
  <c r="B368" i="21"/>
  <c r="F368" i="21"/>
  <c r="J368" i="21"/>
  <c r="N368" i="21"/>
  <c r="R368" i="21"/>
  <c r="V368" i="21"/>
  <c r="C368" i="21"/>
  <c r="H368" i="21"/>
  <c r="M368" i="21"/>
  <c r="S368" i="21"/>
  <c r="X368" i="21"/>
  <c r="D368" i="21"/>
  <c r="K368" i="21"/>
  <c r="Q368" i="21"/>
  <c r="Y368" i="21"/>
  <c r="E368" i="21"/>
  <c r="L368" i="21"/>
  <c r="T368" i="21"/>
  <c r="G368" i="21"/>
  <c r="U368" i="21"/>
  <c r="I368" i="21"/>
  <c r="W368" i="21"/>
  <c r="O368" i="21"/>
  <c r="P368" i="21"/>
  <c r="A369" i="21"/>
  <c r="B300" i="21"/>
  <c r="F300" i="21"/>
  <c r="J300" i="21"/>
  <c r="N300" i="21"/>
  <c r="R300" i="21"/>
  <c r="V300" i="21"/>
  <c r="D300" i="21"/>
  <c r="H300" i="21"/>
  <c r="L300" i="21"/>
  <c r="P300" i="21"/>
  <c r="T300" i="21"/>
  <c r="X300" i="21"/>
  <c r="C300" i="21"/>
  <c r="K300" i="21"/>
  <c r="S300" i="21"/>
  <c r="G300" i="21"/>
  <c r="O300" i="21"/>
  <c r="W300" i="21"/>
  <c r="E300" i="21"/>
  <c r="U300" i="21"/>
  <c r="I300" i="21"/>
  <c r="Y300" i="21"/>
  <c r="M300" i="21"/>
  <c r="Q300" i="21"/>
  <c r="E263" i="21"/>
  <c r="I263" i="21"/>
  <c r="M263" i="21"/>
  <c r="Q263" i="21"/>
  <c r="U263" i="21"/>
  <c r="Y263" i="21"/>
  <c r="D263" i="21"/>
  <c r="J263" i="21"/>
  <c r="O263" i="21"/>
  <c r="T263" i="21"/>
  <c r="G263" i="21"/>
  <c r="N263" i="21"/>
  <c r="V263" i="21"/>
  <c r="B263" i="21"/>
  <c r="H263" i="21"/>
  <c r="P263" i="21"/>
  <c r="W263" i="21"/>
  <c r="K263" i="21"/>
  <c r="X263" i="21"/>
  <c r="L263" i="21"/>
  <c r="C263" i="21"/>
  <c r="R263" i="21"/>
  <c r="F263" i="21"/>
  <c r="S263" i="21"/>
  <c r="A264" i="21"/>
  <c r="E229" i="21"/>
  <c r="I229" i="21"/>
  <c r="M229" i="21"/>
  <c r="Q229" i="21"/>
  <c r="U229" i="21"/>
  <c r="Y229" i="21"/>
  <c r="D229" i="21"/>
  <c r="J229" i="21"/>
  <c r="O229" i="21"/>
  <c r="T229" i="21"/>
  <c r="F229" i="21"/>
  <c r="K229" i="21"/>
  <c r="P229" i="21"/>
  <c r="V229" i="21"/>
  <c r="H229" i="21"/>
  <c r="S229" i="21"/>
  <c r="N229" i="21"/>
  <c r="G229" i="21"/>
  <c r="B229" i="21"/>
  <c r="L229" i="21"/>
  <c r="W229" i="21"/>
  <c r="C229" i="21"/>
  <c r="X229" i="21"/>
  <c r="R229" i="21"/>
  <c r="A230" i="21"/>
  <c r="C55" i="21"/>
  <c r="G55" i="21"/>
  <c r="K55" i="21"/>
  <c r="O55" i="21"/>
  <c r="S55" i="21"/>
  <c r="W55" i="21"/>
  <c r="B55" i="21"/>
  <c r="H55" i="21"/>
  <c r="M55" i="21"/>
  <c r="R55" i="21"/>
  <c r="X55" i="21"/>
  <c r="D55" i="21"/>
  <c r="I55" i="21"/>
  <c r="N55" i="21"/>
  <c r="T55" i="21"/>
  <c r="Y55" i="21"/>
  <c r="E55" i="21"/>
  <c r="P55" i="21"/>
  <c r="F55" i="21"/>
  <c r="Q55" i="21"/>
  <c r="U55" i="21"/>
  <c r="L55" i="21"/>
  <c r="V55" i="21"/>
  <c r="J55" i="21"/>
  <c r="B160" i="21"/>
  <c r="F160" i="21"/>
  <c r="J160" i="21"/>
  <c r="N160" i="21"/>
  <c r="R160" i="21"/>
  <c r="V160" i="21"/>
  <c r="C160" i="21"/>
  <c r="H160" i="21"/>
  <c r="M160" i="21"/>
  <c r="S160" i="21"/>
  <c r="X160" i="21"/>
  <c r="E160" i="21"/>
  <c r="L160" i="21"/>
  <c r="T160" i="21"/>
  <c r="G160" i="21"/>
  <c r="O160" i="21"/>
  <c r="U160" i="21"/>
  <c r="I160" i="21"/>
  <c r="P160" i="21"/>
  <c r="W160" i="21"/>
  <c r="K160" i="21"/>
  <c r="Q160" i="21"/>
  <c r="Y160" i="21"/>
  <c r="D160" i="21"/>
  <c r="B125" i="21"/>
  <c r="F125" i="21"/>
  <c r="J125" i="21"/>
  <c r="N125" i="21"/>
  <c r="R125" i="21"/>
  <c r="V125" i="21"/>
  <c r="C125" i="21"/>
  <c r="H125" i="21"/>
  <c r="M125" i="21"/>
  <c r="S125" i="21"/>
  <c r="X125" i="21"/>
  <c r="E125" i="21"/>
  <c r="L125" i="21"/>
  <c r="T125" i="21"/>
  <c r="G125" i="21"/>
  <c r="O125" i="21"/>
  <c r="U125" i="21"/>
  <c r="I125" i="21"/>
  <c r="W125" i="21"/>
  <c r="K125" i="21"/>
  <c r="Y125" i="21"/>
  <c r="P125" i="21"/>
  <c r="Q125" i="21"/>
  <c r="D125" i="21"/>
  <c r="C90" i="21"/>
  <c r="G90" i="21"/>
  <c r="K90" i="21"/>
  <c r="O90" i="21"/>
  <c r="S90" i="21"/>
  <c r="W90" i="21"/>
  <c r="B90" i="21"/>
  <c r="H90" i="21"/>
  <c r="M90" i="21"/>
  <c r="R90" i="21"/>
  <c r="X90" i="21"/>
  <c r="D90" i="21"/>
  <c r="I90" i="21"/>
  <c r="N90" i="21"/>
  <c r="T90" i="21"/>
  <c r="Y90" i="21"/>
  <c r="F90" i="21"/>
  <c r="Q90" i="21"/>
  <c r="L90" i="21"/>
  <c r="P90" i="21"/>
  <c r="U90" i="21"/>
  <c r="V90" i="21"/>
  <c r="E90" i="21"/>
  <c r="J90" i="21"/>
  <c r="B194" i="21"/>
  <c r="F194" i="21"/>
  <c r="J194" i="21"/>
  <c r="N194" i="21"/>
  <c r="R194" i="21"/>
  <c r="V194" i="21"/>
  <c r="C194" i="21"/>
  <c r="H194" i="21"/>
  <c r="M194" i="21"/>
  <c r="S194" i="21"/>
  <c r="X194" i="21"/>
  <c r="E194" i="21"/>
  <c r="L194" i="21"/>
  <c r="T194" i="21"/>
  <c r="D194" i="21"/>
  <c r="O194" i="21"/>
  <c r="W194" i="21"/>
  <c r="I194" i="21"/>
  <c r="U194" i="21"/>
  <c r="K194" i="21"/>
  <c r="Y194" i="21"/>
  <c r="P194" i="21"/>
  <c r="G194" i="21"/>
  <c r="Q194" i="21"/>
  <c r="A195" i="21"/>
  <c r="E22" i="21"/>
  <c r="I22" i="21"/>
  <c r="M22" i="21"/>
  <c r="Q22" i="21"/>
  <c r="U22" i="21"/>
  <c r="Y22" i="21"/>
  <c r="D22" i="21"/>
  <c r="J22" i="21"/>
  <c r="O22" i="21"/>
  <c r="T22" i="21"/>
  <c r="B22" i="21"/>
  <c r="H22" i="21"/>
  <c r="P22" i="21"/>
  <c r="W22" i="21"/>
  <c r="C22" i="21"/>
  <c r="K22" i="21"/>
  <c r="R22" i="21"/>
  <c r="X22" i="21"/>
  <c r="F22" i="21"/>
  <c r="L22" i="21"/>
  <c r="S22" i="21"/>
  <c r="G22" i="21"/>
  <c r="N22" i="21"/>
  <c r="V22" i="21"/>
  <c r="B92" i="25"/>
  <c r="F92" i="25"/>
  <c r="J92" i="25"/>
  <c r="N92" i="25"/>
  <c r="R92" i="25"/>
  <c r="V92" i="25"/>
  <c r="D92" i="25"/>
  <c r="H92" i="25"/>
  <c r="L92" i="25"/>
  <c r="P92" i="25"/>
  <c r="T92" i="25"/>
  <c r="X92" i="25"/>
  <c r="C92" i="25"/>
  <c r="K92" i="25"/>
  <c r="S92" i="25"/>
  <c r="G92" i="25"/>
  <c r="O92" i="25"/>
  <c r="W92" i="25"/>
  <c r="M92" i="25"/>
  <c r="E92" i="25"/>
  <c r="U92" i="25"/>
  <c r="I92" i="25"/>
  <c r="Y92" i="25"/>
  <c r="Q92" i="25"/>
  <c r="B56" i="25"/>
  <c r="F56" i="25"/>
  <c r="J56" i="25"/>
  <c r="N56" i="25"/>
  <c r="R56" i="25"/>
  <c r="V56" i="25"/>
  <c r="C56" i="25"/>
  <c r="G56" i="25"/>
  <c r="K56" i="25"/>
  <c r="O56" i="25"/>
  <c r="S56" i="25"/>
  <c r="W56" i="25"/>
  <c r="D56" i="25"/>
  <c r="L56" i="25"/>
  <c r="T56" i="25"/>
  <c r="E56" i="25"/>
  <c r="M56" i="25"/>
  <c r="U56" i="25"/>
  <c r="P56" i="25"/>
  <c r="Q56" i="25"/>
  <c r="H56" i="25"/>
  <c r="X56" i="25"/>
  <c r="Y56" i="25"/>
  <c r="I56" i="25"/>
  <c r="E20" i="25"/>
  <c r="I20" i="25"/>
  <c r="M20" i="25"/>
  <c r="Q20" i="25"/>
  <c r="U20" i="25"/>
  <c r="Y20" i="25"/>
  <c r="C20" i="25"/>
  <c r="G20" i="25"/>
  <c r="K20" i="25"/>
  <c r="O20" i="25"/>
  <c r="S20" i="25"/>
  <c r="W20" i="25"/>
  <c r="B20" i="25"/>
  <c r="J20" i="25"/>
  <c r="R20" i="25"/>
  <c r="F20" i="25"/>
  <c r="N20" i="25"/>
  <c r="V20" i="25"/>
  <c r="L20" i="25"/>
  <c r="D20" i="25"/>
  <c r="T20" i="25"/>
  <c r="H20" i="25"/>
  <c r="X20" i="25"/>
  <c r="P20" i="25"/>
  <c r="C92" i="19"/>
  <c r="G92" i="19"/>
  <c r="K92" i="19"/>
  <c r="O92" i="19"/>
  <c r="S92" i="19"/>
  <c r="W92" i="19"/>
  <c r="E92" i="19"/>
  <c r="I92" i="19"/>
  <c r="M92" i="19"/>
  <c r="Q92" i="19"/>
  <c r="U92" i="19"/>
  <c r="Y92" i="19"/>
  <c r="H92" i="19"/>
  <c r="P92" i="19"/>
  <c r="X92" i="19"/>
  <c r="D92" i="19"/>
  <c r="L92" i="19"/>
  <c r="T92" i="19"/>
  <c r="J92" i="19"/>
  <c r="B92" i="19"/>
  <c r="R92" i="19"/>
  <c r="F92" i="19"/>
  <c r="V92" i="19"/>
  <c r="N92" i="19"/>
  <c r="A93" i="19"/>
  <c r="E57" i="19"/>
  <c r="I57" i="19"/>
  <c r="M57" i="19"/>
  <c r="Q57" i="19"/>
  <c r="U57" i="19"/>
  <c r="Y57" i="19"/>
  <c r="B57" i="19"/>
  <c r="F57" i="19"/>
  <c r="J57" i="19"/>
  <c r="N57" i="19"/>
  <c r="R57" i="19"/>
  <c r="V57" i="19"/>
  <c r="C57" i="19"/>
  <c r="K57" i="19"/>
  <c r="S57" i="19"/>
  <c r="G57" i="19"/>
  <c r="O57" i="19"/>
  <c r="W57" i="19"/>
  <c r="D57" i="19"/>
  <c r="T57" i="19"/>
  <c r="H57" i="19"/>
  <c r="X57" i="19"/>
  <c r="L57" i="19"/>
  <c r="P57" i="19"/>
  <c r="A58" i="19"/>
  <c r="D21" i="19"/>
  <c r="H21" i="19"/>
  <c r="L21" i="19"/>
  <c r="P21" i="19"/>
  <c r="T21" i="19"/>
  <c r="X21" i="19"/>
  <c r="F21" i="19"/>
  <c r="K21" i="19"/>
  <c r="Q21" i="19"/>
  <c r="V21" i="19"/>
  <c r="C21" i="19"/>
  <c r="J21" i="19"/>
  <c r="R21" i="19"/>
  <c r="Y21" i="19"/>
  <c r="E21" i="19"/>
  <c r="M21" i="19"/>
  <c r="S21" i="19"/>
  <c r="G21" i="19"/>
  <c r="N21" i="19"/>
  <c r="U21" i="19"/>
  <c r="W21" i="19"/>
  <c r="I21" i="19"/>
  <c r="B21" i="19"/>
  <c r="O21" i="19"/>
  <c r="A22" i="19"/>
  <c r="A91" i="21"/>
  <c r="A56" i="21"/>
  <c r="A301" i="21"/>
  <c r="A130" i="25"/>
  <c r="A126" i="21"/>
  <c r="A161" i="21"/>
  <c r="A128" i="19"/>
  <c r="A21" i="25"/>
  <c r="A23" i="21"/>
  <c r="A57" i="25"/>
  <c r="A93" i="25"/>
  <c r="B130" i="25" l="1"/>
  <c r="F130" i="25"/>
  <c r="J130" i="25"/>
  <c r="N130" i="25"/>
  <c r="R130" i="25"/>
  <c r="V130" i="25"/>
  <c r="C130" i="25"/>
  <c r="G130" i="25"/>
  <c r="K130" i="25"/>
  <c r="O130" i="25"/>
  <c r="S130" i="25"/>
  <c r="W130" i="25"/>
  <c r="I130" i="25"/>
  <c r="Q130" i="25"/>
  <c r="Y130" i="25"/>
  <c r="D130" i="25"/>
  <c r="L130" i="25"/>
  <c r="T130" i="25"/>
  <c r="E130" i="25"/>
  <c r="M130" i="25"/>
  <c r="U130" i="25"/>
  <c r="H130" i="25"/>
  <c r="P130" i="25"/>
  <c r="X130" i="25"/>
  <c r="D58" i="28"/>
  <c r="B58" i="28"/>
  <c r="E58" i="28"/>
  <c r="I58" i="28"/>
  <c r="M58" i="28"/>
  <c r="Q58" i="28"/>
  <c r="U58" i="28"/>
  <c r="Y58" i="28"/>
  <c r="F58" i="28"/>
  <c r="J58" i="28"/>
  <c r="N58" i="28"/>
  <c r="R58" i="28"/>
  <c r="V58" i="28"/>
  <c r="K58" i="28"/>
  <c r="S58" i="28"/>
  <c r="C58" i="28"/>
  <c r="L58" i="28"/>
  <c r="T58" i="28"/>
  <c r="G58" i="28"/>
  <c r="O58" i="28"/>
  <c r="W58" i="28"/>
  <c r="H58" i="28"/>
  <c r="P58" i="28"/>
  <c r="X58" i="28"/>
  <c r="D93" i="28"/>
  <c r="H93" i="28"/>
  <c r="L93" i="28"/>
  <c r="P93" i="28"/>
  <c r="T93" i="28"/>
  <c r="X93" i="28"/>
  <c r="E93" i="28"/>
  <c r="I93" i="28"/>
  <c r="M93" i="28"/>
  <c r="Q93" i="28"/>
  <c r="U93" i="28"/>
  <c r="Y93" i="28"/>
  <c r="B93" i="28"/>
  <c r="J93" i="28"/>
  <c r="R93" i="28"/>
  <c r="F93" i="28"/>
  <c r="N93" i="28"/>
  <c r="V93" i="28"/>
  <c r="K93" i="28"/>
  <c r="C93" i="28"/>
  <c r="S93" i="28"/>
  <c r="G93" i="28"/>
  <c r="O93" i="28"/>
  <c r="W93" i="28"/>
  <c r="B128" i="28"/>
  <c r="F128" i="28"/>
  <c r="J128" i="28"/>
  <c r="N128" i="28"/>
  <c r="R128" i="28"/>
  <c r="V128" i="28"/>
  <c r="C128" i="28"/>
  <c r="G128" i="28"/>
  <c r="K128" i="28"/>
  <c r="O128" i="28"/>
  <c r="S128" i="28"/>
  <c r="W128" i="28"/>
  <c r="D128" i="28"/>
  <c r="L128" i="28"/>
  <c r="T128" i="28"/>
  <c r="E128" i="28"/>
  <c r="M128" i="28"/>
  <c r="U128" i="28"/>
  <c r="P128" i="28"/>
  <c r="Q128" i="28"/>
  <c r="H128" i="28"/>
  <c r="X128" i="28"/>
  <c r="I128" i="28"/>
  <c r="Y128" i="28"/>
  <c r="E23" i="28"/>
  <c r="I23" i="28"/>
  <c r="M23" i="28"/>
  <c r="Q23" i="28"/>
  <c r="U23" i="28"/>
  <c r="Y23" i="28"/>
  <c r="B23" i="28"/>
  <c r="F23" i="28"/>
  <c r="J23" i="28"/>
  <c r="N23" i="28"/>
  <c r="R23" i="28"/>
  <c r="V23" i="28"/>
  <c r="C23" i="28"/>
  <c r="K23" i="28"/>
  <c r="S23" i="28"/>
  <c r="D23" i="28"/>
  <c r="L23" i="28"/>
  <c r="T23" i="28"/>
  <c r="G23" i="28"/>
  <c r="O23" i="28"/>
  <c r="W23" i="28"/>
  <c r="X23" i="28"/>
  <c r="H23" i="28"/>
  <c r="P23" i="28"/>
  <c r="B128" i="19"/>
  <c r="F128" i="19"/>
  <c r="J128" i="19"/>
  <c r="N128" i="19"/>
  <c r="R128" i="19"/>
  <c r="V128" i="19"/>
  <c r="E128" i="19"/>
  <c r="K128" i="19"/>
  <c r="P128" i="19"/>
  <c r="U128" i="19"/>
  <c r="H128" i="19"/>
  <c r="O128" i="19"/>
  <c r="W128" i="19"/>
  <c r="C128" i="19"/>
  <c r="I128" i="19"/>
  <c r="Q128" i="19"/>
  <c r="X128" i="19"/>
  <c r="D128" i="19"/>
  <c r="L128" i="19"/>
  <c r="S128" i="19"/>
  <c r="Y128" i="19"/>
  <c r="G128" i="19"/>
  <c r="M128" i="19"/>
  <c r="T128" i="19"/>
  <c r="A59" i="28"/>
  <c r="X231" i="28"/>
  <c r="T231" i="28"/>
  <c r="P231" i="28"/>
  <c r="L231" i="28"/>
  <c r="H231" i="28"/>
  <c r="D231" i="28"/>
  <c r="V231" i="28"/>
  <c r="Q231" i="28"/>
  <c r="K231" i="28"/>
  <c r="F231" i="28"/>
  <c r="U231" i="28"/>
  <c r="N231" i="28"/>
  <c r="G231" i="28"/>
  <c r="A232" i="28"/>
  <c r="S231" i="28"/>
  <c r="M231" i="28"/>
  <c r="E231" i="28"/>
  <c r="Y231" i="28"/>
  <c r="J231" i="28"/>
  <c r="W231" i="28"/>
  <c r="I231" i="28"/>
  <c r="C231" i="28"/>
  <c r="R231" i="28"/>
  <c r="O231" i="28"/>
  <c r="B231" i="28"/>
  <c r="X163" i="28"/>
  <c r="T163" i="28"/>
  <c r="P163" i="28"/>
  <c r="L163" i="28"/>
  <c r="H163" i="28"/>
  <c r="D163" i="28"/>
  <c r="W163" i="28"/>
  <c r="R163" i="28"/>
  <c r="M163" i="28"/>
  <c r="G163" i="28"/>
  <c r="B163" i="28"/>
  <c r="A164" i="28"/>
  <c r="S163" i="28"/>
  <c r="K163" i="28"/>
  <c r="E163" i="28"/>
  <c r="V163" i="28"/>
  <c r="N163" i="28"/>
  <c r="C163" i="28"/>
  <c r="U163" i="28"/>
  <c r="J163" i="28"/>
  <c r="I163" i="28"/>
  <c r="Q163" i="28"/>
  <c r="F163" i="28"/>
  <c r="Y163" i="28"/>
  <c r="O163" i="28"/>
  <c r="W368" i="28"/>
  <c r="S368" i="28"/>
  <c r="O368" i="28"/>
  <c r="K368" i="28"/>
  <c r="G368" i="28"/>
  <c r="C368" i="28"/>
  <c r="X368" i="28"/>
  <c r="R368" i="28"/>
  <c r="M368" i="28"/>
  <c r="H368" i="28"/>
  <c r="B368" i="28"/>
  <c r="U368" i="28"/>
  <c r="N368" i="28"/>
  <c r="F368" i="28"/>
  <c r="V368" i="28"/>
  <c r="L368" i="28"/>
  <c r="D368" i="28"/>
  <c r="A369" i="28"/>
  <c r="P368" i="28"/>
  <c r="T368" i="28"/>
  <c r="E368" i="28"/>
  <c r="J368" i="28"/>
  <c r="Y368" i="28"/>
  <c r="I368" i="28"/>
  <c r="Q368" i="28"/>
  <c r="A266" i="28"/>
  <c r="V265" i="28"/>
  <c r="R265" i="28"/>
  <c r="N265" i="28"/>
  <c r="J265" i="28"/>
  <c r="F265" i="28"/>
  <c r="B265" i="28"/>
  <c r="X265" i="28"/>
  <c r="S265" i="28"/>
  <c r="M265" i="28"/>
  <c r="H265" i="28"/>
  <c r="C265" i="28"/>
  <c r="W265" i="28"/>
  <c r="P265" i="28"/>
  <c r="I265" i="28"/>
  <c r="U265" i="28"/>
  <c r="L265" i="28"/>
  <c r="D265" i="28"/>
  <c r="T265" i="28"/>
  <c r="K265" i="28"/>
  <c r="G265" i="28"/>
  <c r="Y265" i="28"/>
  <c r="E265" i="28"/>
  <c r="Q265" i="28"/>
  <c r="O265" i="28"/>
  <c r="A24" i="28"/>
  <c r="W402" i="28"/>
  <c r="S402" i="28"/>
  <c r="O402" i="28"/>
  <c r="K402" i="28"/>
  <c r="Y402" i="28"/>
  <c r="T402" i="28"/>
  <c r="N402" i="28"/>
  <c r="I402" i="28"/>
  <c r="E402" i="28"/>
  <c r="X402" i="28"/>
  <c r="Q402" i="28"/>
  <c r="J402" i="28"/>
  <c r="D402" i="28"/>
  <c r="U402" i="28"/>
  <c r="L402" i="28"/>
  <c r="C402" i="28"/>
  <c r="P402" i="28"/>
  <c r="F402" i="28"/>
  <c r="A403" i="28"/>
  <c r="M402" i="28"/>
  <c r="B402" i="28"/>
  <c r="R402" i="28"/>
  <c r="G402" i="28"/>
  <c r="V402" i="28"/>
  <c r="H402" i="28"/>
  <c r="X334" i="28"/>
  <c r="T334" i="28"/>
  <c r="P334" i="28"/>
  <c r="L334" i="28"/>
  <c r="H334" i="28"/>
  <c r="D334" i="28"/>
  <c r="V334" i="28"/>
  <c r="Q334" i="28"/>
  <c r="K334" i="28"/>
  <c r="F334" i="28"/>
  <c r="Y334" i="28"/>
  <c r="R334" i="28"/>
  <c r="J334" i="28"/>
  <c r="C334" i="28"/>
  <c r="A335" i="28"/>
  <c r="O334" i="28"/>
  <c r="G334" i="28"/>
  <c r="N334" i="28"/>
  <c r="B334" i="28"/>
  <c r="U334" i="28"/>
  <c r="I334" i="28"/>
  <c r="S334" i="28"/>
  <c r="M334" i="28"/>
  <c r="W334" i="28"/>
  <c r="E334" i="28"/>
  <c r="A94" i="28"/>
  <c r="A198" i="28"/>
  <c r="V197" i="28"/>
  <c r="R197" i="28"/>
  <c r="N197" i="28"/>
  <c r="J197" i="28"/>
  <c r="F197" i="28"/>
  <c r="B197" i="28"/>
  <c r="Y197" i="28"/>
  <c r="T197" i="28"/>
  <c r="O197" i="28"/>
  <c r="I197" i="28"/>
  <c r="D197" i="28"/>
  <c r="X197" i="28"/>
  <c r="Q197" i="28"/>
  <c r="K197" i="28"/>
  <c r="C197" i="28"/>
  <c r="W197" i="28"/>
  <c r="P197" i="28"/>
  <c r="H197" i="28"/>
  <c r="U197" i="28"/>
  <c r="G197" i="28"/>
  <c r="S197" i="28"/>
  <c r="E197" i="28"/>
  <c r="M197" i="28"/>
  <c r="L197" i="28"/>
  <c r="A301" i="28"/>
  <c r="V300" i="28"/>
  <c r="R300" i="28"/>
  <c r="N300" i="28"/>
  <c r="J300" i="28"/>
  <c r="F300" i="28"/>
  <c r="B300" i="28"/>
  <c r="Y300" i="28"/>
  <c r="T300" i="28"/>
  <c r="O300" i="28"/>
  <c r="I300" i="28"/>
  <c r="D300" i="28"/>
  <c r="U300" i="28"/>
  <c r="M300" i="28"/>
  <c r="G300" i="28"/>
  <c r="Q300" i="28"/>
  <c r="H300" i="28"/>
  <c r="W300" i="28"/>
  <c r="L300" i="28"/>
  <c r="C300" i="28"/>
  <c r="K300" i="28"/>
  <c r="X300" i="28"/>
  <c r="E300" i="28"/>
  <c r="S300" i="28"/>
  <c r="P300" i="28"/>
  <c r="A129" i="28"/>
  <c r="B404" i="21"/>
  <c r="F404" i="21"/>
  <c r="J404" i="21"/>
  <c r="N404" i="21"/>
  <c r="R404" i="21"/>
  <c r="V404" i="21"/>
  <c r="G404" i="21"/>
  <c r="L404" i="21"/>
  <c r="Q404" i="21"/>
  <c r="W404" i="21"/>
  <c r="H404" i="21"/>
  <c r="O404" i="21"/>
  <c r="U404" i="21"/>
  <c r="D404" i="21"/>
  <c r="K404" i="21"/>
  <c r="S404" i="21"/>
  <c r="Y404" i="21"/>
  <c r="C404" i="21"/>
  <c r="I404" i="21"/>
  <c r="P404" i="21"/>
  <c r="X404" i="21"/>
  <c r="M404" i="21"/>
  <c r="T404" i="21"/>
  <c r="E404" i="21"/>
  <c r="A405" i="21"/>
  <c r="B369" i="21"/>
  <c r="F369" i="21"/>
  <c r="J369" i="21"/>
  <c r="N369" i="21"/>
  <c r="R369" i="21"/>
  <c r="V369" i="21"/>
  <c r="E369" i="21"/>
  <c r="K369" i="21"/>
  <c r="P369" i="21"/>
  <c r="U369" i="21"/>
  <c r="H369" i="21"/>
  <c r="O369" i="21"/>
  <c r="W369" i="21"/>
  <c r="C369" i="21"/>
  <c r="I369" i="21"/>
  <c r="Q369" i="21"/>
  <c r="X369" i="21"/>
  <c r="L369" i="21"/>
  <c r="Y369" i="21"/>
  <c r="M369" i="21"/>
  <c r="D369" i="21"/>
  <c r="S369" i="21"/>
  <c r="G369" i="21"/>
  <c r="T369" i="21"/>
  <c r="A370" i="21"/>
  <c r="C335" i="21"/>
  <c r="G335" i="21"/>
  <c r="K335" i="21"/>
  <c r="O335" i="21"/>
  <c r="S335" i="21"/>
  <c r="W335" i="21"/>
  <c r="B335" i="21"/>
  <c r="H335" i="21"/>
  <c r="M335" i="21"/>
  <c r="R335" i="21"/>
  <c r="X335" i="21"/>
  <c r="D335" i="21"/>
  <c r="I335" i="21"/>
  <c r="N335" i="21"/>
  <c r="T335" i="21"/>
  <c r="Y335" i="21"/>
  <c r="E335" i="21"/>
  <c r="J335" i="21"/>
  <c r="P335" i="21"/>
  <c r="U335" i="21"/>
  <c r="F335" i="21"/>
  <c r="L335" i="21"/>
  <c r="Q335" i="21"/>
  <c r="V335" i="21"/>
  <c r="A336" i="21"/>
  <c r="B301" i="21"/>
  <c r="F301" i="21"/>
  <c r="J301" i="21"/>
  <c r="N301" i="21"/>
  <c r="R301" i="21"/>
  <c r="V301" i="21"/>
  <c r="D301" i="21"/>
  <c r="H301" i="21"/>
  <c r="L301" i="21"/>
  <c r="P301" i="21"/>
  <c r="T301" i="21"/>
  <c r="X301" i="21"/>
  <c r="C301" i="21"/>
  <c r="K301" i="21"/>
  <c r="S301" i="21"/>
  <c r="G301" i="21"/>
  <c r="O301" i="21"/>
  <c r="W301" i="21"/>
  <c r="M301" i="21"/>
  <c r="Q301" i="21"/>
  <c r="E301" i="21"/>
  <c r="U301" i="21"/>
  <c r="Y301" i="21"/>
  <c r="I301" i="21"/>
  <c r="E230" i="21"/>
  <c r="I230" i="21"/>
  <c r="M230" i="21"/>
  <c r="Q230" i="21"/>
  <c r="U230" i="21"/>
  <c r="Y230" i="21"/>
  <c r="B230" i="21"/>
  <c r="G230" i="21"/>
  <c r="L230" i="21"/>
  <c r="R230" i="21"/>
  <c r="W230" i="21"/>
  <c r="C230" i="21"/>
  <c r="H230" i="21"/>
  <c r="N230" i="21"/>
  <c r="S230" i="21"/>
  <c r="X230" i="21"/>
  <c r="F230" i="21"/>
  <c r="P230" i="21"/>
  <c r="K230" i="21"/>
  <c r="D230" i="21"/>
  <c r="J230" i="21"/>
  <c r="T230" i="21"/>
  <c r="V230" i="21"/>
  <c r="O230" i="21"/>
  <c r="A231" i="21"/>
  <c r="E264" i="21"/>
  <c r="I264" i="21"/>
  <c r="M264" i="21"/>
  <c r="Q264" i="21"/>
  <c r="U264" i="21"/>
  <c r="Y264" i="21"/>
  <c r="B264" i="21"/>
  <c r="G264" i="21"/>
  <c r="L264" i="21"/>
  <c r="R264" i="21"/>
  <c r="W264" i="21"/>
  <c r="D264" i="21"/>
  <c r="K264" i="21"/>
  <c r="S264" i="21"/>
  <c r="F264" i="21"/>
  <c r="N264" i="21"/>
  <c r="T264" i="21"/>
  <c r="O264" i="21"/>
  <c r="C264" i="21"/>
  <c r="P264" i="21"/>
  <c r="H264" i="21"/>
  <c r="V264" i="21"/>
  <c r="X264" i="21"/>
  <c r="J264" i="21"/>
  <c r="A265" i="21"/>
  <c r="C56" i="21"/>
  <c r="G56" i="21"/>
  <c r="K56" i="21"/>
  <c r="O56" i="21"/>
  <c r="S56" i="21"/>
  <c r="W56" i="21"/>
  <c r="E56" i="21"/>
  <c r="J56" i="21"/>
  <c r="P56" i="21"/>
  <c r="U56" i="21"/>
  <c r="F56" i="21"/>
  <c r="L56" i="21"/>
  <c r="Q56" i="21"/>
  <c r="V56" i="21"/>
  <c r="B56" i="21"/>
  <c r="M56" i="21"/>
  <c r="X56" i="21"/>
  <c r="D56" i="21"/>
  <c r="N56" i="21"/>
  <c r="Y56" i="21"/>
  <c r="R56" i="21"/>
  <c r="H56" i="21"/>
  <c r="T56" i="21"/>
  <c r="I56" i="21"/>
  <c r="B161" i="21"/>
  <c r="F161" i="21"/>
  <c r="J161" i="21"/>
  <c r="N161" i="21"/>
  <c r="R161" i="21"/>
  <c r="V161" i="21"/>
  <c r="E161" i="21"/>
  <c r="K161" i="21"/>
  <c r="P161" i="21"/>
  <c r="U161" i="21"/>
  <c r="C161" i="21"/>
  <c r="I161" i="21"/>
  <c r="Q161" i="21"/>
  <c r="X161" i="21"/>
  <c r="D161" i="21"/>
  <c r="L161" i="21"/>
  <c r="S161" i="21"/>
  <c r="Y161" i="21"/>
  <c r="G161" i="21"/>
  <c r="M161" i="21"/>
  <c r="T161" i="21"/>
  <c r="O161" i="21"/>
  <c r="W161" i="21"/>
  <c r="H161" i="21"/>
  <c r="B126" i="21"/>
  <c r="F126" i="21"/>
  <c r="J126" i="21"/>
  <c r="E126" i="21"/>
  <c r="K126" i="21"/>
  <c r="O126" i="21"/>
  <c r="S126" i="21"/>
  <c r="W126" i="21"/>
  <c r="C126" i="21"/>
  <c r="I126" i="21"/>
  <c r="P126" i="21"/>
  <c r="U126" i="21"/>
  <c r="D126" i="21"/>
  <c r="L126" i="21"/>
  <c r="Q126" i="21"/>
  <c r="V126" i="21"/>
  <c r="M126" i="21"/>
  <c r="X126" i="21"/>
  <c r="N126" i="21"/>
  <c r="Y126" i="21"/>
  <c r="R126" i="21"/>
  <c r="T126" i="21"/>
  <c r="G126" i="21"/>
  <c r="H126" i="21"/>
  <c r="C91" i="21"/>
  <c r="G91" i="21"/>
  <c r="K91" i="21"/>
  <c r="O91" i="21"/>
  <c r="S91" i="21"/>
  <c r="W91" i="21"/>
  <c r="E91" i="21"/>
  <c r="J91" i="21"/>
  <c r="P91" i="21"/>
  <c r="U91" i="21"/>
  <c r="F91" i="21"/>
  <c r="L91" i="21"/>
  <c r="Q91" i="21"/>
  <c r="V91" i="21"/>
  <c r="B91" i="21"/>
  <c r="M91" i="21"/>
  <c r="X91" i="21"/>
  <c r="D91" i="21"/>
  <c r="N91" i="21"/>
  <c r="Y91" i="21"/>
  <c r="R91" i="21"/>
  <c r="H91" i="21"/>
  <c r="I91" i="21"/>
  <c r="T91" i="21"/>
  <c r="B195" i="21"/>
  <c r="F195" i="21"/>
  <c r="J195" i="21"/>
  <c r="N195" i="21"/>
  <c r="R195" i="21"/>
  <c r="V195" i="21"/>
  <c r="E195" i="21"/>
  <c r="K195" i="21"/>
  <c r="P195" i="21"/>
  <c r="U195" i="21"/>
  <c r="C195" i="21"/>
  <c r="I195" i="21"/>
  <c r="Q195" i="21"/>
  <c r="X195" i="21"/>
  <c r="H195" i="21"/>
  <c r="S195" i="21"/>
  <c r="L195" i="21"/>
  <c r="W195" i="21"/>
  <c r="M195" i="21"/>
  <c r="Y195" i="21"/>
  <c r="D195" i="21"/>
  <c r="O195" i="21"/>
  <c r="G195" i="21"/>
  <c r="T195" i="21"/>
  <c r="A196" i="21"/>
  <c r="E23" i="21"/>
  <c r="I23" i="21"/>
  <c r="M23" i="21"/>
  <c r="Q23" i="21"/>
  <c r="U23" i="21"/>
  <c r="Y23" i="21"/>
  <c r="B23" i="21"/>
  <c r="G23" i="21"/>
  <c r="L23" i="21"/>
  <c r="R23" i="21"/>
  <c r="W23" i="21"/>
  <c r="F23" i="21"/>
  <c r="N23" i="21"/>
  <c r="T23" i="21"/>
  <c r="H23" i="21"/>
  <c r="O23" i="21"/>
  <c r="V23" i="21"/>
  <c r="C23" i="21"/>
  <c r="J23" i="21"/>
  <c r="P23" i="21"/>
  <c r="X23" i="21"/>
  <c r="D23" i="21"/>
  <c r="K23" i="21"/>
  <c r="S23" i="21"/>
  <c r="B93" i="25"/>
  <c r="F93" i="25"/>
  <c r="J93" i="25"/>
  <c r="N93" i="25"/>
  <c r="R93" i="25"/>
  <c r="V93" i="25"/>
  <c r="D93" i="25"/>
  <c r="H93" i="25"/>
  <c r="L93" i="25"/>
  <c r="P93" i="25"/>
  <c r="T93" i="25"/>
  <c r="X93" i="25"/>
  <c r="C93" i="25"/>
  <c r="K93" i="25"/>
  <c r="S93" i="25"/>
  <c r="G93" i="25"/>
  <c r="O93" i="25"/>
  <c r="W93" i="25"/>
  <c r="E93" i="25"/>
  <c r="U93" i="25"/>
  <c r="M93" i="25"/>
  <c r="Q93" i="25"/>
  <c r="I93" i="25"/>
  <c r="Y93" i="25"/>
  <c r="B57" i="25"/>
  <c r="F57" i="25"/>
  <c r="J57" i="25"/>
  <c r="N57" i="25"/>
  <c r="R57" i="25"/>
  <c r="V57" i="25"/>
  <c r="C57" i="25"/>
  <c r="G57" i="25"/>
  <c r="K57" i="25"/>
  <c r="O57" i="25"/>
  <c r="S57" i="25"/>
  <c r="W57" i="25"/>
  <c r="D57" i="25"/>
  <c r="L57" i="25"/>
  <c r="T57" i="25"/>
  <c r="E57" i="25"/>
  <c r="M57" i="25"/>
  <c r="U57" i="25"/>
  <c r="H57" i="25"/>
  <c r="X57" i="25"/>
  <c r="I57" i="25"/>
  <c r="Y57" i="25"/>
  <c r="P57" i="25"/>
  <c r="Q57" i="25"/>
  <c r="E21" i="25"/>
  <c r="I21" i="25"/>
  <c r="M21" i="25"/>
  <c r="Q21" i="25"/>
  <c r="U21" i="25"/>
  <c r="Y21" i="25"/>
  <c r="C21" i="25"/>
  <c r="G21" i="25"/>
  <c r="K21" i="25"/>
  <c r="O21" i="25"/>
  <c r="S21" i="25"/>
  <c r="W21" i="25"/>
  <c r="B21" i="25"/>
  <c r="J21" i="25"/>
  <c r="R21" i="25"/>
  <c r="F21" i="25"/>
  <c r="N21" i="25"/>
  <c r="V21" i="25"/>
  <c r="D21" i="25"/>
  <c r="T21" i="25"/>
  <c r="L21" i="25"/>
  <c r="P21" i="25"/>
  <c r="H21" i="25"/>
  <c r="X21" i="25"/>
  <c r="C93" i="19"/>
  <c r="G93" i="19"/>
  <c r="K93" i="19"/>
  <c r="O93" i="19"/>
  <c r="S93" i="19"/>
  <c r="W93" i="19"/>
  <c r="E93" i="19"/>
  <c r="I93" i="19"/>
  <c r="M93" i="19"/>
  <c r="Q93" i="19"/>
  <c r="U93" i="19"/>
  <c r="Y93" i="19"/>
  <c r="H93" i="19"/>
  <c r="P93" i="19"/>
  <c r="X93" i="19"/>
  <c r="D93" i="19"/>
  <c r="L93" i="19"/>
  <c r="T93" i="19"/>
  <c r="B93" i="19"/>
  <c r="R93" i="19"/>
  <c r="J93" i="19"/>
  <c r="N93" i="19"/>
  <c r="F93" i="19"/>
  <c r="V93" i="19"/>
  <c r="A94" i="19"/>
  <c r="E58" i="19"/>
  <c r="I58" i="19"/>
  <c r="M58" i="19"/>
  <c r="Q58" i="19"/>
  <c r="U58" i="19"/>
  <c r="Y58" i="19"/>
  <c r="B58" i="19"/>
  <c r="F58" i="19"/>
  <c r="J58" i="19"/>
  <c r="N58" i="19"/>
  <c r="R58" i="19"/>
  <c r="V58" i="19"/>
  <c r="C58" i="19"/>
  <c r="K58" i="19"/>
  <c r="S58" i="19"/>
  <c r="G58" i="19"/>
  <c r="O58" i="19"/>
  <c r="W58" i="19"/>
  <c r="L58" i="19"/>
  <c r="P58" i="19"/>
  <c r="D58" i="19"/>
  <c r="T58" i="19"/>
  <c r="H58" i="19"/>
  <c r="X58" i="19"/>
  <c r="A59" i="19"/>
  <c r="D22" i="19"/>
  <c r="H22" i="19"/>
  <c r="L22" i="19"/>
  <c r="P22" i="19"/>
  <c r="T22" i="19"/>
  <c r="X22" i="19"/>
  <c r="C22" i="19"/>
  <c r="I22" i="19"/>
  <c r="N22" i="19"/>
  <c r="S22" i="19"/>
  <c r="Y22" i="19"/>
  <c r="G22" i="19"/>
  <c r="O22" i="19"/>
  <c r="V22" i="19"/>
  <c r="B22" i="19"/>
  <c r="J22" i="19"/>
  <c r="Q22" i="19"/>
  <c r="W22" i="19"/>
  <c r="E22" i="19"/>
  <c r="K22" i="19"/>
  <c r="R22" i="19"/>
  <c r="M22" i="19"/>
  <c r="F22" i="19"/>
  <c r="U22" i="19"/>
  <c r="A22" i="25"/>
  <c r="A94" i="25"/>
  <c r="A24" i="21"/>
  <c r="A92" i="21"/>
  <c r="A23" i="19"/>
  <c r="A162" i="21"/>
  <c r="A57" i="21"/>
  <c r="A58" i="25"/>
  <c r="A129" i="19"/>
  <c r="A127" i="21"/>
  <c r="A131" i="25"/>
  <c r="A302" i="21"/>
  <c r="B131" i="25" l="1"/>
  <c r="F131" i="25"/>
  <c r="J131" i="25"/>
  <c r="N131" i="25"/>
  <c r="R131" i="25"/>
  <c r="V131" i="25"/>
  <c r="C131" i="25"/>
  <c r="G131" i="25"/>
  <c r="K131" i="25"/>
  <c r="O131" i="25"/>
  <c r="S131" i="25"/>
  <c r="W131" i="25"/>
  <c r="I131" i="25"/>
  <c r="Q131" i="25"/>
  <c r="Y131" i="25"/>
  <c r="D131" i="25"/>
  <c r="L131" i="25"/>
  <c r="T131" i="25"/>
  <c r="E131" i="25"/>
  <c r="M131" i="25"/>
  <c r="U131" i="25"/>
  <c r="H131" i="25"/>
  <c r="P131" i="25"/>
  <c r="X131" i="25"/>
  <c r="B129" i="28"/>
  <c r="F129" i="28"/>
  <c r="J129" i="28"/>
  <c r="N129" i="28"/>
  <c r="R129" i="28"/>
  <c r="V129" i="28"/>
  <c r="C129" i="28"/>
  <c r="G129" i="28"/>
  <c r="K129" i="28"/>
  <c r="O129" i="28"/>
  <c r="S129" i="28"/>
  <c r="W129" i="28"/>
  <c r="D129" i="28"/>
  <c r="L129" i="28"/>
  <c r="T129" i="28"/>
  <c r="E129" i="28"/>
  <c r="M129" i="28"/>
  <c r="U129" i="28"/>
  <c r="H129" i="28"/>
  <c r="X129" i="28"/>
  <c r="I129" i="28"/>
  <c r="Y129" i="28"/>
  <c r="P129" i="28"/>
  <c r="Q129" i="28"/>
  <c r="D94" i="28"/>
  <c r="H94" i="28"/>
  <c r="L94" i="28"/>
  <c r="P94" i="28"/>
  <c r="T94" i="28"/>
  <c r="X94" i="28"/>
  <c r="E94" i="28"/>
  <c r="I94" i="28"/>
  <c r="M94" i="28"/>
  <c r="Q94" i="28"/>
  <c r="U94" i="28"/>
  <c r="Y94" i="28"/>
  <c r="B94" i="28"/>
  <c r="J94" i="28"/>
  <c r="R94" i="28"/>
  <c r="F94" i="28"/>
  <c r="N94" i="28"/>
  <c r="V94" i="28"/>
  <c r="C94" i="28"/>
  <c r="S94" i="28"/>
  <c r="K94" i="28"/>
  <c r="G94" i="28"/>
  <c r="O94" i="28"/>
  <c r="W94" i="28"/>
  <c r="E24" i="28"/>
  <c r="I24" i="28"/>
  <c r="M24" i="28"/>
  <c r="Q24" i="28"/>
  <c r="U24" i="28"/>
  <c r="Y24" i="28"/>
  <c r="B24" i="28"/>
  <c r="F24" i="28"/>
  <c r="J24" i="28"/>
  <c r="N24" i="28"/>
  <c r="R24" i="28"/>
  <c r="V24" i="28"/>
  <c r="C24" i="28"/>
  <c r="K24" i="28"/>
  <c r="S24" i="28"/>
  <c r="D24" i="28"/>
  <c r="L24" i="28"/>
  <c r="T24" i="28"/>
  <c r="G24" i="28"/>
  <c r="O24" i="28"/>
  <c r="W24" i="28"/>
  <c r="H24" i="28"/>
  <c r="P24" i="28"/>
  <c r="X24" i="28"/>
  <c r="E59" i="28"/>
  <c r="I59" i="28"/>
  <c r="M59" i="28"/>
  <c r="Q59" i="28"/>
  <c r="U59" i="28"/>
  <c r="Y59" i="28"/>
  <c r="B59" i="28"/>
  <c r="F59" i="28"/>
  <c r="J59" i="28"/>
  <c r="N59" i="28"/>
  <c r="R59" i="28"/>
  <c r="V59" i="28"/>
  <c r="C59" i="28"/>
  <c r="K59" i="28"/>
  <c r="S59" i="28"/>
  <c r="D59" i="28"/>
  <c r="L59" i="28"/>
  <c r="T59" i="28"/>
  <c r="G59" i="28"/>
  <c r="O59" i="28"/>
  <c r="W59" i="28"/>
  <c r="H59" i="28"/>
  <c r="P59" i="28"/>
  <c r="X59" i="28"/>
  <c r="B129" i="19"/>
  <c r="F129" i="19"/>
  <c r="J129" i="19"/>
  <c r="N129" i="19"/>
  <c r="R129" i="19"/>
  <c r="V129" i="19"/>
  <c r="C129" i="19"/>
  <c r="H129" i="19"/>
  <c r="M129" i="19"/>
  <c r="S129" i="19"/>
  <c r="X129" i="19"/>
  <c r="E129" i="19"/>
  <c r="L129" i="19"/>
  <c r="T129" i="19"/>
  <c r="G129" i="19"/>
  <c r="O129" i="19"/>
  <c r="U129" i="19"/>
  <c r="I129" i="19"/>
  <c r="P129" i="19"/>
  <c r="W129" i="19"/>
  <c r="D129" i="19"/>
  <c r="K129" i="19"/>
  <c r="Q129" i="19"/>
  <c r="Y129" i="19"/>
  <c r="A25" i="28"/>
  <c r="Y301" i="28"/>
  <c r="U301" i="28"/>
  <c r="Q301" i="28"/>
  <c r="M301" i="28"/>
  <c r="I301" i="28"/>
  <c r="E301" i="28"/>
  <c r="V301" i="28"/>
  <c r="P301" i="28"/>
  <c r="K301" i="28"/>
  <c r="F301" i="28"/>
  <c r="X301" i="28"/>
  <c r="R301" i="28"/>
  <c r="J301" i="28"/>
  <c r="C301" i="28"/>
  <c r="T301" i="28"/>
  <c r="L301" i="28"/>
  <c r="B301" i="28"/>
  <c r="A302" i="28"/>
  <c r="O301" i="28"/>
  <c r="G301" i="28"/>
  <c r="W301" i="28"/>
  <c r="D301" i="28"/>
  <c r="S301" i="28"/>
  <c r="N301" i="28"/>
  <c r="H301" i="28"/>
  <c r="A95" i="28"/>
  <c r="W232" i="28"/>
  <c r="S232" i="28"/>
  <c r="O232" i="28"/>
  <c r="K232" i="28"/>
  <c r="G232" i="28"/>
  <c r="C232" i="28"/>
  <c r="X232" i="28"/>
  <c r="R232" i="28"/>
  <c r="M232" i="28"/>
  <c r="H232" i="28"/>
  <c r="B232" i="28"/>
  <c r="Y232" i="28"/>
  <c r="Q232" i="28"/>
  <c r="J232" i="28"/>
  <c r="D232" i="28"/>
  <c r="V232" i="28"/>
  <c r="P232" i="28"/>
  <c r="I232" i="28"/>
  <c r="N232" i="28"/>
  <c r="A233" i="28"/>
  <c r="L232" i="28"/>
  <c r="F232" i="28"/>
  <c r="U232" i="28"/>
  <c r="T232" i="28"/>
  <c r="E232" i="28"/>
  <c r="Y198" i="28"/>
  <c r="U198" i="28"/>
  <c r="Q198" i="28"/>
  <c r="M198" i="28"/>
  <c r="I198" i="28"/>
  <c r="E198" i="28"/>
  <c r="V198" i="28"/>
  <c r="P198" i="28"/>
  <c r="K198" i="28"/>
  <c r="F198" i="28"/>
  <c r="T198" i="28"/>
  <c r="N198" i="28"/>
  <c r="G198" i="28"/>
  <c r="A199" i="28"/>
  <c r="S198" i="28"/>
  <c r="L198" i="28"/>
  <c r="D198" i="28"/>
  <c r="X198" i="28"/>
  <c r="J198" i="28"/>
  <c r="W198" i="28"/>
  <c r="H198" i="28"/>
  <c r="R198" i="28"/>
  <c r="C198" i="28"/>
  <c r="B198" i="28"/>
  <c r="O198" i="28"/>
  <c r="W335" i="28"/>
  <c r="S335" i="28"/>
  <c r="O335" i="28"/>
  <c r="K335" i="28"/>
  <c r="G335" i="28"/>
  <c r="C335" i="28"/>
  <c r="X335" i="28"/>
  <c r="R335" i="28"/>
  <c r="M335" i="28"/>
  <c r="H335" i="28"/>
  <c r="B335" i="28"/>
  <c r="U335" i="28"/>
  <c r="N335" i="28"/>
  <c r="F335" i="28"/>
  <c r="T335" i="28"/>
  <c r="J335" i="28"/>
  <c r="A336" i="28"/>
  <c r="P335" i="28"/>
  <c r="D335" i="28"/>
  <c r="V335" i="28"/>
  <c r="I335" i="28"/>
  <c r="Q335" i="28"/>
  <c r="L335" i="28"/>
  <c r="E335" i="28"/>
  <c r="Y335" i="28"/>
  <c r="W164" i="28"/>
  <c r="S164" i="28"/>
  <c r="O164" i="28"/>
  <c r="K164" i="28"/>
  <c r="G164" i="28"/>
  <c r="C164" i="28"/>
  <c r="Y164" i="28"/>
  <c r="T164" i="28"/>
  <c r="N164" i="28"/>
  <c r="I164" i="28"/>
  <c r="D164" i="28"/>
  <c r="V164" i="28"/>
  <c r="P164" i="28"/>
  <c r="H164" i="28"/>
  <c r="A165" i="28"/>
  <c r="Q164" i="28"/>
  <c r="F164" i="28"/>
  <c r="X164" i="28"/>
  <c r="M164" i="28"/>
  <c r="E164" i="28"/>
  <c r="U164" i="28"/>
  <c r="B164" i="28"/>
  <c r="L164" i="28"/>
  <c r="J164" i="28"/>
  <c r="R164" i="28"/>
  <c r="A130" i="28"/>
  <c r="A404" i="28"/>
  <c r="V403" i="28"/>
  <c r="R403" i="28"/>
  <c r="N403" i="28"/>
  <c r="J403" i="28"/>
  <c r="F403" i="28"/>
  <c r="B403" i="28"/>
  <c r="U403" i="28"/>
  <c r="P403" i="28"/>
  <c r="K403" i="28"/>
  <c r="E403" i="28"/>
  <c r="T403" i="28"/>
  <c r="M403" i="28"/>
  <c r="G403" i="28"/>
  <c r="X403" i="28"/>
  <c r="O403" i="28"/>
  <c r="D403" i="28"/>
  <c r="Q403" i="28"/>
  <c r="C403" i="28"/>
  <c r="Y403" i="28"/>
  <c r="L403" i="28"/>
  <c r="S403" i="28"/>
  <c r="H403" i="28"/>
  <c r="W403" i="28"/>
  <c r="I403" i="28"/>
  <c r="Y266" i="28"/>
  <c r="U266" i="28"/>
  <c r="Q266" i="28"/>
  <c r="M266" i="28"/>
  <c r="I266" i="28"/>
  <c r="E266" i="28"/>
  <c r="A267" i="28"/>
  <c r="T266" i="28"/>
  <c r="O266" i="28"/>
  <c r="J266" i="28"/>
  <c r="D266" i="28"/>
  <c r="S266" i="28"/>
  <c r="L266" i="28"/>
  <c r="F266" i="28"/>
  <c r="X266" i="28"/>
  <c r="P266" i="28"/>
  <c r="G266" i="28"/>
  <c r="W266" i="28"/>
  <c r="N266" i="28"/>
  <c r="C266" i="28"/>
  <c r="V266" i="28"/>
  <c r="B266" i="28"/>
  <c r="R266" i="28"/>
  <c r="K266" i="28"/>
  <c r="H266" i="28"/>
  <c r="A370" i="28"/>
  <c r="V369" i="28"/>
  <c r="R369" i="28"/>
  <c r="N369" i="28"/>
  <c r="J369" i="28"/>
  <c r="F369" i="28"/>
  <c r="B369" i="28"/>
  <c r="Y369" i="28"/>
  <c r="T369" i="28"/>
  <c r="O369" i="28"/>
  <c r="I369" i="28"/>
  <c r="D369" i="28"/>
  <c r="X369" i="28"/>
  <c r="Q369" i="28"/>
  <c r="K369" i="28"/>
  <c r="C369" i="28"/>
  <c r="P369" i="28"/>
  <c r="G369" i="28"/>
  <c r="M369" i="28"/>
  <c r="L369" i="28"/>
  <c r="U369" i="28"/>
  <c r="E369" i="28"/>
  <c r="S369" i="28"/>
  <c r="H369" i="28"/>
  <c r="W369" i="28"/>
  <c r="A60" i="28"/>
  <c r="B405" i="21"/>
  <c r="F405" i="21"/>
  <c r="J405" i="21"/>
  <c r="N405" i="21"/>
  <c r="R405" i="21"/>
  <c r="V405" i="21"/>
  <c r="D405" i="21"/>
  <c r="I405" i="21"/>
  <c r="O405" i="21"/>
  <c r="T405" i="21"/>
  <c r="Y405" i="21"/>
  <c r="E405" i="21"/>
  <c r="L405" i="21"/>
  <c r="S405" i="21"/>
  <c r="H405" i="21"/>
  <c r="P405" i="21"/>
  <c r="W405" i="21"/>
  <c r="G405" i="21"/>
  <c r="M405" i="21"/>
  <c r="U405" i="21"/>
  <c r="Q405" i="21"/>
  <c r="X405" i="21"/>
  <c r="C405" i="21"/>
  <c r="K405" i="21"/>
  <c r="A406" i="21"/>
  <c r="C336" i="21"/>
  <c r="G336" i="21"/>
  <c r="K336" i="21"/>
  <c r="O336" i="21"/>
  <c r="S336" i="21"/>
  <c r="W336" i="21"/>
  <c r="E336" i="21"/>
  <c r="J336" i="21"/>
  <c r="P336" i="21"/>
  <c r="U336" i="21"/>
  <c r="F336" i="21"/>
  <c r="L336" i="21"/>
  <c r="Q336" i="21"/>
  <c r="V336" i="21"/>
  <c r="B336" i="21"/>
  <c r="H336" i="21"/>
  <c r="M336" i="21"/>
  <c r="R336" i="21"/>
  <c r="X336" i="21"/>
  <c r="D336" i="21"/>
  <c r="Y336" i="21"/>
  <c r="I336" i="21"/>
  <c r="N336" i="21"/>
  <c r="T336" i="21"/>
  <c r="A337" i="21"/>
  <c r="B370" i="21"/>
  <c r="F370" i="21"/>
  <c r="J370" i="21"/>
  <c r="N370" i="21"/>
  <c r="R370" i="21"/>
  <c r="V370" i="21"/>
  <c r="C370" i="21"/>
  <c r="H370" i="21"/>
  <c r="M370" i="21"/>
  <c r="S370" i="21"/>
  <c r="X370" i="21"/>
  <c r="E370" i="21"/>
  <c r="L370" i="21"/>
  <c r="T370" i="21"/>
  <c r="G370" i="21"/>
  <c r="O370" i="21"/>
  <c r="U370" i="21"/>
  <c r="P370" i="21"/>
  <c r="D370" i="21"/>
  <c r="Q370" i="21"/>
  <c r="I370" i="21"/>
  <c r="W370" i="21"/>
  <c r="K370" i="21"/>
  <c r="Y370" i="21"/>
  <c r="A371" i="21"/>
  <c r="B302" i="21"/>
  <c r="F302" i="21"/>
  <c r="J302" i="21"/>
  <c r="N302" i="21"/>
  <c r="R302" i="21"/>
  <c r="V302" i="21"/>
  <c r="D302" i="21"/>
  <c r="H302" i="21"/>
  <c r="L302" i="21"/>
  <c r="P302" i="21"/>
  <c r="T302" i="21"/>
  <c r="X302" i="21"/>
  <c r="C302" i="21"/>
  <c r="K302" i="21"/>
  <c r="S302" i="21"/>
  <c r="G302" i="21"/>
  <c r="O302" i="21"/>
  <c r="W302" i="21"/>
  <c r="E302" i="21"/>
  <c r="U302" i="21"/>
  <c r="I302" i="21"/>
  <c r="Y302" i="21"/>
  <c r="M302" i="21"/>
  <c r="Q302" i="21"/>
  <c r="E265" i="21"/>
  <c r="I265" i="21"/>
  <c r="M265" i="21"/>
  <c r="Q265" i="21"/>
  <c r="U265" i="21"/>
  <c r="Y265" i="21"/>
  <c r="D265" i="21"/>
  <c r="J265" i="21"/>
  <c r="O265" i="21"/>
  <c r="T265" i="21"/>
  <c r="B265" i="21"/>
  <c r="H265" i="21"/>
  <c r="P265" i="21"/>
  <c r="W265" i="21"/>
  <c r="C265" i="21"/>
  <c r="K265" i="21"/>
  <c r="R265" i="21"/>
  <c r="X265" i="21"/>
  <c r="F265" i="21"/>
  <c r="S265" i="21"/>
  <c r="G265" i="21"/>
  <c r="V265" i="21"/>
  <c r="L265" i="21"/>
  <c r="N265" i="21"/>
  <c r="A266" i="21"/>
  <c r="E231" i="21"/>
  <c r="I231" i="21"/>
  <c r="M231" i="21"/>
  <c r="Q231" i="21"/>
  <c r="U231" i="21"/>
  <c r="Y231" i="21"/>
  <c r="D231" i="21"/>
  <c r="J231" i="21"/>
  <c r="O231" i="21"/>
  <c r="T231" i="21"/>
  <c r="F231" i="21"/>
  <c r="K231" i="21"/>
  <c r="P231" i="21"/>
  <c r="V231" i="21"/>
  <c r="C231" i="21"/>
  <c r="N231" i="21"/>
  <c r="X231" i="21"/>
  <c r="S231" i="21"/>
  <c r="B231" i="21"/>
  <c r="G231" i="21"/>
  <c r="R231" i="21"/>
  <c r="H231" i="21"/>
  <c r="L231" i="21"/>
  <c r="W231" i="21"/>
  <c r="A232" i="21"/>
  <c r="B162" i="21"/>
  <c r="F162" i="21"/>
  <c r="J162" i="21"/>
  <c r="N162" i="21"/>
  <c r="R162" i="21"/>
  <c r="V162" i="21"/>
  <c r="C162" i="21"/>
  <c r="H162" i="21"/>
  <c r="M162" i="21"/>
  <c r="S162" i="21"/>
  <c r="X162" i="21"/>
  <c r="G162" i="21"/>
  <c r="O162" i="21"/>
  <c r="U162" i="21"/>
  <c r="I162" i="21"/>
  <c r="P162" i="21"/>
  <c r="W162" i="21"/>
  <c r="D162" i="21"/>
  <c r="K162" i="21"/>
  <c r="Q162" i="21"/>
  <c r="Y162" i="21"/>
  <c r="T162" i="21"/>
  <c r="E162" i="21"/>
  <c r="L162" i="21"/>
  <c r="C57" i="21"/>
  <c r="G57" i="21"/>
  <c r="K57" i="21"/>
  <c r="O57" i="21"/>
  <c r="S57" i="21"/>
  <c r="W57" i="21"/>
  <c r="B57" i="21"/>
  <c r="H57" i="21"/>
  <c r="M57" i="21"/>
  <c r="R57" i="21"/>
  <c r="X57" i="21"/>
  <c r="D57" i="21"/>
  <c r="I57" i="21"/>
  <c r="N57" i="21"/>
  <c r="T57" i="21"/>
  <c r="Y57" i="21"/>
  <c r="J57" i="21"/>
  <c r="U57" i="21"/>
  <c r="L57" i="21"/>
  <c r="V57" i="21"/>
  <c r="P57" i="21"/>
  <c r="F57" i="21"/>
  <c r="Q57" i="21"/>
  <c r="E57" i="21"/>
  <c r="C127" i="21"/>
  <c r="G127" i="21"/>
  <c r="K127" i="21"/>
  <c r="O127" i="21"/>
  <c r="S127" i="21"/>
  <c r="W127" i="21"/>
  <c r="B127" i="21"/>
  <c r="H127" i="21"/>
  <c r="M127" i="21"/>
  <c r="R127" i="21"/>
  <c r="X127" i="21"/>
  <c r="D127" i="21"/>
  <c r="I127" i="21"/>
  <c r="N127" i="21"/>
  <c r="T127" i="21"/>
  <c r="Y127" i="21"/>
  <c r="J127" i="21"/>
  <c r="U127" i="21"/>
  <c r="L127" i="21"/>
  <c r="V127" i="21"/>
  <c r="P127" i="21"/>
  <c r="Q127" i="21"/>
  <c r="E127" i="21"/>
  <c r="F127" i="21"/>
  <c r="C92" i="21"/>
  <c r="G92" i="21"/>
  <c r="K92" i="21"/>
  <c r="O92" i="21"/>
  <c r="S92" i="21"/>
  <c r="W92" i="21"/>
  <c r="B92" i="21"/>
  <c r="H92" i="21"/>
  <c r="M92" i="21"/>
  <c r="R92" i="21"/>
  <c r="X92" i="21"/>
  <c r="D92" i="21"/>
  <c r="I92" i="21"/>
  <c r="N92" i="21"/>
  <c r="T92" i="21"/>
  <c r="Y92" i="21"/>
  <c r="J92" i="21"/>
  <c r="U92" i="21"/>
  <c r="L92" i="21"/>
  <c r="V92" i="21"/>
  <c r="P92" i="21"/>
  <c r="Q92" i="21"/>
  <c r="E92" i="21"/>
  <c r="F92" i="21"/>
  <c r="B196" i="21"/>
  <c r="F196" i="21"/>
  <c r="J196" i="21"/>
  <c r="N196" i="21"/>
  <c r="R196" i="21"/>
  <c r="V196" i="21"/>
  <c r="C196" i="21"/>
  <c r="H196" i="21"/>
  <c r="M196" i="21"/>
  <c r="S196" i="21"/>
  <c r="X196" i="21"/>
  <c r="G196" i="21"/>
  <c r="O196" i="21"/>
  <c r="U196" i="21"/>
  <c r="D196" i="21"/>
  <c r="L196" i="21"/>
  <c r="W196" i="21"/>
  <c r="K196" i="21"/>
  <c r="Y196" i="21"/>
  <c r="P196" i="21"/>
  <c r="E196" i="21"/>
  <c r="Q196" i="21"/>
  <c r="I196" i="21"/>
  <c r="T196" i="21"/>
  <c r="A197" i="21"/>
  <c r="E24" i="21"/>
  <c r="I24" i="21"/>
  <c r="M24" i="21"/>
  <c r="Q24" i="21"/>
  <c r="U24" i="21"/>
  <c r="Y24" i="21"/>
  <c r="D24" i="21"/>
  <c r="J24" i="21"/>
  <c r="O24" i="21"/>
  <c r="T24" i="21"/>
  <c r="C24" i="21"/>
  <c r="K24" i="21"/>
  <c r="R24" i="21"/>
  <c r="X24" i="21"/>
  <c r="F24" i="21"/>
  <c r="L24" i="21"/>
  <c r="S24" i="21"/>
  <c r="G24" i="21"/>
  <c r="N24" i="21"/>
  <c r="V24" i="21"/>
  <c r="H24" i="21"/>
  <c r="P24" i="21"/>
  <c r="W24" i="21"/>
  <c r="B24" i="21"/>
  <c r="B94" i="25"/>
  <c r="F94" i="25"/>
  <c r="J94" i="25"/>
  <c r="N94" i="25"/>
  <c r="R94" i="25"/>
  <c r="V94" i="25"/>
  <c r="D94" i="25"/>
  <c r="H94" i="25"/>
  <c r="L94" i="25"/>
  <c r="P94" i="25"/>
  <c r="T94" i="25"/>
  <c r="X94" i="25"/>
  <c r="C94" i="25"/>
  <c r="K94" i="25"/>
  <c r="S94" i="25"/>
  <c r="G94" i="25"/>
  <c r="O94" i="25"/>
  <c r="W94" i="25"/>
  <c r="M94" i="25"/>
  <c r="E94" i="25"/>
  <c r="U94" i="25"/>
  <c r="I94" i="25"/>
  <c r="Y94" i="25"/>
  <c r="Q94" i="25"/>
  <c r="B58" i="25"/>
  <c r="F58" i="25"/>
  <c r="J58" i="25"/>
  <c r="N58" i="25"/>
  <c r="R58" i="25"/>
  <c r="V58" i="25"/>
  <c r="C58" i="25"/>
  <c r="G58" i="25"/>
  <c r="K58" i="25"/>
  <c r="O58" i="25"/>
  <c r="S58" i="25"/>
  <c r="W58" i="25"/>
  <c r="D58" i="25"/>
  <c r="L58" i="25"/>
  <c r="T58" i="25"/>
  <c r="E58" i="25"/>
  <c r="M58" i="25"/>
  <c r="U58" i="25"/>
  <c r="P58" i="25"/>
  <c r="Q58" i="25"/>
  <c r="H58" i="25"/>
  <c r="X58" i="25"/>
  <c r="I58" i="25"/>
  <c r="Y58" i="25"/>
  <c r="E22" i="25"/>
  <c r="I22" i="25"/>
  <c r="M22" i="25"/>
  <c r="Q22" i="25"/>
  <c r="C22" i="25"/>
  <c r="G22" i="25"/>
  <c r="K22" i="25"/>
  <c r="O22" i="25"/>
  <c r="S22" i="25"/>
  <c r="W22" i="25"/>
  <c r="B22" i="25"/>
  <c r="J22" i="25"/>
  <c r="R22" i="25"/>
  <c r="X22" i="25"/>
  <c r="F22" i="25"/>
  <c r="N22" i="25"/>
  <c r="U22" i="25"/>
  <c r="L22" i="25"/>
  <c r="Y22" i="25"/>
  <c r="D22" i="25"/>
  <c r="T22" i="25"/>
  <c r="H22" i="25"/>
  <c r="V22" i="25"/>
  <c r="P22" i="25"/>
  <c r="C94" i="19"/>
  <c r="G94" i="19"/>
  <c r="K94" i="19"/>
  <c r="O94" i="19"/>
  <c r="S94" i="19"/>
  <c r="W94" i="19"/>
  <c r="E94" i="19"/>
  <c r="I94" i="19"/>
  <c r="M94" i="19"/>
  <c r="Q94" i="19"/>
  <c r="U94" i="19"/>
  <c r="Y94" i="19"/>
  <c r="H94" i="19"/>
  <c r="P94" i="19"/>
  <c r="X94" i="19"/>
  <c r="D94" i="19"/>
  <c r="L94" i="19"/>
  <c r="T94" i="19"/>
  <c r="J94" i="19"/>
  <c r="B94" i="19"/>
  <c r="R94" i="19"/>
  <c r="F94" i="19"/>
  <c r="V94" i="19"/>
  <c r="N94" i="19"/>
  <c r="A95" i="19"/>
  <c r="E59" i="19"/>
  <c r="I59" i="19"/>
  <c r="M59" i="19"/>
  <c r="Q59" i="19"/>
  <c r="U59" i="19"/>
  <c r="Y59" i="19"/>
  <c r="B59" i="19"/>
  <c r="F59" i="19"/>
  <c r="J59" i="19"/>
  <c r="N59" i="19"/>
  <c r="R59" i="19"/>
  <c r="V59" i="19"/>
  <c r="C59" i="19"/>
  <c r="K59" i="19"/>
  <c r="S59" i="19"/>
  <c r="G59" i="19"/>
  <c r="O59" i="19"/>
  <c r="W59" i="19"/>
  <c r="D59" i="19"/>
  <c r="T59" i="19"/>
  <c r="H59" i="19"/>
  <c r="X59" i="19"/>
  <c r="L59" i="19"/>
  <c r="P59" i="19"/>
  <c r="A60" i="19"/>
  <c r="D23" i="19"/>
  <c r="H23" i="19"/>
  <c r="L23" i="19"/>
  <c r="P23" i="19"/>
  <c r="T23" i="19"/>
  <c r="X23" i="19"/>
  <c r="F23" i="19"/>
  <c r="K23" i="19"/>
  <c r="Q23" i="19"/>
  <c r="V23" i="19"/>
  <c r="E23" i="19"/>
  <c r="M23" i="19"/>
  <c r="S23" i="19"/>
  <c r="G23" i="19"/>
  <c r="N23" i="19"/>
  <c r="U23" i="19"/>
  <c r="B23" i="19"/>
  <c r="I23" i="19"/>
  <c r="O23" i="19"/>
  <c r="W23" i="19"/>
  <c r="C23" i="19"/>
  <c r="R23" i="19"/>
  <c r="J23" i="19"/>
  <c r="Y23" i="19"/>
  <c r="A303" i="21"/>
  <c r="A128" i="21"/>
  <c r="A59" i="25"/>
  <c r="A58" i="21"/>
  <c r="A95" i="25"/>
  <c r="A132" i="25"/>
  <c r="A130" i="19"/>
  <c r="A93" i="21"/>
  <c r="A25" i="21"/>
  <c r="A23" i="25"/>
  <c r="A163" i="21"/>
  <c r="A24" i="19"/>
  <c r="B132" i="25" l="1"/>
  <c r="F132" i="25"/>
  <c r="J132" i="25"/>
  <c r="N132" i="25"/>
  <c r="R132" i="25"/>
  <c r="V132" i="25"/>
  <c r="C132" i="25"/>
  <c r="G132" i="25"/>
  <c r="K132" i="25"/>
  <c r="O132" i="25"/>
  <c r="S132" i="25"/>
  <c r="W132" i="25"/>
  <c r="I132" i="25"/>
  <c r="Q132" i="25"/>
  <c r="Y132" i="25"/>
  <c r="D132" i="25"/>
  <c r="L132" i="25"/>
  <c r="T132" i="25"/>
  <c r="E132" i="25"/>
  <c r="M132" i="25"/>
  <c r="U132" i="25"/>
  <c r="H132" i="25"/>
  <c r="P132" i="25"/>
  <c r="X132" i="25"/>
  <c r="E60" i="28"/>
  <c r="I60" i="28"/>
  <c r="M60" i="28"/>
  <c r="Q60" i="28"/>
  <c r="U60" i="28"/>
  <c r="Y60" i="28"/>
  <c r="B60" i="28"/>
  <c r="F60" i="28"/>
  <c r="J60" i="28"/>
  <c r="N60" i="28"/>
  <c r="R60" i="28"/>
  <c r="V60" i="28"/>
  <c r="C60" i="28"/>
  <c r="K60" i="28"/>
  <c r="S60" i="28"/>
  <c r="D60" i="28"/>
  <c r="L60" i="28"/>
  <c r="T60" i="28"/>
  <c r="G60" i="28"/>
  <c r="O60" i="28"/>
  <c r="W60" i="28"/>
  <c r="H60" i="28"/>
  <c r="P60" i="28"/>
  <c r="X60" i="28"/>
  <c r="B130" i="28"/>
  <c r="F130" i="28"/>
  <c r="J130" i="28"/>
  <c r="N130" i="28"/>
  <c r="R130" i="28"/>
  <c r="V130" i="28"/>
  <c r="C130" i="28"/>
  <c r="G130" i="28"/>
  <c r="K130" i="28"/>
  <c r="O130" i="28"/>
  <c r="S130" i="28"/>
  <c r="W130" i="28"/>
  <c r="D130" i="28"/>
  <c r="L130" i="28"/>
  <c r="T130" i="28"/>
  <c r="E130" i="28"/>
  <c r="M130" i="28"/>
  <c r="U130" i="28"/>
  <c r="P130" i="28"/>
  <c r="Q130" i="28"/>
  <c r="X130" i="28"/>
  <c r="H130" i="28"/>
  <c r="Y130" i="28"/>
  <c r="I130" i="28"/>
  <c r="D95" i="28"/>
  <c r="H95" i="28"/>
  <c r="L95" i="28"/>
  <c r="P95" i="28"/>
  <c r="T95" i="28"/>
  <c r="X95" i="28"/>
  <c r="E95" i="28"/>
  <c r="I95" i="28"/>
  <c r="M95" i="28"/>
  <c r="Q95" i="28"/>
  <c r="U95" i="28"/>
  <c r="Y95" i="28"/>
  <c r="B95" i="28"/>
  <c r="J95" i="28"/>
  <c r="R95" i="28"/>
  <c r="F95" i="28"/>
  <c r="N95" i="28"/>
  <c r="V95" i="28"/>
  <c r="K95" i="28"/>
  <c r="C95" i="28"/>
  <c r="S95" i="28"/>
  <c r="O95" i="28"/>
  <c r="W95" i="28"/>
  <c r="G95" i="28"/>
  <c r="E25" i="28"/>
  <c r="I25" i="28"/>
  <c r="M25" i="28"/>
  <c r="Q25" i="28"/>
  <c r="U25" i="28"/>
  <c r="Y25" i="28"/>
  <c r="B25" i="28"/>
  <c r="F25" i="28"/>
  <c r="J25" i="28"/>
  <c r="N25" i="28"/>
  <c r="R25" i="28"/>
  <c r="V25" i="28"/>
  <c r="C25" i="28"/>
  <c r="K25" i="28"/>
  <c r="S25" i="28"/>
  <c r="D25" i="28"/>
  <c r="L25" i="28"/>
  <c r="T25" i="28"/>
  <c r="G25" i="28"/>
  <c r="O25" i="28"/>
  <c r="W25" i="28"/>
  <c r="P25" i="28"/>
  <c r="H25" i="28"/>
  <c r="X25" i="28"/>
  <c r="B130" i="19"/>
  <c r="F130" i="19"/>
  <c r="J130" i="19"/>
  <c r="N130" i="19"/>
  <c r="R130" i="19"/>
  <c r="V130" i="19"/>
  <c r="E130" i="19"/>
  <c r="K130" i="19"/>
  <c r="P130" i="19"/>
  <c r="U130" i="19"/>
  <c r="C130" i="19"/>
  <c r="I130" i="19"/>
  <c r="Q130" i="19"/>
  <c r="X130" i="19"/>
  <c r="D130" i="19"/>
  <c r="L130" i="19"/>
  <c r="S130" i="19"/>
  <c r="Y130" i="19"/>
  <c r="G130" i="19"/>
  <c r="M130" i="19"/>
  <c r="T130" i="19"/>
  <c r="H130" i="19"/>
  <c r="O130" i="19"/>
  <c r="W130" i="19"/>
  <c r="X267" i="28"/>
  <c r="T267" i="28"/>
  <c r="P267" i="28"/>
  <c r="L267" i="28"/>
  <c r="H267" i="28"/>
  <c r="D267" i="28"/>
  <c r="V267" i="28"/>
  <c r="Q267" i="28"/>
  <c r="K267" i="28"/>
  <c r="F267" i="28"/>
  <c r="W267" i="28"/>
  <c r="O267" i="28"/>
  <c r="I267" i="28"/>
  <c r="B267" i="28"/>
  <c r="S267" i="28"/>
  <c r="J267" i="28"/>
  <c r="A268" i="28"/>
  <c r="R267" i="28"/>
  <c r="G267" i="28"/>
  <c r="N267" i="28"/>
  <c r="M267" i="28"/>
  <c r="Y267" i="28"/>
  <c r="E267" i="28"/>
  <c r="U267" i="28"/>
  <c r="C267" i="28"/>
  <c r="Y370" i="28"/>
  <c r="U370" i="28"/>
  <c r="Q370" i="28"/>
  <c r="M370" i="28"/>
  <c r="I370" i="28"/>
  <c r="E370" i="28"/>
  <c r="V370" i="28"/>
  <c r="P370" i="28"/>
  <c r="K370" i="28"/>
  <c r="F370" i="28"/>
  <c r="T370" i="28"/>
  <c r="N370" i="28"/>
  <c r="G370" i="28"/>
  <c r="S370" i="28"/>
  <c r="J370" i="28"/>
  <c r="B370" i="28"/>
  <c r="A371" i="28"/>
  <c r="O370" i="28"/>
  <c r="C370" i="28"/>
  <c r="W370" i="28"/>
  <c r="D370" i="28"/>
  <c r="L370" i="28"/>
  <c r="H370" i="28"/>
  <c r="X370" i="28"/>
  <c r="R370" i="28"/>
  <c r="A131" i="28"/>
  <c r="A234" i="28"/>
  <c r="V233" i="28"/>
  <c r="R233" i="28"/>
  <c r="N233" i="28"/>
  <c r="J233" i="28"/>
  <c r="F233" i="28"/>
  <c r="B233" i="28"/>
  <c r="Y233" i="28"/>
  <c r="T233" i="28"/>
  <c r="O233" i="28"/>
  <c r="I233" i="28"/>
  <c r="D233" i="28"/>
  <c r="U233" i="28"/>
  <c r="M233" i="28"/>
  <c r="G233" i="28"/>
  <c r="S233" i="28"/>
  <c r="L233" i="28"/>
  <c r="E233" i="28"/>
  <c r="Q233" i="28"/>
  <c r="C233" i="28"/>
  <c r="P233" i="28"/>
  <c r="K233" i="28"/>
  <c r="X233" i="28"/>
  <c r="W233" i="28"/>
  <c r="H233" i="28"/>
  <c r="A96" i="28"/>
  <c r="X302" i="28"/>
  <c r="T302" i="28"/>
  <c r="P302" i="28"/>
  <c r="L302" i="28"/>
  <c r="H302" i="28"/>
  <c r="D302" i="28"/>
  <c r="W302" i="28"/>
  <c r="R302" i="28"/>
  <c r="M302" i="28"/>
  <c r="G302" i="28"/>
  <c r="B302" i="28"/>
  <c r="U302" i="28"/>
  <c r="N302" i="28"/>
  <c r="F302" i="28"/>
  <c r="Y302" i="28"/>
  <c r="O302" i="28"/>
  <c r="E302" i="28"/>
  <c r="S302" i="28"/>
  <c r="J302" i="28"/>
  <c r="Q302" i="28"/>
  <c r="K302" i="28"/>
  <c r="I302" i="28"/>
  <c r="C302" i="28"/>
  <c r="A303" i="28"/>
  <c r="V302" i="28"/>
  <c r="A61" i="28"/>
  <c r="A337" i="28"/>
  <c r="V336" i="28"/>
  <c r="R336" i="28"/>
  <c r="N336" i="28"/>
  <c r="J336" i="28"/>
  <c r="F336" i="28"/>
  <c r="B336" i="28"/>
  <c r="Y336" i="28"/>
  <c r="T336" i="28"/>
  <c r="O336" i="28"/>
  <c r="I336" i="28"/>
  <c r="D336" i="28"/>
  <c r="X336" i="28"/>
  <c r="Q336" i="28"/>
  <c r="K336" i="28"/>
  <c r="C336" i="28"/>
  <c r="W336" i="28"/>
  <c r="M336" i="28"/>
  <c r="E336" i="28"/>
  <c r="P336" i="28"/>
  <c r="U336" i="28"/>
  <c r="H336" i="28"/>
  <c r="S336" i="28"/>
  <c r="L336" i="28"/>
  <c r="G336" i="28"/>
  <c r="X199" i="28"/>
  <c r="T199" i="28"/>
  <c r="P199" i="28"/>
  <c r="L199" i="28"/>
  <c r="H199" i="28"/>
  <c r="D199" i="28"/>
  <c r="W199" i="28"/>
  <c r="R199" i="28"/>
  <c r="M199" i="28"/>
  <c r="G199" i="28"/>
  <c r="B199" i="28"/>
  <c r="Y199" i="28"/>
  <c r="Q199" i="28"/>
  <c r="J199" i="28"/>
  <c r="C199" i="28"/>
  <c r="V199" i="28"/>
  <c r="O199" i="28"/>
  <c r="I199" i="28"/>
  <c r="N199" i="28"/>
  <c r="A200" i="28"/>
  <c r="K199" i="28"/>
  <c r="U199" i="28"/>
  <c r="F199" i="28"/>
  <c r="S199" i="28"/>
  <c r="E199" i="28"/>
  <c r="Y404" i="28"/>
  <c r="U404" i="28"/>
  <c r="Q404" i="28"/>
  <c r="M404" i="28"/>
  <c r="I404" i="28"/>
  <c r="E404" i="28"/>
  <c r="W404" i="28"/>
  <c r="R404" i="28"/>
  <c r="L404" i="28"/>
  <c r="G404" i="28"/>
  <c r="B404" i="28"/>
  <c r="X404" i="28"/>
  <c r="P404" i="28"/>
  <c r="J404" i="28"/>
  <c r="C404" i="28"/>
  <c r="S404" i="28"/>
  <c r="H404" i="28"/>
  <c r="O404" i="28"/>
  <c r="D404" i="28"/>
  <c r="A405" i="28"/>
  <c r="N404" i="28"/>
  <c r="T404" i="28"/>
  <c r="F404" i="28"/>
  <c r="V404" i="28"/>
  <c r="K404" i="28"/>
  <c r="A166" i="28"/>
  <c r="V165" i="28"/>
  <c r="R165" i="28"/>
  <c r="N165" i="28"/>
  <c r="J165" i="28"/>
  <c r="F165" i="28"/>
  <c r="B165" i="28"/>
  <c r="U165" i="28"/>
  <c r="P165" i="28"/>
  <c r="K165" i="28"/>
  <c r="E165" i="28"/>
  <c r="Y165" i="28"/>
  <c r="S165" i="28"/>
  <c r="L165" i="28"/>
  <c r="D165" i="28"/>
  <c r="T165" i="28"/>
  <c r="I165" i="28"/>
  <c r="Q165" i="28"/>
  <c r="H165" i="28"/>
  <c r="O165" i="28"/>
  <c r="X165" i="28"/>
  <c r="G165" i="28"/>
  <c r="W165" i="28"/>
  <c r="C165" i="28"/>
  <c r="M165" i="28"/>
  <c r="A26" i="28"/>
  <c r="B406" i="21"/>
  <c r="F406" i="21"/>
  <c r="J406" i="21"/>
  <c r="N406" i="21"/>
  <c r="R406" i="21"/>
  <c r="V406" i="21"/>
  <c r="G406" i="21"/>
  <c r="L406" i="21"/>
  <c r="Q406" i="21"/>
  <c r="W406" i="21"/>
  <c r="C406" i="21"/>
  <c r="I406" i="21"/>
  <c r="P406" i="21"/>
  <c r="X406" i="21"/>
  <c r="E406" i="21"/>
  <c r="M406" i="21"/>
  <c r="T406" i="21"/>
  <c r="D406" i="21"/>
  <c r="K406" i="21"/>
  <c r="S406" i="21"/>
  <c r="Y406" i="21"/>
  <c r="U406" i="21"/>
  <c r="H406" i="21"/>
  <c r="O406" i="21"/>
  <c r="A407" i="21"/>
  <c r="B371" i="21"/>
  <c r="F371" i="21"/>
  <c r="J371" i="21"/>
  <c r="N371" i="21"/>
  <c r="R371" i="21"/>
  <c r="V371" i="21"/>
  <c r="E371" i="21"/>
  <c r="K371" i="21"/>
  <c r="P371" i="21"/>
  <c r="U371" i="21"/>
  <c r="C371" i="21"/>
  <c r="I371" i="21"/>
  <c r="Q371" i="21"/>
  <c r="X371" i="21"/>
  <c r="D371" i="21"/>
  <c r="L371" i="21"/>
  <c r="S371" i="21"/>
  <c r="Y371" i="21"/>
  <c r="G371" i="21"/>
  <c r="T371" i="21"/>
  <c r="H371" i="21"/>
  <c r="W371" i="21"/>
  <c r="M371" i="21"/>
  <c r="O371" i="21"/>
  <c r="A372" i="21"/>
  <c r="C337" i="21"/>
  <c r="G337" i="21"/>
  <c r="K337" i="21"/>
  <c r="O337" i="21"/>
  <c r="S337" i="21"/>
  <c r="W337" i="21"/>
  <c r="B337" i="21"/>
  <c r="H337" i="21"/>
  <c r="M337" i="21"/>
  <c r="R337" i="21"/>
  <c r="X337" i="21"/>
  <c r="D337" i="21"/>
  <c r="I337" i="21"/>
  <c r="N337" i="21"/>
  <c r="T337" i="21"/>
  <c r="Y337" i="21"/>
  <c r="E337" i="21"/>
  <c r="J337" i="21"/>
  <c r="P337" i="21"/>
  <c r="U337" i="21"/>
  <c r="V337" i="21"/>
  <c r="F337" i="21"/>
  <c r="L337" i="21"/>
  <c r="Q337" i="21"/>
  <c r="A338" i="21"/>
  <c r="B303" i="21"/>
  <c r="F303" i="21"/>
  <c r="J303" i="21"/>
  <c r="N303" i="21"/>
  <c r="R303" i="21"/>
  <c r="V303" i="21"/>
  <c r="D303" i="21"/>
  <c r="H303" i="21"/>
  <c r="L303" i="21"/>
  <c r="P303" i="21"/>
  <c r="T303" i="21"/>
  <c r="X303" i="21"/>
  <c r="C303" i="21"/>
  <c r="K303" i="21"/>
  <c r="S303" i="21"/>
  <c r="G303" i="21"/>
  <c r="O303" i="21"/>
  <c r="W303" i="21"/>
  <c r="M303" i="21"/>
  <c r="Q303" i="21"/>
  <c r="U303" i="21"/>
  <c r="E303" i="21"/>
  <c r="I303" i="21"/>
  <c r="Y303" i="21"/>
  <c r="E232" i="21"/>
  <c r="I232" i="21"/>
  <c r="M232" i="21"/>
  <c r="Q232" i="21"/>
  <c r="U232" i="21"/>
  <c r="Y232" i="21"/>
  <c r="B232" i="21"/>
  <c r="G232" i="21"/>
  <c r="L232" i="21"/>
  <c r="R232" i="21"/>
  <c r="W232" i="21"/>
  <c r="C232" i="21"/>
  <c r="H232" i="21"/>
  <c r="N232" i="21"/>
  <c r="S232" i="21"/>
  <c r="X232" i="21"/>
  <c r="K232" i="21"/>
  <c r="V232" i="21"/>
  <c r="P232" i="21"/>
  <c r="J232" i="21"/>
  <c r="D232" i="21"/>
  <c r="O232" i="21"/>
  <c r="F232" i="21"/>
  <c r="T232" i="21"/>
  <c r="A233" i="21"/>
  <c r="E266" i="21"/>
  <c r="I266" i="21"/>
  <c r="M266" i="21"/>
  <c r="Q266" i="21"/>
  <c r="U266" i="21"/>
  <c r="Y266" i="21"/>
  <c r="B266" i="21"/>
  <c r="G266" i="21"/>
  <c r="L266" i="21"/>
  <c r="R266" i="21"/>
  <c r="W266" i="21"/>
  <c r="F266" i="21"/>
  <c r="N266" i="21"/>
  <c r="T266" i="21"/>
  <c r="H266" i="21"/>
  <c r="O266" i="21"/>
  <c r="V266" i="21"/>
  <c r="J266" i="21"/>
  <c r="X266" i="21"/>
  <c r="K266" i="21"/>
  <c r="C266" i="21"/>
  <c r="P266" i="21"/>
  <c r="D266" i="21"/>
  <c r="S266" i="21"/>
  <c r="A267" i="21"/>
  <c r="B163" i="21"/>
  <c r="F163" i="21"/>
  <c r="J163" i="21"/>
  <c r="N163" i="21"/>
  <c r="R163" i="21"/>
  <c r="V163" i="21"/>
  <c r="E163" i="21"/>
  <c r="K163" i="21"/>
  <c r="P163" i="21"/>
  <c r="U163" i="21"/>
  <c r="D163" i="21"/>
  <c r="L163" i="21"/>
  <c r="S163" i="21"/>
  <c r="Y163" i="21"/>
  <c r="G163" i="21"/>
  <c r="M163" i="21"/>
  <c r="T163" i="21"/>
  <c r="H163" i="21"/>
  <c r="O163" i="21"/>
  <c r="W163" i="21"/>
  <c r="X163" i="21"/>
  <c r="C163" i="21"/>
  <c r="I163" i="21"/>
  <c r="Q163" i="21"/>
  <c r="C58" i="21"/>
  <c r="G58" i="21"/>
  <c r="K58" i="21"/>
  <c r="O58" i="21"/>
  <c r="S58" i="21"/>
  <c r="W58" i="21"/>
  <c r="E58" i="21"/>
  <c r="J58" i="21"/>
  <c r="P58" i="21"/>
  <c r="U58" i="21"/>
  <c r="F58" i="21"/>
  <c r="L58" i="21"/>
  <c r="Q58" i="21"/>
  <c r="V58" i="21"/>
  <c r="H58" i="21"/>
  <c r="R58" i="21"/>
  <c r="I58" i="21"/>
  <c r="T58" i="21"/>
  <c r="M58" i="21"/>
  <c r="B58" i="21"/>
  <c r="Y58" i="21"/>
  <c r="N58" i="21"/>
  <c r="X58" i="21"/>
  <c r="D58" i="21"/>
  <c r="C93" i="21"/>
  <c r="G93" i="21"/>
  <c r="K93" i="21"/>
  <c r="O93" i="21"/>
  <c r="S93" i="21"/>
  <c r="W93" i="21"/>
  <c r="E93" i="21"/>
  <c r="J93" i="21"/>
  <c r="P93" i="21"/>
  <c r="U93" i="21"/>
  <c r="F93" i="21"/>
  <c r="L93" i="21"/>
  <c r="Q93" i="21"/>
  <c r="V93" i="21"/>
  <c r="H93" i="21"/>
  <c r="R93" i="21"/>
  <c r="I93" i="21"/>
  <c r="T93" i="21"/>
  <c r="M93" i="21"/>
  <c r="B93" i="21"/>
  <c r="D93" i="21"/>
  <c r="N93" i="21"/>
  <c r="X93" i="21"/>
  <c r="Y93" i="21"/>
  <c r="C128" i="21"/>
  <c r="G128" i="21"/>
  <c r="K128" i="21"/>
  <c r="O128" i="21"/>
  <c r="S128" i="21"/>
  <c r="W128" i="21"/>
  <c r="E128" i="21"/>
  <c r="J128" i="21"/>
  <c r="P128" i="21"/>
  <c r="U128" i="21"/>
  <c r="F128" i="21"/>
  <c r="L128" i="21"/>
  <c r="Q128" i="21"/>
  <c r="V128" i="21"/>
  <c r="H128" i="21"/>
  <c r="R128" i="21"/>
  <c r="I128" i="21"/>
  <c r="T128" i="21"/>
  <c r="M128" i="21"/>
  <c r="N128" i="21"/>
  <c r="X128" i="21"/>
  <c r="B128" i="21"/>
  <c r="Y128" i="21"/>
  <c r="D128" i="21"/>
  <c r="B197" i="21"/>
  <c r="F197" i="21"/>
  <c r="J197" i="21"/>
  <c r="N197" i="21"/>
  <c r="R197" i="21"/>
  <c r="V197" i="21"/>
  <c r="E197" i="21"/>
  <c r="K197" i="21"/>
  <c r="P197" i="21"/>
  <c r="U197" i="21"/>
  <c r="D197" i="21"/>
  <c r="L197" i="21"/>
  <c r="S197" i="21"/>
  <c r="Y197" i="21"/>
  <c r="H197" i="21"/>
  <c r="Q197" i="21"/>
  <c r="M197" i="21"/>
  <c r="X197" i="21"/>
  <c r="C197" i="21"/>
  <c r="O197" i="21"/>
  <c r="G197" i="21"/>
  <c r="T197" i="21"/>
  <c r="I197" i="21"/>
  <c r="W197" i="21"/>
  <c r="A198" i="21"/>
  <c r="E25" i="21"/>
  <c r="I25" i="21"/>
  <c r="M25" i="21"/>
  <c r="Q25" i="21"/>
  <c r="U25" i="21"/>
  <c r="Y25" i="21"/>
  <c r="B25" i="21"/>
  <c r="G25" i="21"/>
  <c r="L25" i="21"/>
  <c r="R25" i="21"/>
  <c r="W25" i="21"/>
  <c r="H25" i="21"/>
  <c r="O25" i="21"/>
  <c r="V25" i="21"/>
  <c r="C25" i="21"/>
  <c r="J25" i="21"/>
  <c r="P25" i="21"/>
  <c r="X25" i="21"/>
  <c r="D25" i="21"/>
  <c r="K25" i="21"/>
  <c r="S25" i="21"/>
  <c r="N25" i="21"/>
  <c r="T25" i="21"/>
  <c r="F25" i="21"/>
  <c r="B95" i="25"/>
  <c r="F95" i="25"/>
  <c r="J95" i="25"/>
  <c r="N95" i="25"/>
  <c r="R95" i="25"/>
  <c r="V95" i="25"/>
  <c r="D95" i="25"/>
  <c r="H95" i="25"/>
  <c r="L95" i="25"/>
  <c r="P95" i="25"/>
  <c r="T95" i="25"/>
  <c r="X95" i="25"/>
  <c r="C95" i="25"/>
  <c r="K95" i="25"/>
  <c r="S95" i="25"/>
  <c r="G95" i="25"/>
  <c r="O95" i="25"/>
  <c r="W95" i="25"/>
  <c r="E95" i="25"/>
  <c r="U95" i="25"/>
  <c r="M95" i="25"/>
  <c r="Q95" i="25"/>
  <c r="Y95" i="25"/>
  <c r="I95" i="25"/>
  <c r="B59" i="25"/>
  <c r="F59" i="25"/>
  <c r="J59" i="25"/>
  <c r="N59" i="25"/>
  <c r="R59" i="25"/>
  <c r="V59" i="25"/>
  <c r="C59" i="25"/>
  <c r="G59" i="25"/>
  <c r="K59" i="25"/>
  <c r="O59" i="25"/>
  <c r="S59" i="25"/>
  <c r="W59" i="25"/>
  <c r="D59" i="25"/>
  <c r="L59" i="25"/>
  <c r="T59" i="25"/>
  <c r="E59" i="25"/>
  <c r="M59" i="25"/>
  <c r="U59" i="25"/>
  <c r="H59" i="25"/>
  <c r="X59" i="25"/>
  <c r="I59" i="25"/>
  <c r="Y59" i="25"/>
  <c r="P59" i="25"/>
  <c r="Q59" i="25"/>
  <c r="C23" i="25"/>
  <c r="G23" i="25"/>
  <c r="K23" i="25"/>
  <c r="O23" i="25"/>
  <c r="S23" i="25"/>
  <c r="W23" i="25"/>
  <c r="E23" i="25"/>
  <c r="J23" i="25"/>
  <c r="P23" i="25"/>
  <c r="U23" i="25"/>
  <c r="B23" i="25"/>
  <c r="H23" i="25"/>
  <c r="M23" i="25"/>
  <c r="R23" i="25"/>
  <c r="X23" i="25"/>
  <c r="L23" i="25"/>
  <c r="V23" i="25"/>
  <c r="F23" i="25"/>
  <c r="Q23" i="25"/>
  <c r="I23" i="25"/>
  <c r="T23" i="25"/>
  <c r="N23" i="25"/>
  <c r="Y23" i="25"/>
  <c r="D23" i="25"/>
  <c r="E95" i="19"/>
  <c r="I95" i="19"/>
  <c r="M95" i="19"/>
  <c r="Q95" i="19"/>
  <c r="U95" i="19"/>
  <c r="Y95" i="19"/>
  <c r="F95" i="19"/>
  <c r="K95" i="19"/>
  <c r="P95" i="19"/>
  <c r="V95" i="19"/>
  <c r="C95" i="19"/>
  <c r="H95" i="19"/>
  <c r="N95" i="19"/>
  <c r="S95" i="19"/>
  <c r="X95" i="19"/>
  <c r="B95" i="19"/>
  <c r="L95" i="19"/>
  <c r="W95" i="19"/>
  <c r="G95" i="19"/>
  <c r="R95" i="19"/>
  <c r="J95" i="19"/>
  <c r="T95" i="19"/>
  <c r="D95" i="19"/>
  <c r="O95" i="19"/>
  <c r="A96" i="19"/>
  <c r="E60" i="19"/>
  <c r="I60" i="19"/>
  <c r="M60" i="19"/>
  <c r="Q60" i="19"/>
  <c r="U60" i="19"/>
  <c r="Y60" i="19"/>
  <c r="B60" i="19"/>
  <c r="F60" i="19"/>
  <c r="J60" i="19"/>
  <c r="N60" i="19"/>
  <c r="R60" i="19"/>
  <c r="V60" i="19"/>
  <c r="C60" i="19"/>
  <c r="K60" i="19"/>
  <c r="S60" i="19"/>
  <c r="G60" i="19"/>
  <c r="O60" i="19"/>
  <c r="W60" i="19"/>
  <c r="L60" i="19"/>
  <c r="P60" i="19"/>
  <c r="D60" i="19"/>
  <c r="T60" i="19"/>
  <c r="H60" i="19"/>
  <c r="X60" i="19"/>
  <c r="A61" i="19"/>
  <c r="D24" i="19"/>
  <c r="H24" i="19"/>
  <c r="L24" i="19"/>
  <c r="P24" i="19"/>
  <c r="T24" i="19"/>
  <c r="X24" i="19"/>
  <c r="C24" i="19"/>
  <c r="I24" i="19"/>
  <c r="N24" i="19"/>
  <c r="S24" i="19"/>
  <c r="Y24" i="19"/>
  <c r="B24" i="19"/>
  <c r="J24" i="19"/>
  <c r="Q24" i="19"/>
  <c r="W24" i="19"/>
  <c r="E24" i="19"/>
  <c r="K24" i="19"/>
  <c r="R24" i="19"/>
  <c r="F24" i="19"/>
  <c r="M24" i="19"/>
  <c r="U24" i="19"/>
  <c r="G24" i="19"/>
  <c r="V24" i="19"/>
  <c r="O24" i="19"/>
  <c r="A59" i="21"/>
  <c r="A129" i="21"/>
  <c r="A25" i="19"/>
  <c r="A26" i="21"/>
  <c r="A133" i="25"/>
  <c r="A131" i="19"/>
  <c r="A60" i="25"/>
  <c r="A24" i="25"/>
  <c r="A164" i="21"/>
  <c r="A94" i="21"/>
  <c r="A96" i="25"/>
  <c r="A304" i="21"/>
  <c r="B133" i="25" l="1"/>
  <c r="F133" i="25"/>
  <c r="J133" i="25"/>
  <c r="N133" i="25"/>
  <c r="R133" i="25"/>
  <c r="V133" i="25"/>
  <c r="C133" i="25"/>
  <c r="G133" i="25"/>
  <c r="K133" i="25"/>
  <c r="O133" i="25"/>
  <c r="S133" i="25"/>
  <c r="W133" i="25"/>
  <c r="I133" i="25"/>
  <c r="Q133" i="25"/>
  <c r="Y133" i="25"/>
  <c r="D133" i="25"/>
  <c r="L133" i="25"/>
  <c r="T133" i="25"/>
  <c r="E133" i="25"/>
  <c r="M133" i="25"/>
  <c r="U133" i="25"/>
  <c r="H133" i="25"/>
  <c r="P133" i="25"/>
  <c r="X133" i="25"/>
  <c r="E26" i="28"/>
  <c r="I26" i="28"/>
  <c r="M26" i="28"/>
  <c r="Q26" i="28"/>
  <c r="U26" i="28"/>
  <c r="Y26" i="28"/>
  <c r="B26" i="28"/>
  <c r="F26" i="28"/>
  <c r="J26" i="28"/>
  <c r="N26" i="28"/>
  <c r="R26" i="28"/>
  <c r="V26" i="28"/>
  <c r="C26" i="28"/>
  <c r="K26" i="28"/>
  <c r="S26" i="28"/>
  <c r="D26" i="28"/>
  <c r="L26" i="28"/>
  <c r="T26" i="28"/>
  <c r="G26" i="28"/>
  <c r="O26" i="28"/>
  <c r="W26" i="28"/>
  <c r="X26" i="28"/>
  <c r="P26" i="28"/>
  <c r="H26" i="28"/>
  <c r="E61" i="28"/>
  <c r="I61" i="28"/>
  <c r="M61" i="28"/>
  <c r="Q61" i="28"/>
  <c r="U61" i="28"/>
  <c r="Y61" i="28"/>
  <c r="B61" i="28"/>
  <c r="F61" i="28"/>
  <c r="J61" i="28"/>
  <c r="N61" i="28"/>
  <c r="R61" i="28"/>
  <c r="V61" i="28"/>
  <c r="C61" i="28"/>
  <c r="K61" i="28"/>
  <c r="S61" i="28"/>
  <c r="D61" i="28"/>
  <c r="L61" i="28"/>
  <c r="T61" i="28"/>
  <c r="G61" i="28"/>
  <c r="O61" i="28"/>
  <c r="W61" i="28"/>
  <c r="H61" i="28"/>
  <c r="P61" i="28"/>
  <c r="X61" i="28"/>
  <c r="D96" i="28"/>
  <c r="H96" i="28"/>
  <c r="L96" i="28"/>
  <c r="P96" i="28"/>
  <c r="T96" i="28"/>
  <c r="X96" i="28"/>
  <c r="E96" i="28"/>
  <c r="I96" i="28"/>
  <c r="M96" i="28"/>
  <c r="Q96" i="28"/>
  <c r="U96" i="28"/>
  <c r="Y96" i="28"/>
  <c r="B96" i="28"/>
  <c r="J96" i="28"/>
  <c r="R96" i="28"/>
  <c r="F96" i="28"/>
  <c r="N96" i="28"/>
  <c r="V96" i="28"/>
  <c r="C96" i="28"/>
  <c r="S96" i="28"/>
  <c r="K96" i="28"/>
  <c r="W96" i="28"/>
  <c r="G96" i="28"/>
  <c r="O96" i="28"/>
  <c r="B131" i="28"/>
  <c r="F131" i="28"/>
  <c r="J131" i="28"/>
  <c r="N131" i="28"/>
  <c r="R131" i="28"/>
  <c r="V131" i="28"/>
  <c r="C131" i="28"/>
  <c r="G131" i="28"/>
  <c r="K131" i="28"/>
  <c r="O131" i="28"/>
  <c r="S131" i="28"/>
  <c r="W131" i="28"/>
  <c r="D131" i="28"/>
  <c r="L131" i="28"/>
  <c r="T131" i="28"/>
  <c r="E131" i="28"/>
  <c r="M131" i="28"/>
  <c r="U131" i="28"/>
  <c r="H131" i="28"/>
  <c r="X131" i="28"/>
  <c r="I131" i="28"/>
  <c r="Y131" i="28"/>
  <c r="P131" i="28"/>
  <c r="Q131" i="28"/>
  <c r="B131" i="19"/>
  <c r="F131" i="19"/>
  <c r="J131" i="19"/>
  <c r="N131" i="19"/>
  <c r="R131" i="19"/>
  <c r="V131" i="19"/>
  <c r="C131" i="19"/>
  <c r="H131" i="19"/>
  <c r="M131" i="19"/>
  <c r="S131" i="19"/>
  <c r="X131" i="19"/>
  <c r="G131" i="19"/>
  <c r="O131" i="19"/>
  <c r="U131" i="19"/>
  <c r="I131" i="19"/>
  <c r="P131" i="19"/>
  <c r="W131" i="19"/>
  <c r="D131" i="19"/>
  <c r="K131" i="19"/>
  <c r="Q131" i="19"/>
  <c r="Y131" i="19"/>
  <c r="L131" i="19"/>
  <c r="T131" i="19"/>
  <c r="E131" i="19"/>
  <c r="W200" i="28"/>
  <c r="S200" i="28"/>
  <c r="O200" i="28"/>
  <c r="K200" i="28"/>
  <c r="G200" i="28"/>
  <c r="C200" i="28"/>
  <c r="Y200" i="28"/>
  <c r="T200" i="28"/>
  <c r="N200" i="28"/>
  <c r="I200" i="28"/>
  <c r="D200" i="28"/>
  <c r="U200" i="28"/>
  <c r="M200" i="28"/>
  <c r="F200" i="28"/>
  <c r="A201" i="28"/>
  <c r="R200" i="28"/>
  <c r="L200" i="28"/>
  <c r="E200" i="28"/>
  <c r="Q200" i="28"/>
  <c r="B200" i="28"/>
  <c r="P200" i="28"/>
  <c r="X200" i="28"/>
  <c r="J200" i="28"/>
  <c r="H200" i="28"/>
  <c r="V200" i="28"/>
  <c r="Y337" i="28"/>
  <c r="U337" i="28"/>
  <c r="Q337" i="28"/>
  <c r="M337" i="28"/>
  <c r="I337" i="28"/>
  <c r="E337" i="28"/>
  <c r="V337" i="28"/>
  <c r="P337" i="28"/>
  <c r="K337" i="28"/>
  <c r="F337" i="28"/>
  <c r="T337" i="28"/>
  <c r="N337" i="28"/>
  <c r="G337" i="28"/>
  <c r="A338" i="28"/>
  <c r="R337" i="28"/>
  <c r="H337" i="28"/>
  <c r="O337" i="28"/>
  <c r="C337" i="28"/>
  <c r="W337" i="28"/>
  <c r="J337" i="28"/>
  <c r="S337" i="28"/>
  <c r="L337" i="28"/>
  <c r="D337" i="28"/>
  <c r="B337" i="28"/>
  <c r="X337" i="28"/>
  <c r="Y234" i="28"/>
  <c r="U234" i="28"/>
  <c r="Q234" i="28"/>
  <c r="M234" i="28"/>
  <c r="I234" i="28"/>
  <c r="E234" i="28"/>
  <c r="V234" i="28"/>
  <c r="P234" i="28"/>
  <c r="K234" i="28"/>
  <c r="F234" i="28"/>
  <c r="X234" i="28"/>
  <c r="R234" i="28"/>
  <c r="J234" i="28"/>
  <c r="C234" i="28"/>
  <c r="W234" i="28"/>
  <c r="O234" i="28"/>
  <c r="H234" i="28"/>
  <c r="B234" i="28"/>
  <c r="T234" i="28"/>
  <c r="G234" i="28"/>
  <c r="S234" i="28"/>
  <c r="D234" i="28"/>
  <c r="N234" i="28"/>
  <c r="A235" i="28"/>
  <c r="L234" i="28"/>
  <c r="Y166" i="28"/>
  <c r="U166" i="28"/>
  <c r="Q166" i="28"/>
  <c r="M166" i="28"/>
  <c r="I166" i="28"/>
  <c r="E166" i="28"/>
  <c r="W166" i="28"/>
  <c r="R166" i="28"/>
  <c r="L166" i="28"/>
  <c r="G166" i="28"/>
  <c r="B166" i="28"/>
  <c r="V166" i="28"/>
  <c r="O166" i="28"/>
  <c r="H166" i="28"/>
  <c r="X166" i="28"/>
  <c r="N166" i="28"/>
  <c r="D166" i="28"/>
  <c r="T166" i="28"/>
  <c r="K166" i="28"/>
  <c r="C166" i="28"/>
  <c r="J166" i="28"/>
  <c r="S166" i="28"/>
  <c r="F166" i="28"/>
  <c r="A167" i="28"/>
  <c r="P166" i="28"/>
  <c r="A27" i="28"/>
  <c r="A97" i="28"/>
  <c r="A132" i="28"/>
  <c r="X371" i="28"/>
  <c r="T371" i="28"/>
  <c r="P371" i="28"/>
  <c r="L371" i="28"/>
  <c r="H371" i="28"/>
  <c r="D371" i="28"/>
  <c r="W371" i="28"/>
  <c r="R371" i="28"/>
  <c r="M371" i="28"/>
  <c r="G371" i="28"/>
  <c r="B371" i="28"/>
  <c r="Y371" i="28"/>
  <c r="Q371" i="28"/>
  <c r="J371" i="28"/>
  <c r="C371" i="28"/>
  <c r="V371" i="28"/>
  <c r="N371" i="28"/>
  <c r="E371" i="28"/>
  <c r="O371" i="28"/>
  <c r="K371" i="28"/>
  <c r="U371" i="28"/>
  <c r="F371" i="28"/>
  <c r="S371" i="28"/>
  <c r="A372" i="28"/>
  <c r="I371" i="28"/>
  <c r="X405" i="28"/>
  <c r="T405" i="28"/>
  <c r="P405" i="28"/>
  <c r="L405" i="28"/>
  <c r="H405" i="28"/>
  <c r="D405" i="28"/>
  <c r="Y405" i="28"/>
  <c r="S405" i="28"/>
  <c r="N405" i="28"/>
  <c r="I405" i="28"/>
  <c r="C405" i="28"/>
  <c r="U405" i="28"/>
  <c r="M405" i="28"/>
  <c r="F405" i="28"/>
  <c r="V405" i="28"/>
  <c r="K405" i="28"/>
  <c r="B405" i="28"/>
  <c r="Q405" i="28"/>
  <c r="E405" i="28"/>
  <c r="A406" i="28"/>
  <c r="O405" i="28"/>
  <c r="R405" i="28"/>
  <c r="G405" i="28"/>
  <c r="W405" i="28"/>
  <c r="J405" i="28"/>
  <c r="A62" i="28"/>
  <c r="W303" i="28"/>
  <c r="S303" i="28"/>
  <c r="O303" i="28"/>
  <c r="K303" i="28"/>
  <c r="G303" i="28"/>
  <c r="C303" i="28"/>
  <c r="Y303" i="28"/>
  <c r="T303" i="28"/>
  <c r="N303" i="28"/>
  <c r="I303" i="28"/>
  <c r="D303" i="28"/>
  <c r="X303" i="28"/>
  <c r="Q303" i="28"/>
  <c r="J303" i="28"/>
  <c r="B303" i="28"/>
  <c r="R303" i="28"/>
  <c r="H303" i="28"/>
  <c r="V303" i="28"/>
  <c r="M303" i="28"/>
  <c r="E303" i="28"/>
  <c r="L303" i="28"/>
  <c r="A304" i="28"/>
  <c r="F303" i="28"/>
  <c r="U303" i="28"/>
  <c r="P303" i="28"/>
  <c r="W268" i="28"/>
  <c r="S268" i="28"/>
  <c r="O268" i="28"/>
  <c r="K268" i="28"/>
  <c r="G268" i="28"/>
  <c r="C268" i="28"/>
  <c r="X268" i="28"/>
  <c r="R268" i="28"/>
  <c r="M268" i="28"/>
  <c r="H268" i="28"/>
  <c r="B268" i="28"/>
  <c r="A269" i="28"/>
  <c r="T268" i="28"/>
  <c r="L268" i="28"/>
  <c r="E268" i="28"/>
  <c r="V268" i="28"/>
  <c r="N268" i="28"/>
  <c r="D268" i="28"/>
  <c r="U268" i="28"/>
  <c r="J268" i="28"/>
  <c r="I268" i="28"/>
  <c r="Y268" i="28"/>
  <c r="F268" i="28"/>
  <c r="Q268" i="28"/>
  <c r="P268" i="28"/>
  <c r="B407" i="21"/>
  <c r="F407" i="21"/>
  <c r="J407" i="21"/>
  <c r="N407" i="21"/>
  <c r="R407" i="21"/>
  <c r="V407" i="21"/>
  <c r="D407" i="21"/>
  <c r="I407" i="21"/>
  <c r="O407" i="21"/>
  <c r="T407" i="21"/>
  <c r="Y407" i="21"/>
  <c r="G407" i="21"/>
  <c r="M407" i="21"/>
  <c r="U407" i="21"/>
  <c r="C407" i="21"/>
  <c r="K407" i="21"/>
  <c r="Q407" i="21"/>
  <c r="X407" i="21"/>
  <c r="H407" i="21"/>
  <c r="P407" i="21"/>
  <c r="W407" i="21"/>
  <c r="E407" i="21"/>
  <c r="L407" i="21"/>
  <c r="S407" i="21"/>
  <c r="A408" i="21"/>
  <c r="C338" i="21"/>
  <c r="G338" i="21"/>
  <c r="K338" i="21"/>
  <c r="O338" i="21"/>
  <c r="S338" i="21"/>
  <c r="W338" i="21"/>
  <c r="E338" i="21"/>
  <c r="J338" i="21"/>
  <c r="P338" i="21"/>
  <c r="U338" i="21"/>
  <c r="F338" i="21"/>
  <c r="L338" i="21"/>
  <c r="Q338" i="21"/>
  <c r="V338" i="21"/>
  <c r="B338" i="21"/>
  <c r="H338" i="21"/>
  <c r="M338" i="21"/>
  <c r="R338" i="21"/>
  <c r="X338" i="21"/>
  <c r="T338" i="21"/>
  <c r="D338" i="21"/>
  <c r="Y338" i="21"/>
  <c r="I338" i="21"/>
  <c r="N338" i="21"/>
  <c r="A339" i="21"/>
  <c r="B372" i="21"/>
  <c r="F372" i="21"/>
  <c r="J372" i="21"/>
  <c r="N372" i="21"/>
  <c r="R372" i="21"/>
  <c r="V372" i="21"/>
  <c r="C372" i="21"/>
  <c r="H372" i="21"/>
  <c r="M372" i="21"/>
  <c r="S372" i="21"/>
  <c r="X372" i="21"/>
  <c r="G372" i="21"/>
  <c r="O372" i="21"/>
  <c r="U372" i="21"/>
  <c r="I372" i="21"/>
  <c r="P372" i="21"/>
  <c r="W372" i="21"/>
  <c r="K372" i="21"/>
  <c r="Y372" i="21"/>
  <c r="L372" i="21"/>
  <c r="D372" i="21"/>
  <c r="Q372" i="21"/>
  <c r="E372" i="21"/>
  <c r="T372" i="21"/>
  <c r="A373" i="21"/>
  <c r="B304" i="21"/>
  <c r="F304" i="21"/>
  <c r="J304" i="21"/>
  <c r="N304" i="21"/>
  <c r="R304" i="21"/>
  <c r="V304" i="21"/>
  <c r="D304" i="21"/>
  <c r="H304" i="21"/>
  <c r="L304" i="21"/>
  <c r="P304" i="21"/>
  <c r="T304" i="21"/>
  <c r="X304" i="21"/>
  <c r="C304" i="21"/>
  <c r="K304" i="21"/>
  <c r="S304" i="21"/>
  <c r="G304" i="21"/>
  <c r="O304" i="21"/>
  <c r="W304" i="21"/>
  <c r="E304" i="21"/>
  <c r="U304" i="21"/>
  <c r="I304" i="21"/>
  <c r="Y304" i="21"/>
  <c r="M304" i="21"/>
  <c r="Q304" i="21"/>
  <c r="E267" i="21"/>
  <c r="I267" i="21"/>
  <c r="M267" i="21"/>
  <c r="Q267" i="21"/>
  <c r="U267" i="21"/>
  <c r="Y267" i="21"/>
  <c r="D267" i="21"/>
  <c r="J267" i="21"/>
  <c r="O267" i="21"/>
  <c r="T267" i="21"/>
  <c r="C267" i="21"/>
  <c r="K267" i="21"/>
  <c r="R267" i="21"/>
  <c r="X267" i="21"/>
  <c r="F267" i="21"/>
  <c r="L267" i="21"/>
  <c r="S267" i="21"/>
  <c r="N267" i="21"/>
  <c r="B267" i="21"/>
  <c r="P267" i="21"/>
  <c r="G267" i="21"/>
  <c r="V267" i="21"/>
  <c r="H267" i="21"/>
  <c r="W267" i="21"/>
  <c r="A268" i="21"/>
  <c r="E233" i="21"/>
  <c r="I233" i="21"/>
  <c r="M233" i="21"/>
  <c r="Q233" i="21"/>
  <c r="U233" i="21"/>
  <c r="Y233" i="21"/>
  <c r="D233" i="21"/>
  <c r="J233" i="21"/>
  <c r="O233" i="21"/>
  <c r="T233" i="21"/>
  <c r="F233" i="21"/>
  <c r="K233" i="21"/>
  <c r="P233" i="21"/>
  <c r="V233" i="21"/>
  <c r="H233" i="21"/>
  <c r="S233" i="21"/>
  <c r="N233" i="21"/>
  <c r="G233" i="21"/>
  <c r="B233" i="21"/>
  <c r="L233" i="21"/>
  <c r="W233" i="21"/>
  <c r="C233" i="21"/>
  <c r="X233" i="21"/>
  <c r="R233" i="21"/>
  <c r="A234" i="21"/>
  <c r="C59" i="21"/>
  <c r="G59" i="21"/>
  <c r="K59" i="21"/>
  <c r="O59" i="21"/>
  <c r="S59" i="21"/>
  <c r="W59" i="21"/>
  <c r="B59" i="21"/>
  <c r="H59" i="21"/>
  <c r="M59" i="21"/>
  <c r="R59" i="21"/>
  <c r="X59" i="21"/>
  <c r="D59" i="21"/>
  <c r="I59" i="21"/>
  <c r="N59" i="21"/>
  <c r="T59" i="21"/>
  <c r="Y59" i="21"/>
  <c r="E59" i="21"/>
  <c r="P59" i="21"/>
  <c r="F59" i="21"/>
  <c r="Q59" i="21"/>
  <c r="J59" i="21"/>
  <c r="U59" i="21"/>
  <c r="L59" i="21"/>
  <c r="V59" i="21"/>
  <c r="C94" i="21"/>
  <c r="G94" i="21"/>
  <c r="K94" i="21"/>
  <c r="O94" i="21"/>
  <c r="S94" i="21"/>
  <c r="W94" i="21"/>
  <c r="B94" i="21"/>
  <c r="H94" i="21"/>
  <c r="M94" i="21"/>
  <c r="R94" i="21"/>
  <c r="X94" i="21"/>
  <c r="D94" i="21"/>
  <c r="I94" i="21"/>
  <c r="N94" i="21"/>
  <c r="T94" i="21"/>
  <c r="Y94" i="21"/>
  <c r="E94" i="21"/>
  <c r="P94" i="21"/>
  <c r="F94" i="21"/>
  <c r="Q94" i="21"/>
  <c r="J94" i="21"/>
  <c r="U94" i="21"/>
  <c r="V94" i="21"/>
  <c r="L94" i="21"/>
  <c r="B164" i="21"/>
  <c r="F164" i="21"/>
  <c r="J164" i="21"/>
  <c r="N164" i="21"/>
  <c r="R164" i="21"/>
  <c r="V164" i="21"/>
  <c r="C164" i="21"/>
  <c r="H164" i="21"/>
  <c r="M164" i="21"/>
  <c r="S164" i="21"/>
  <c r="X164" i="21"/>
  <c r="I164" i="21"/>
  <c r="P164" i="21"/>
  <c r="W164" i="21"/>
  <c r="D164" i="21"/>
  <c r="K164" i="21"/>
  <c r="Q164" i="21"/>
  <c r="Y164" i="21"/>
  <c r="E164" i="21"/>
  <c r="L164" i="21"/>
  <c r="T164" i="21"/>
  <c r="G164" i="21"/>
  <c r="O164" i="21"/>
  <c r="U164" i="21"/>
  <c r="C129" i="21"/>
  <c r="G129" i="21"/>
  <c r="K129" i="21"/>
  <c r="O129" i="21"/>
  <c r="S129" i="21"/>
  <c r="W129" i="21"/>
  <c r="B129" i="21"/>
  <c r="H129" i="21"/>
  <c r="M129" i="21"/>
  <c r="R129" i="21"/>
  <c r="X129" i="21"/>
  <c r="D129" i="21"/>
  <c r="I129" i="21"/>
  <c r="N129" i="21"/>
  <c r="T129" i="21"/>
  <c r="Y129" i="21"/>
  <c r="E129" i="21"/>
  <c r="P129" i="21"/>
  <c r="F129" i="21"/>
  <c r="Q129" i="21"/>
  <c r="J129" i="21"/>
  <c r="L129" i="21"/>
  <c r="U129" i="21"/>
  <c r="V129" i="21"/>
  <c r="B198" i="21"/>
  <c r="F198" i="21"/>
  <c r="J198" i="21"/>
  <c r="N198" i="21"/>
  <c r="R198" i="21"/>
  <c r="V198" i="21"/>
  <c r="C198" i="21"/>
  <c r="H198" i="21"/>
  <c r="M198" i="21"/>
  <c r="S198" i="21"/>
  <c r="X198" i="21"/>
  <c r="I198" i="21"/>
  <c r="P198" i="21"/>
  <c r="W198" i="21"/>
  <c r="D198" i="21"/>
  <c r="L198" i="21"/>
  <c r="U198" i="21"/>
  <c r="O198" i="21"/>
  <c r="E198" i="21"/>
  <c r="Q198" i="21"/>
  <c r="G198" i="21"/>
  <c r="T198" i="21"/>
  <c r="K198" i="21"/>
  <c r="Y198" i="21"/>
  <c r="A199" i="21"/>
  <c r="E26" i="21"/>
  <c r="I26" i="21"/>
  <c r="M26" i="21"/>
  <c r="Q26" i="21"/>
  <c r="U26" i="21"/>
  <c r="Y26" i="21"/>
  <c r="D26" i="21"/>
  <c r="J26" i="21"/>
  <c r="O26" i="21"/>
  <c r="T26" i="21"/>
  <c r="F26" i="21"/>
  <c r="L26" i="21"/>
  <c r="S26" i="21"/>
  <c r="G26" i="21"/>
  <c r="N26" i="21"/>
  <c r="V26" i="21"/>
  <c r="B26" i="21"/>
  <c r="H26" i="21"/>
  <c r="P26" i="21"/>
  <c r="W26" i="21"/>
  <c r="R26" i="21"/>
  <c r="X26" i="21"/>
  <c r="C26" i="21"/>
  <c r="K26" i="21"/>
  <c r="B96" i="25"/>
  <c r="F96" i="25"/>
  <c r="J96" i="25"/>
  <c r="N96" i="25"/>
  <c r="R96" i="25"/>
  <c r="V96" i="25"/>
  <c r="D96" i="25"/>
  <c r="H96" i="25"/>
  <c r="L96" i="25"/>
  <c r="P96" i="25"/>
  <c r="T96" i="25"/>
  <c r="X96" i="25"/>
  <c r="C96" i="25"/>
  <c r="K96" i="25"/>
  <c r="S96" i="25"/>
  <c r="G96" i="25"/>
  <c r="O96" i="25"/>
  <c r="W96" i="25"/>
  <c r="M96" i="25"/>
  <c r="E96" i="25"/>
  <c r="U96" i="25"/>
  <c r="I96" i="25"/>
  <c r="Y96" i="25"/>
  <c r="Q96" i="25"/>
  <c r="B60" i="25"/>
  <c r="F60" i="25"/>
  <c r="J60" i="25"/>
  <c r="N60" i="25"/>
  <c r="R60" i="25"/>
  <c r="V60" i="25"/>
  <c r="C60" i="25"/>
  <c r="G60" i="25"/>
  <c r="K60" i="25"/>
  <c r="O60" i="25"/>
  <c r="S60" i="25"/>
  <c r="W60" i="25"/>
  <c r="D60" i="25"/>
  <c r="L60" i="25"/>
  <c r="T60" i="25"/>
  <c r="E60" i="25"/>
  <c r="M60" i="25"/>
  <c r="U60" i="25"/>
  <c r="P60" i="25"/>
  <c r="Q60" i="25"/>
  <c r="H60" i="25"/>
  <c r="X60" i="25"/>
  <c r="I60" i="25"/>
  <c r="Y60" i="25"/>
  <c r="C24" i="25"/>
  <c r="G24" i="25"/>
  <c r="K24" i="25"/>
  <c r="O24" i="25"/>
  <c r="S24" i="25"/>
  <c r="W24" i="25"/>
  <c r="B24" i="25"/>
  <c r="H24" i="25"/>
  <c r="M24" i="25"/>
  <c r="R24" i="25"/>
  <c r="X24" i="25"/>
  <c r="E24" i="25"/>
  <c r="J24" i="25"/>
  <c r="P24" i="25"/>
  <c r="U24" i="25"/>
  <c r="I24" i="25"/>
  <c r="T24" i="25"/>
  <c r="D24" i="25"/>
  <c r="N24" i="25"/>
  <c r="Y24" i="25"/>
  <c r="F24" i="25"/>
  <c r="Q24" i="25"/>
  <c r="L24" i="25"/>
  <c r="V24" i="25"/>
  <c r="E96" i="19"/>
  <c r="I96" i="19"/>
  <c r="M96" i="19"/>
  <c r="Q96" i="19"/>
  <c r="U96" i="19"/>
  <c r="Y96" i="19"/>
  <c r="C96" i="19"/>
  <c r="H96" i="19"/>
  <c r="N96" i="19"/>
  <c r="S96" i="19"/>
  <c r="X96" i="19"/>
  <c r="F96" i="19"/>
  <c r="K96" i="19"/>
  <c r="P96" i="19"/>
  <c r="V96" i="19"/>
  <c r="J96" i="19"/>
  <c r="T96" i="19"/>
  <c r="D96" i="19"/>
  <c r="O96" i="19"/>
  <c r="G96" i="19"/>
  <c r="R96" i="19"/>
  <c r="W96" i="19"/>
  <c r="B96" i="19"/>
  <c r="L96" i="19"/>
  <c r="A97" i="19"/>
  <c r="E61" i="19"/>
  <c r="I61" i="19"/>
  <c r="M61" i="19"/>
  <c r="Q61" i="19"/>
  <c r="U61" i="19"/>
  <c r="Y61" i="19"/>
  <c r="B61" i="19"/>
  <c r="F61" i="19"/>
  <c r="J61" i="19"/>
  <c r="N61" i="19"/>
  <c r="R61" i="19"/>
  <c r="V61" i="19"/>
  <c r="C61" i="19"/>
  <c r="K61" i="19"/>
  <c r="S61" i="19"/>
  <c r="G61" i="19"/>
  <c r="O61" i="19"/>
  <c r="W61" i="19"/>
  <c r="D61" i="19"/>
  <c r="T61" i="19"/>
  <c r="H61" i="19"/>
  <c r="X61" i="19"/>
  <c r="L61" i="19"/>
  <c r="P61" i="19"/>
  <c r="A62" i="19"/>
  <c r="D25" i="19"/>
  <c r="H25" i="19"/>
  <c r="L25" i="19"/>
  <c r="P25" i="19"/>
  <c r="T25" i="19"/>
  <c r="X25" i="19"/>
  <c r="F25" i="19"/>
  <c r="K25" i="19"/>
  <c r="Q25" i="19"/>
  <c r="V25" i="19"/>
  <c r="G25" i="19"/>
  <c r="N25" i="19"/>
  <c r="U25" i="19"/>
  <c r="B25" i="19"/>
  <c r="I25" i="19"/>
  <c r="O25" i="19"/>
  <c r="W25" i="19"/>
  <c r="C25" i="19"/>
  <c r="J25" i="19"/>
  <c r="R25" i="19"/>
  <c r="Y25" i="19"/>
  <c r="M25" i="19"/>
  <c r="S25" i="19"/>
  <c r="E25" i="19"/>
  <c r="A25" i="25"/>
  <c r="A305" i="21"/>
  <c r="A61" i="25"/>
  <c r="A132" i="19"/>
  <c r="A130" i="21"/>
  <c r="A60" i="21"/>
  <c r="A97" i="25"/>
  <c r="A95" i="21"/>
  <c r="A165" i="21"/>
  <c r="A134" i="25"/>
  <c r="A27" i="21"/>
  <c r="A26" i="19"/>
  <c r="B134" i="25" l="1"/>
  <c r="F134" i="25"/>
  <c r="J134" i="25"/>
  <c r="N134" i="25"/>
  <c r="R134" i="25"/>
  <c r="V134" i="25"/>
  <c r="C134" i="25"/>
  <c r="G134" i="25"/>
  <c r="K134" i="25"/>
  <c r="O134" i="25"/>
  <c r="S134" i="25"/>
  <c r="W134" i="25"/>
  <c r="I134" i="25"/>
  <c r="Q134" i="25"/>
  <c r="Y134" i="25"/>
  <c r="D134" i="25"/>
  <c r="L134" i="25"/>
  <c r="T134" i="25"/>
  <c r="E134" i="25"/>
  <c r="M134" i="25"/>
  <c r="U134" i="25"/>
  <c r="H134" i="25"/>
  <c r="P134" i="25"/>
  <c r="X134" i="25"/>
  <c r="E62" i="28"/>
  <c r="I62" i="28"/>
  <c r="M62" i="28"/>
  <c r="Q62" i="28"/>
  <c r="U62" i="28"/>
  <c r="Y62" i="28"/>
  <c r="B62" i="28"/>
  <c r="F62" i="28"/>
  <c r="J62" i="28"/>
  <c r="N62" i="28"/>
  <c r="R62" i="28"/>
  <c r="V62" i="28"/>
  <c r="C62" i="28"/>
  <c r="K62" i="28"/>
  <c r="S62" i="28"/>
  <c r="D62" i="28"/>
  <c r="L62" i="28"/>
  <c r="T62" i="28"/>
  <c r="G62" i="28"/>
  <c r="O62" i="28"/>
  <c r="W62" i="28"/>
  <c r="H62" i="28"/>
  <c r="P62" i="28"/>
  <c r="X62" i="28"/>
  <c r="B132" i="28"/>
  <c r="F132" i="28"/>
  <c r="J132" i="28"/>
  <c r="N132" i="28"/>
  <c r="R132" i="28"/>
  <c r="V132" i="28"/>
  <c r="C132" i="28"/>
  <c r="G132" i="28"/>
  <c r="K132" i="28"/>
  <c r="O132" i="28"/>
  <c r="S132" i="28"/>
  <c r="W132" i="28"/>
  <c r="D132" i="28"/>
  <c r="L132" i="28"/>
  <c r="T132" i="28"/>
  <c r="E132" i="28"/>
  <c r="M132" i="28"/>
  <c r="U132" i="28"/>
  <c r="P132" i="28"/>
  <c r="Q132" i="28"/>
  <c r="H132" i="28"/>
  <c r="X132" i="28"/>
  <c r="I132" i="28"/>
  <c r="Y132" i="28"/>
  <c r="D97" i="28"/>
  <c r="H97" i="28"/>
  <c r="L97" i="28"/>
  <c r="P97" i="28"/>
  <c r="T97" i="28"/>
  <c r="X97" i="28"/>
  <c r="E97" i="28"/>
  <c r="I97" i="28"/>
  <c r="M97" i="28"/>
  <c r="Q97" i="28"/>
  <c r="U97" i="28"/>
  <c r="Y97" i="28"/>
  <c r="B97" i="28"/>
  <c r="J97" i="28"/>
  <c r="R97" i="28"/>
  <c r="F97" i="28"/>
  <c r="N97" i="28"/>
  <c r="V97" i="28"/>
  <c r="K97" i="28"/>
  <c r="C97" i="28"/>
  <c r="S97" i="28"/>
  <c r="G97" i="28"/>
  <c r="O97" i="28"/>
  <c r="W97" i="28"/>
  <c r="E27" i="28"/>
  <c r="I27" i="28"/>
  <c r="M27" i="28"/>
  <c r="Q27" i="28"/>
  <c r="U27" i="28"/>
  <c r="Y27" i="28"/>
  <c r="B27" i="28"/>
  <c r="F27" i="28"/>
  <c r="J27" i="28"/>
  <c r="N27" i="28"/>
  <c r="R27" i="28"/>
  <c r="V27" i="28"/>
  <c r="C27" i="28"/>
  <c r="K27" i="28"/>
  <c r="S27" i="28"/>
  <c r="D27" i="28"/>
  <c r="L27" i="28"/>
  <c r="T27" i="28"/>
  <c r="G27" i="28"/>
  <c r="O27" i="28"/>
  <c r="W27" i="28"/>
  <c r="X27" i="28"/>
  <c r="H27" i="28"/>
  <c r="P27" i="28"/>
  <c r="B132" i="19"/>
  <c r="F132" i="19"/>
  <c r="J132" i="19"/>
  <c r="N132" i="19"/>
  <c r="R132" i="19"/>
  <c r="V132" i="19"/>
  <c r="E132" i="19"/>
  <c r="K132" i="19"/>
  <c r="P132" i="19"/>
  <c r="U132" i="19"/>
  <c r="D132" i="19"/>
  <c r="L132" i="19"/>
  <c r="S132" i="19"/>
  <c r="Y132" i="19"/>
  <c r="G132" i="19"/>
  <c r="M132" i="19"/>
  <c r="T132" i="19"/>
  <c r="H132" i="19"/>
  <c r="O132" i="19"/>
  <c r="W132" i="19"/>
  <c r="Q132" i="19"/>
  <c r="X132" i="19"/>
  <c r="C132" i="19"/>
  <c r="I132" i="19"/>
  <c r="A305" i="28"/>
  <c r="V304" i="28"/>
  <c r="R304" i="28"/>
  <c r="N304" i="28"/>
  <c r="J304" i="28"/>
  <c r="F304" i="28"/>
  <c r="B304" i="28"/>
  <c r="U304" i="28"/>
  <c r="P304" i="28"/>
  <c r="K304" i="28"/>
  <c r="E304" i="28"/>
  <c r="T304" i="28"/>
  <c r="M304" i="28"/>
  <c r="G304" i="28"/>
  <c r="W304" i="28"/>
  <c r="L304" i="28"/>
  <c r="C304" i="28"/>
  <c r="Y304" i="28"/>
  <c r="Q304" i="28"/>
  <c r="H304" i="28"/>
  <c r="X304" i="28"/>
  <c r="D304" i="28"/>
  <c r="S304" i="28"/>
  <c r="O304" i="28"/>
  <c r="I304" i="28"/>
  <c r="W406" i="28"/>
  <c r="S406" i="28"/>
  <c r="O406" i="28"/>
  <c r="K406" i="28"/>
  <c r="G406" i="28"/>
  <c r="C406" i="28"/>
  <c r="A407" i="28"/>
  <c r="U406" i="28"/>
  <c r="P406" i="28"/>
  <c r="J406" i="28"/>
  <c r="E406" i="28"/>
  <c r="X406" i="28"/>
  <c r="Q406" i="28"/>
  <c r="I406" i="28"/>
  <c r="B406" i="28"/>
  <c r="Y406" i="28"/>
  <c r="N406" i="28"/>
  <c r="F406" i="28"/>
  <c r="R406" i="28"/>
  <c r="D406" i="28"/>
  <c r="M406" i="28"/>
  <c r="T406" i="28"/>
  <c r="H406" i="28"/>
  <c r="V406" i="28"/>
  <c r="L406" i="28"/>
  <c r="A98" i="28"/>
  <c r="W372" i="28"/>
  <c r="S372" i="28"/>
  <c r="O372" i="28"/>
  <c r="K372" i="28"/>
  <c r="G372" i="28"/>
  <c r="C372" i="28"/>
  <c r="Y372" i="28"/>
  <c r="T372" i="28"/>
  <c r="N372" i="28"/>
  <c r="I372" i="28"/>
  <c r="D372" i="28"/>
  <c r="U372" i="28"/>
  <c r="M372" i="28"/>
  <c r="F372" i="28"/>
  <c r="A373" i="28"/>
  <c r="Q372" i="28"/>
  <c r="H372" i="28"/>
  <c r="P372" i="28"/>
  <c r="B372" i="28"/>
  <c r="V372" i="28"/>
  <c r="E372" i="28"/>
  <c r="L372" i="28"/>
  <c r="X372" i="28"/>
  <c r="J372" i="28"/>
  <c r="R372" i="28"/>
  <c r="A28" i="28"/>
  <c r="X167" i="28"/>
  <c r="T167" i="28"/>
  <c r="P167" i="28"/>
  <c r="L167" i="28"/>
  <c r="H167" i="28"/>
  <c r="D167" i="28"/>
  <c r="Y167" i="28"/>
  <c r="S167" i="28"/>
  <c r="N167" i="28"/>
  <c r="I167" i="28"/>
  <c r="C167" i="28"/>
  <c r="A168" i="28"/>
  <c r="R167" i="28"/>
  <c r="K167" i="28"/>
  <c r="E167" i="28"/>
  <c r="Q167" i="28"/>
  <c r="G167" i="28"/>
  <c r="W167" i="28"/>
  <c r="O167" i="28"/>
  <c r="F167" i="28"/>
  <c r="V167" i="28"/>
  <c r="B167" i="28"/>
  <c r="M167" i="28"/>
  <c r="J167" i="28"/>
  <c r="U167" i="28"/>
  <c r="X338" i="28"/>
  <c r="T338" i="28"/>
  <c r="P338" i="28"/>
  <c r="L338" i="28"/>
  <c r="H338" i="28"/>
  <c r="D338" i="28"/>
  <c r="W338" i="28"/>
  <c r="R338" i="28"/>
  <c r="M338" i="28"/>
  <c r="G338" i="28"/>
  <c r="B338" i="28"/>
  <c r="Y338" i="28"/>
  <c r="Q338" i="28"/>
  <c r="J338" i="28"/>
  <c r="C338" i="28"/>
  <c r="U338" i="28"/>
  <c r="K338" i="28"/>
  <c r="O338" i="28"/>
  <c r="E338" i="28"/>
  <c r="V338" i="28"/>
  <c r="I338" i="28"/>
  <c r="S338" i="28"/>
  <c r="N338" i="28"/>
  <c r="A339" i="28"/>
  <c r="F338" i="28"/>
  <c r="A202" i="28"/>
  <c r="V201" i="28"/>
  <c r="R201" i="28"/>
  <c r="N201" i="28"/>
  <c r="J201" i="28"/>
  <c r="F201" i="28"/>
  <c r="B201" i="28"/>
  <c r="U201" i="28"/>
  <c r="P201" i="28"/>
  <c r="K201" i="28"/>
  <c r="E201" i="28"/>
  <c r="X201" i="28"/>
  <c r="Q201" i="28"/>
  <c r="I201" i="28"/>
  <c r="C201" i="28"/>
  <c r="W201" i="28"/>
  <c r="O201" i="28"/>
  <c r="H201" i="28"/>
  <c r="T201" i="28"/>
  <c r="G201" i="28"/>
  <c r="S201" i="28"/>
  <c r="D201" i="28"/>
  <c r="M201" i="28"/>
  <c r="Y201" i="28"/>
  <c r="L201" i="28"/>
  <c r="A270" i="28"/>
  <c r="V269" i="28"/>
  <c r="R269" i="28"/>
  <c r="N269" i="28"/>
  <c r="J269" i="28"/>
  <c r="F269" i="28"/>
  <c r="B269" i="28"/>
  <c r="Y269" i="28"/>
  <c r="T269" i="28"/>
  <c r="O269" i="28"/>
  <c r="I269" i="28"/>
  <c r="D269" i="28"/>
  <c r="W269" i="28"/>
  <c r="P269" i="28"/>
  <c r="H269" i="28"/>
  <c r="Q269" i="28"/>
  <c r="G269" i="28"/>
  <c r="X269" i="28"/>
  <c r="M269" i="28"/>
  <c r="E269" i="28"/>
  <c r="U269" i="28"/>
  <c r="C269" i="28"/>
  <c r="S269" i="28"/>
  <c r="L269" i="28"/>
  <c r="K269" i="28"/>
  <c r="A63" i="28"/>
  <c r="X235" i="28"/>
  <c r="T235" i="28"/>
  <c r="P235" i="28"/>
  <c r="L235" i="28"/>
  <c r="H235" i="28"/>
  <c r="D235" i="28"/>
  <c r="W235" i="28"/>
  <c r="R235" i="28"/>
  <c r="M235" i="28"/>
  <c r="G235" i="28"/>
  <c r="B235" i="28"/>
  <c r="U235" i="28"/>
  <c r="N235" i="28"/>
  <c r="F235" i="28"/>
  <c r="A236" i="28"/>
  <c r="S235" i="28"/>
  <c r="K235" i="28"/>
  <c r="E235" i="28"/>
  <c r="Y235" i="28"/>
  <c r="J235" i="28"/>
  <c r="V235" i="28"/>
  <c r="I235" i="28"/>
  <c r="Q235" i="28"/>
  <c r="C235" i="28"/>
  <c r="O235" i="28"/>
  <c r="A133" i="28"/>
  <c r="B408" i="21"/>
  <c r="F408" i="21"/>
  <c r="J408" i="21"/>
  <c r="N408" i="21"/>
  <c r="R408" i="21"/>
  <c r="V408" i="21"/>
  <c r="G408" i="21"/>
  <c r="L408" i="21"/>
  <c r="Q408" i="21"/>
  <c r="W408" i="21"/>
  <c r="D408" i="21"/>
  <c r="K408" i="21"/>
  <c r="S408" i="21"/>
  <c r="Y408" i="21"/>
  <c r="H408" i="21"/>
  <c r="O408" i="21"/>
  <c r="U408" i="21"/>
  <c r="E408" i="21"/>
  <c r="M408" i="21"/>
  <c r="T408" i="21"/>
  <c r="C408" i="21"/>
  <c r="I408" i="21"/>
  <c r="P408" i="21"/>
  <c r="X408" i="21"/>
  <c r="A409" i="21"/>
  <c r="B373" i="21"/>
  <c r="F373" i="21"/>
  <c r="J373" i="21"/>
  <c r="N373" i="21"/>
  <c r="R373" i="21"/>
  <c r="V373" i="21"/>
  <c r="E373" i="21"/>
  <c r="K373" i="21"/>
  <c r="P373" i="21"/>
  <c r="U373" i="21"/>
  <c r="D373" i="21"/>
  <c r="L373" i="21"/>
  <c r="S373" i="21"/>
  <c r="Y373" i="21"/>
  <c r="G373" i="21"/>
  <c r="M373" i="21"/>
  <c r="T373" i="21"/>
  <c r="O373" i="21"/>
  <c r="C373" i="21"/>
  <c r="Q373" i="21"/>
  <c r="H373" i="21"/>
  <c r="W373" i="21"/>
  <c r="I373" i="21"/>
  <c r="X373" i="21"/>
  <c r="A374" i="21"/>
  <c r="C339" i="21"/>
  <c r="G339" i="21"/>
  <c r="K339" i="21"/>
  <c r="O339" i="21"/>
  <c r="S339" i="21"/>
  <c r="W339" i="21"/>
  <c r="B339" i="21"/>
  <c r="H339" i="21"/>
  <c r="M339" i="21"/>
  <c r="R339" i="21"/>
  <c r="X339" i="21"/>
  <c r="D339" i="21"/>
  <c r="I339" i="21"/>
  <c r="N339" i="21"/>
  <c r="T339" i="21"/>
  <c r="Y339" i="21"/>
  <c r="E339" i="21"/>
  <c r="J339" i="21"/>
  <c r="P339" i="21"/>
  <c r="U339" i="21"/>
  <c r="Q339" i="21"/>
  <c r="V339" i="21"/>
  <c r="F339" i="21"/>
  <c r="L339" i="21"/>
  <c r="A340" i="21"/>
  <c r="B305" i="21"/>
  <c r="F305" i="21"/>
  <c r="J305" i="21"/>
  <c r="N305" i="21"/>
  <c r="R305" i="21"/>
  <c r="V305" i="21"/>
  <c r="D305" i="21"/>
  <c r="H305" i="21"/>
  <c r="L305" i="21"/>
  <c r="P305" i="21"/>
  <c r="T305" i="21"/>
  <c r="X305" i="21"/>
  <c r="C305" i="21"/>
  <c r="K305" i="21"/>
  <c r="S305" i="21"/>
  <c r="G305" i="21"/>
  <c r="O305" i="21"/>
  <c r="W305" i="21"/>
  <c r="M305" i="21"/>
  <c r="Q305" i="21"/>
  <c r="E305" i="21"/>
  <c r="U305" i="21"/>
  <c r="I305" i="21"/>
  <c r="Y305" i="21"/>
  <c r="E234" i="21"/>
  <c r="I234" i="21"/>
  <c r="M234" i="21"/>
  <c r="Q234" i="21"/>
  <c r="U234" i="21"/>
  <c r="Y234" i="21"/>
  <c r="B234" i="21"/>
  <c r="G234" i="21"/>
  <c r="L234" i="21"/>
  <c r="R234" i="21"/>
  <c r="W234" i="21"/>
  <c r="C234" i="21"/>
  <c r="H234" i="21"/>
  <c r="N234" i="21"/>
  <c r="S234" i="21"/>
  <c r="X234" i="21"/>
  <c r="F234" i="21"/>
  <c r="P234" i="21"/>
  <c r="K234" i="21"/>
  <c r="D234" i="21"/>
  <c r="J234" i="21"/>
  <c r="T234" i="21"/>
  <c r="V234" i="21"/>
  <c r="O234" i="21"/>
  <c r="A235" i="21"/>
  <c r="E268" i="21"/>
  <c r="I268" i="21"/>
  <c r="M268" i="21"/>
  <c r="Q268" i="21"/>
  <c r="U268" i="21"/>
  <c r="Y268" i="21"/>
  <c r="B268" i="21"/>
  <c r="G268" i="21"/>
  <c r="L268" i="21"/>
  <c r="R268" i="21"/>
  <c r="W268" i="21"/>
  <c r="H268" i="21"/>
  <c r="O268" i="21"/>
  <c r="V268" i="21"/>
  <c r="C268" i="21"/>
  <c r="J268" i="21"/>
  <c r="P268" i="21"/>
  <c r="X268" i="21"/>
  <c r="D268" i="21"/>
  <c r="S268" i="21"/>
  <c r="F268" i="21"/>
  <c r="T268" i="21"/>
  <c r="K268" i="21"/>
  <c r="N268" i="21"/>
  <c r="A269" i="21"/>
  <c r="B165" i="21"/>
  <c r="F165" i="21"/>
  <c r="J165" i="21"/>
  <c r="N165" i="21"/>
  <c r="R165" i="21"/>
  <c r="V165" i="21"/>
  <c r="E165" i="21"/>
  <c r="K165" i="21"/>
  <c r="P165" i="21"/>
  <c r="U165" i="21"/>
  <c r="G165" i="21"/>
  <c r="M165" i="21"/>
  <c r="T165" i="21"/>
  <c r="H165" i="21"/>
  <c r="O165" i="21"/>
  <c r="W165" i="21"/>
  <c r="C165" i="21"/>
  <c r="I165" i="21"/>
  <c r="Q165" i="21"/>
  <c r="X165" i="21"/>
  <c r="D165" i="21"/>
  <c r="L165" i="21"/>
  <c r="S165" i="21"/>
  <c r="Y165" i="21"/>
  <c r="C60" i="21"/>
  <c r="G60" i="21"/>
  <c r="K60" i="21"/>
  <c r="O60" i="21"/>
  <c r="S60" i="21"/>
  <c r="W60" i="21"/>
  <c r="E60" i="21"/>
  <c r="J60" i="21"/>
  <c r="P60" i="21"/>
  <c r="U60" i="21"/>
  <c r="F60" i="21"/>
  <c r="L60" i="21"/>
  <c r="Q60" i="21"/>
  <c r="V60" i="21"/>
  <c r="B60" i="21"/>
  <c r="M60" i="21"/>
  <c r="X60" i="21"/>
  <c r="D60" i="21"/>
  <c r="N60" i="21"/>
  <c r="Y60" i="21"/>
  <c r="H60" i="21"/>
  <c r="T60" i="21"/>
  <c r="I60" i="21"/>
  <c r="R60" i="21"/>
  <c r="C130" i="21"/>
  <c r="G130" i="21"/>
  <c r="K130" i="21"/>
  <c r="O130" i="21"/>
  <c r="S130" i="21"/>
  <c r="W130" i="21"/>
  <c r="E130" i="21"/>
  <c r="J130" i="21"/>
  <c r="P130" i="21"/>
  <c r="U130" i="21"/>
  <c r="F130" i="21"/>
  <c r="L130" i="21"/>
  <c r="Q130" i="21"/>
  <c r="V130" i="21"/>
  <c r="B130" i="21"/>
  <c r="M130" i="21"/>
  <c r="X130" i="21"/>
  <c r="D130" i="21"/>
  <c r="N130" i="21"/>
  <c r="Y130" i="21"/>
  <c r="H130" i="21"/>
  <c r="I130" i="21"/>
  <c r="R130" i="21"/>
  <c r="T130" i="21"/>
  <c r="C95" i="21"/>
  <c r="G95" i="21"/>
  <c r="K95" i="21"/>
  <c r="O95" i="21"/>
  <c r="S95" i="21"/>
  <c r="W95" i="21"/>
  <c r="E95" i="21"/>
  <c r="J95" i="21"/>
  <c r="P95" i="21"/>
  <c r="U95" i="21"/>
  <c r="F95" i="21"/>
  <c r="L95" i="21"/>
  <c r="Q95" i="21"/>
  <c r="V95" i="21"/>
  <c r="B95" i="21"/>
  <c r="M95" i="21"/>
  <c r="X95" i="21"/>
  <c r="D95" i="21"/>
  <c r="N95" i="21"/>
  <c r="Y95" i="21"/>
  <c r="H95" i="21"/>
  <c r="I95" i="21"/>
  <c r="R95" i="21"/>
  <c r="T95" i="21"/>
  <c r="B199" i="21"/>
  <c r="F199" i="21"/>
  <c r="J199" i="21"/>
  <c r="N199" i="21"/>
  <c r="R199" i="21"/>
  <c r="V199" i="21"/>
  <c r="E199" i="21"/>
  <c r="K199" i="21"/>
  <c r="P199" i="21"/>
  <c r="U199" i="21"/>
  <c r="G199" i="21"/>
  <c r="M199" i="21"/>
  <c r="T199" i="21"/>
  <c r="H199" i="21"/>
  <c r="Q199" i="21"/>
  <c r="Y199" i="21"/>
  <c r="C199" i="21"/>
  <c r="O199" i="21"/>
  <c r="D199" i="21"/>
  <c r="S199" i="21"/>
  <c r="I199" i="21"/>
  <c r="W199" i="21"/>
  <c r="L199" i="21"/>
  <c r="X199" i="21"/>
  <c r="A200" i="21"/>
  <c r="B27" i="21"/>
  <c r="F27" i="21"/>
  <c r="J27" i="21"/>
  <c r="N27" i="21"/>
  <c r="R27" i="21"/>
  <c r="V27" i="21"/>
  <c r="C27" i="21"/>
  <c r="H27" i="21"/>
  <c r="M27" i="21"/>
  <c r="S27" i="21"/>
  <c r="X27" i="21"/>
  <c r="D27" i="21"/>
  <c r="I27" i="21"/>
  <c r="O27" i="21"/>
  <c r="T27" i="21"/>
  <c r="Y27" i="21"/>
  <c r="E27" i="21"/>
  <c r="K27" i="21"/>
  <c r="P27" i="21"/>
  <c r="U27" i="21"/>
  <c r="Q27" i="21"/>
  <c r="W27" i="21"/>
  <c r="G27" i="21"/>
  <c r="L27" i="21"/>
  <c r="B97" i="25"/>
  <c r="F97" i="25"/>
  <c r="J97" i="25"/>
  <c r="N97" i="25"/>
  <c r="R97" i="25"/>
  <c r="V97" i="25"/>
  <c r="D97" i="25"/>
  <c r="H97" i="25"/>
  <c r="L97" i="25"/>
  <c r="P97" i="25"/>
  <c r="T97" i="25"/>
  <c r="X97" i="25"/>
  <c r="C97" i="25"/>
  <c r="K97" i="25"/>
  <c r="S97" i="25"/>
  <c r="G97" i="25"/>
  <c r="O97" i="25"/>
  <c r="W97" i="25"/>
  <c r="E97" i="25"/>
  <c r="U97" i="25"/>
  <c r="M97" i="25"/>
  <c r="Q97" i="25"/>
  <c r="Y97" i="25"/>
  <c r="I97" i="25"/>
  <c r="B61" i="25"/>
  <c r="F61" i="25"/>
  <c r="J61" i="25"/>
  <c r="N61" i="25"/>
  <c r="R61" i="25"/>
  <c r="V61" i="25"/>
  <c r="C61" i="25"/>
  <c r="G61" i="25"/>
  <c r="K61" i="25"/>
  <c r="O61" i="25"/>
  <c r="S61" i="25"/>
  <c r="W61" i="25"/>
  <c r="D61" i="25"/>
  <c r="L61" i="25"/>
  <c r="T61" i="25"/>
  <c r="E61" i="25"/>
  <c r="M61" i="25"/>
  <c r="U61" i="25"/>
  <c r="H61" i="25"/>
  <c r="X61" i="25"/>
  <c r="I61" i="25"/>
  <c r="Y61" i="25"/>
  <c r="P61" i="25"/>
  <c r="Q61" i="25"/>
  <c r="C25" i="25"/>
  <c r="G25" i="25"/>
  <c r="K25" i="25"/>
  <c r="O25" i="25"/>
  <c r="S25" i="25"/>
  <c r="W25" i="25"/>
  <c r="E25" i="25"/>
  <c r="J25" i="25"/>
  <c r="P25" i="25"/>
  <c r="U25" i="25"/>
  <c r="B25" i="25"/>
  <c r="H25" i="25"/>
  <c r="M25" i="25"/>
  <c r="R25" i="25"/>
  <c r="X25" i="25"/>
  <c r="F25" i="25"/>
  <c r="Q25" i="25"/>
  <c r="L25" i="25"/>
  <c r="V25" i="25"/>
  <c r="D25" i="25"/>
  <c r="N25" i="25"/>
  <c r="Y25" i="25"/>
  <c r="I25" i="25"/>
  <c r="T25" i="25"/>
  <c r="E97" i="19"/>
  <c r="I97" i="19"/>
  <c r="M97" i="19"/>
  <c r="Q97" i="19"/>
  <c r="U97" i="19"/>
  <c r="Y97" i="19"/>
  <c r="F97" i="19"/>
  <c r="K97" i="19"/>
  <c r="P97" i="19"/>
  <c r="V97" i="19"/>
  <c r="C97" i="19"/>
  <c r="H97" i="19"/>
  <c r="N97" i="19"/>
  <c r="S97" i="19"/>
  <c r="X97" i="19"/>
  <c r="G97" i="19"/>
  <c r="R97" i="19"/>
  <c r="B97" i="19"/>
  <c r="L97" i="19"/>
  <c r="W97" i="19"/>
  <c r="D97" i="19"/>
  <c r="O97" i="19"/>
  <c r="J97" i="19"/>
  <c r="T97" i="19"/>
  <c r="A98" i="19"/>
  <c r="E62" i="19"/>
  <c r="I62" i="19"/>
  <c r="M62" i="19"/>
  <c r="Q62" i="19"/>
  <c r="U62" i="19"/>
  <c r="Y62" i="19"/>
  <c r="B62" i="19"/>
  <c r="F62" i="19"/>
  <c r="J62" i="19"/>
  <c r="N62" i="19"/>
  <c r="R62" i="19"/>
  <c r="V62" i="19"/>
  <c r="C62" i="19"/>
  <c r="K62" i="19"/>
  <c r="S62" i="19"/>
  <c r="G62" i="19"/>
  <c r="O62" i="19"/>
  <c r="W62" i="19"/>
  <c r="L62" i="19"/>
  <c r="P62" i="19"/>
  <c r="D62" i="19"/>
  <c r="T62" i="19"/>
  <c r="H62" i="19"/>
  <c r="X62" i="19"/>
  <c r="A63" i="19"/>
  <c r="D26" i="19"/>
  <c r="H26" i="19"/>
  <c r="L26" i="19"/>
  <c r="P26" i="19"/>
  <c r="T26" i="19"/>
  <c r="X26" i="19"/>
  <c r="C26" i="19"/>
  <c r="I26" i="19"/>
  <c r="N26" i="19"/>
  <c r="S26" i="19"/>
  <c r="Y26" i="19"/>
  <c r="E26" i="19"/>
  <c r="K26" i="19"/>
  <c r="R26" i="19"/>
  <c r="F26" i="19"/>
  <c r="M26" i="19"/>
  <c r="U26" i="19"/>
  <c r="G26" i="19"/>
  <c r="O26" i="19"/>
  <c r="V26" i="19"/>
  <c r="Q26" i="19"/>
  <c r="B26" i="19"/>
  <c r="W26" i="19"/>
  <c r="J26" i="19"/>
  <c r="A28" i="21"/>
  <c r="A98" i="25"/>
  <c r="A62" i="25"/>
  <c r="A166" i="21"/>
  <c r="A96" i="21"/>
  <c r="A131" i="21"/>
  <c r="A133" i="19"/>
  <c r="A27" i="19"/>
  <c r="A135" i="25"/>
  <c r="A61" i="21"/>
  <c r="A306" i="21"/>
  <c r="A26" i="25"/>
  <c r="B135" i="25" l="1"/>
  <c r="F135" i="25"/>
  <c r="J135" i="25"/>
  <c r="N135" i="25"/>
  <c r="R135" i="25"/>
  <c r="V135" i="25"/>
  <c r="C135" i="25"/>
  <c r="G135" i="25"/>
  <c r="K135" i="25"/>
  <c r="O135" i="25"/>
  <c r="S135" i="25"/>
  <c r="W135" i="25"/>
  <c r="I135" i="25"/>
  <c r="Q135" i="25"/>
  <c r="Y135" i="25"/>
  <c r="D135" i="25"/>
  <c r="L135" i="25"/>
  <c r="T135" i="25"/>
  <c r="E135" i="25"/>
  <c r="M135" i="25"/>
  <c r="U135" i="25"/>
  <c r="H135" i="25"/>
  <c r="P135" i="25"/>
  <c r="X135" i="25"/>
  <c r="B133" i="28"/>
  <c r="F133" i="28"/>
  <c r="J133" i="28"/>
  <c r="N133" i="28"/>
  <c r="R133" i="28"/>
  <c r="V133" i="28"/>
  <c r="C133" i="28"/>
  <c r="G133" i="28"/>
  <c r="K133" i="28"/>
  <c r="O133" i="28"/>
  <c r="S133" i="28"/>
  <c r="W133" i="28"/>
  <c r="D133" i="28"/>
  <c r="L133" i="28"/>
  <c r="T133" i="28"/>
  <c r="E133" i="28"/>
  <c r="M133" i="28"/>
  <c r="U133" i="28"/>
  <c r="H133" i="28"/>
  <c r="X133" i="28"/>
  <c r="I133" i="28"/>
  <c r="Y133" i="28"/>
  <c r="P133" i="28"/>
  <c r="Q133" i="28"/>
  <c r="E63" i="28"/>
  <c r="I63" i="28"/>
  <c r="M63" i="28"/>
  <c r="Q63" i="28"/>
  <c r="U63" i="28"/>
  <c r="Y63" i="28"/>
  <c r="B63" i="28"/>
  <c r="F63" i="28"/>
  <c r="J63" i="28"/>
  <c r="N63" i="28"/>
  <c r="R63" i="28"/>
  <c r="V63" i="28"/>
  <c r="C63" i="28"/>
  <c r="K63" i="28"/>
  <c r="S63" i="28"/>
  <c r="D63" i="28"/>
  <c r="L63" i="28"/>
  <c r="T63" i="28"/>
  <c r="G63" i="28"/>
  <c r="O63" i="28"/>
  <c r="W63" i="28"/>
  <c r="H63" i="28"/>
  <c r="P63" i="28"/>
  <c r="X63" i="28"/>
  <c r="E28" i="28"/>
  <c r="I28" i="28"/>
  <c r="M28" i="28"/>
  <c r="Q28" i="28"/>
  <c r="U28" i="28"/>
  <c r="Y28" i="28"/>
  <c r="B28" i="28"/>
  <c r="F28" i="28"/>
  <c r="J28" i="28"/>
  <c r="N28" i="28"/>
  <c r="R28" i="28"/>
  <c r="V28" i="28"/>
  <c r="C28" i="28"/>
  <c r="K28" i="28"/>
  <c r="S28" i="28"/>
  <c r="D28" i="28"/>
  <c r="T28" i="28"/>
  <c r="L28" i="28"/>
  <c r="G28" i="28"/>
  <c r="O28" i="28"/>
  <c r="W28" i="28"/>
  <c r="H28" i="28"/>
  <c r="P28" i="28"/>
  <c r="X28" i="28"/>
  <c r="D98" i="28"/>
  <c r="H98" i="28"/>
  <c r="L98" i="28"/>
  <c r="P98" i="28"/>
  <c r="T98" i="28"/>
  <c r="X98" i="28"/>
  <c r="E98" i="28"/>
  <c r="I98" i="28"/>
  <c r="M98" i="28"/>
  <c r="Q98" i="28"/>
  <c r="U98" i="28"/>
  <c r="Y98" i="28"/>
  <c r="B98" i="28"/>
  <c r="J98" i="28"/>
  <c r="R98" i="28"/>
  <c r="F98" i="28"/>
  <c r="N98" i="28"/>
  <c r="V98" i="28"/>
  <c r="C98" i="28"/>
  <c r="S98" i="28"/>
  <c r="K98" i="28"/>
  <c r="G98" i="28"/>
  <c r="O98" i="28"/>
  <c r="W98" i="28"/>
  <c r="B133" i="19"/>
  <c r="F133" i="19"/>
  <c r="J133" i="19"/>
  <c r="N133" i="19"/>
  <c r="R133" i="19"/>
  <c r="V133" i="19"/>
  <c r="C133" i="19"/>
  <c r="H133" i="19"/>
  <c r="M133" i="19"/>
  <c r="S133" i="19"/>
  <c r="X133" i="19"/>
  <c r="I133" i="19"/>
  <c r="P133" i="19"/>
  <c r="W133" i="19"/>
  <c r="D133" i="19"/>
  <c r="K133" i="19"/>
  <c r="Q133" i="19"/>
  <c r="Y133" i="19"/>
  <c r="E133" i="19"/>
  <c r="L133" i="19"/>
  <c r="T133" i="19"/>
  <c r="U133" i="19"/>
  <c r="G133" i="19"/>
  <c r="O133" i="19"/>
  <c r="A134" i="28"/>
  <c r="A64" i="28"/>
  <c r="Y202" i="28"/>
  <c r="U202" i="28"/>
  <c r="Q202" i="28"/>
  <c r="M202" i="28"/>
  <c r="I202" i="28"/>
  <c r="E202" i="28"/>
  <c r="W202" i="28"/>
  <c r="R202" i="28"/>
  <c r="L202" i="28"/>
  <c r="G202" i="28"/>
  <c r="B202" i="28"/>
  <c r="T202" i="28"/>
  <c r="N202" i="28"/>
  <c r="F202" i="28"/>
  <c r="A203" i="28"/>
  <c r="S202" i="28"/>
  <c r="K202" i="28"/>
  <c r="D202" i="28"/>
  <c r="X202" i="28"/>
  <c r="J202" i="28"/>
  <c r="V202" i="28"/>
  <c r="H202" i="28"/>
  <c r="C202" i="28"/>
  <c r="P202" i="28"/>
  <c r="O202" i="28"/>
  <c r="A408" i="28"/>
  <c r="V407" i="28"/>
  <c r="R407" i="28"/>
  <c r="N407" i="28"/>
  <c r="J407" i="28"/>
  <c r="F407" i="28"/>
  <c r="B407" i="28"/>
  <c r="W407" i="28"/>
  <c r="Q407" i="28"/>
  <c r="L407" i="28"/>
  <c r="G407" i="28"/>
  <c r="T407" i="28"/>
  <c r="M407" i="28"/>
  <c r="E407" i="28"/>
  <c r="S407" i="28"/>
  <c r="I407" i="28"/>
  <c r="P407" i="28"/>
  <c r="D407" i="28"/>
  <c r="Y407" i="28"/>
  <c r="O407" i="28"/>
  <c r="C407" i="28"/>
  <c r="U407" i="28"/>
  <c r="H407" i="28"/>
  <c r="X407" i="28"/>
  <c r="K407" i="28"/>
  <c r="W339" i="28"/>
  <c r="S339" i="28"/>
  <c r="O339" i="28"/>
  <c r="K339" i="28"/>
  <c r="G339" i="28"/>
  <c r="C339" i="28"/>
  <c r="Y339" i="28"/>
  <c r="T339" i="28"/>
  <c r="N339" i="28"/>
  <c r="I339" i="28"/>
  <c r="D339" i="28"/>
  <c r="U339" i="28"/>
  <c r="M339" i="28"/>
  <c r="F339" i="28"/>
  <c r="X339" i="28"/>
  <c r="P339" i="28"/>
  <c r="E339" i="28"/>
  <c r="Q339" i="28"/>
  <c r="B339" i="28"/>
  <c r="V339" i="28"/>
  <c r="J339" i="28"/>
  <c r="R339" i="28"/>
  <c r="L339" i="28"/>
  <c r="H339" i="28"/>
  <c r="A340" i="28"/>
  <c r="A29" i="28"/>
  <c r="A374" i="28"/>
  <c r="V373" i="28"/>
  <c r="R373" i="28"/>
  <c r="N373" i="28"/>
  <c r="J373" i="28"/>
  <c r="F373" i="28"/>
  <c r="B373" i="28"/>
  <c r="U373" i="28"/>
  <c r="P373" i="28"/>
  <c r="K373" i="28"/>
  <c r="E373" i="28"/>
  <c r="X373" i="28"/>
  <c r="Q373" i="28"/>
  <c r="I373" i="28"/>
  <c r="C373" i="28"/>
  <c r="T373" i="28"/>
  <c r="L373" i="28"/>
  <c r="O373" i="28"/>
  <c r="D373" i="28"/>
  <c r="M373" i="28"/>
  <c r="W373" i="28"/>
  <c r="G373" i="28"/>
  <c r="S373" i="28"/>
  <c r="Y373" i="28"/>
  <c r="H373" i="28"/>
  <c r="W236" i="28"/>
  <c r="S236" i="28"/>
  <c r="O236" i="28"/>
  <c r="K236" i="28"/>
  <c r="G236" i="28"/>
  <c r="C236" i="28"/>
  <c r="Y236" i="28"/>
  <c r="T236" i="28"/>
  <c r="N236" i="28"/>
  <c r="I236" i="28"/>
  <c r="D236" i="28"/>
  <c r="X236" i="28"/>
  <c r="Q236" i="28"/>
  <c r="J236" i="28"/>
  <c r="B236" i="28"/>
  <c r="V236" i="28"/>
  <c r="P236" i="28"/>
  <c r="H236" i="28"/>
  <c r="M236" i="28"/>
  <c r="A237" i="28"/>
  <c r="L236" i="28"/>
  <c r="U236" i="28"/>
  <c r="F236" i="28"/>
  <c r="E236" i="28"/>
  <c r="R236" i="28"/>
  <c r="Y270" i="28"/>
  <c r="U270" i="28"/>
  <c r="Q270" i="28"/>
  <c r="M270" i="28"/>
  <c r="I270" i="28"/>
  <c r="E270" i="28"/>
  <c r="V270" i="28"/>
  <c r="P270" i="28"/>
  <c r="K270" i="28"/>
  <c r="F270" i="28"/>
  <c r="A271" i="28"/>
  <c r="S270" i="28"/>
  <c r="L270" i="28"/>
  <c r="D270" i="28"/>
  <c r="T270" i="28"/>
  <c r="J270" i="28"/>
  <c r="B270" i="28"/>
  <c r="R270" i="28"/>
  <c r="H270" i="28"/>
  <c r="O270" i="28"/>
  <c r="N270" i="28"/>
  <c r="X270" i="28"/>
  <c r="G270" i="28"/>
  <c r="W270" i="28"/>
  <c r="C270" i="28"/>
  <c r="W168" i="28"/>
  <c r="S168" i="28"/>
  <c r="O168" i="28"/>
  <c r="K168" i="28"/>
  <c r="G168" i="28"/>
  <c r="C168" i="28"/>
  <c r="A169" i="28"/>
  <c r="U168" i="28"/>
  <c r="P168" i="28"/>
  <c r="J168" i="28"/>
  <c r="E168" i="28"/>
  <c r="V168" i="28"/>
  <c r="N168" i="28"/>
  <c r="H168" i="28"/>
  <c r="T168" i="28"/>
  <c r="L168" i="28"/>
  <c r="B168" i="28"/>
  <c r="R168" i="28"/>
  <c r="I168" i="28"/>
  <c r="Q168" i="28"/>
  <c r="Y168" i="28"/>
  <c r="F168" i="28"/>
  <c r="X168" i="28"/>
  <c r="M168" i="28"/>
  <c r="D168" i="28"/>
  <c r="A99" i="28"/>
  <c r="Y305" i="28"/>
  <c r="U305" i="28"/>
  <c r="Q305" i="28"/>
  <c r="M305" i="28"/>
  <c r="I305" i="28"/>
  <c r="E305" i="28"/>
  <c r="W305" i="28"/>
  <c r="R305" i="28"/>
  <c r="L305" i="28"/>
  <c r="G305" i="28"/>
  <c r="B305" i="28"/>
  <c r="X305" i="28"/>
  <c r="P305" i="28"/>
  <c r="J305" i="28"/>
  <c r="C305" i="28"/>
  <c r="A306" i="28"/>
  <c r="O305" i="28"/>
  <c r="F305" i="28"/>
  <c r="T305" i="28"/>
  <c r="K305" i="28"/>
  <c r="S305" i="28"/>
  <c r="N305" i="28"/>
  <c r="H305" i="28"/>
  <c r="D305" i="28"/>
  <c r="V305" i="28"/>
  <c r="B409" i="21"/>
  <c r="F409" i="21"/>
  <c r="J409" i="21"/>
  <c r="N409" i="21"/>
  <c r="R409" i="21"/>
  <c r="V409" i="21"/>
  <c r="D409" i="21"/>
  <c r="I409" i="21"/>
  <c r="O409" i="21"/>
  <c r="T409" i="21"/>
  <c r="Y409" i="21"/>
  <c r="H409" i="21"/>
  <c r="P409" i="21"/>
  <c r="W409" i="21"/>
  <c r="E409" i="21"/>
  <c r="L409" i="21"/>
  <c r="S409" i="21"/>
  <c r="C409" i="21"/>
  <c r="K409" i="21"/>
  <c r="Q409" i="21"/>
  <c r="X409" i="21"/>
  <c r="G409" i="21"/>
  <c r="M409" i="21"/>
  <c r="U409" i="21"/>
  <c r="A410" i="21"/>
  <c r="C340" i="21"/>
  <c r="G340" i="21"/>
  <c r="K340" i="21"/>
  <c r="O340" i="21"/>
  <c r="S340" i="21"/>
  <c r="W340" i="21"/>
  <c r="E340" i="21"/>
  <c r="J340" i="21"/>
  <c r="P340" i="21"/>
  <c r="U340" i="21"/>
  <c r="F340" i="21"/>
  <c r="L340" i="21"/>
  <c r="Q340" i="21"/>
  <c r="V340" i="21"/>
  <c r="B340" i="21"/>
  <c r="H340" i="21"/>
  <c r="M340" i="21"/>
  <c r="R340" i="21"/>
  <c r="X340" i="21"/>
  <c r="N340" i="21"/>
  <c r="T340" i="21"/>
  <c r="D340" i="21"/>
  <c r="Y340" i="21"/>
  <c r="I340" i="21"/>
  <c r="A341" i="21"/>
  <c r="A342" i="21" s="1"/>
  <c r="B374" i="21"/>
  <c r="F374" i="21"/>
  <c r="J374" i="21"/>
  <c r="N374" i="21"/>
  <c r="R374" i="21"/>
  <c r="V374" i="21"/>
  <c r="C374" i="21"/>
  <c r="H374" i="21"/>
  <c r="M374" i="21"/>
  <c r="S374" i="21"/>
  <c r="X374" i="21"/>
  <c r="I374" i="21"/>
  <c r="P374" i="21"/>
  <c r="W374" i="21"/>
  <c r="D374" i="21"/>
  <c r="K374" i="21"/>
  <c r="Q374" i="21"/>
  <c r="Y374" i="21"/>
  <c r="E374" i="21"/>
  <c r="T374" i="21"/>
  <c r="G374" i="21"/>
  <c r="U374" i="21"/>
  <c r="L374" i="21"/>
  <c r="O374" i="21"/>
  <c r="A375" i="21"/>
  <c r="B306" i="21"/>
  <c r="F306" i="21"/>
  <c r="J306" i="21"/>
  <c r="N306" i="21"/>
  <c r="R306" i="21"/>
  <c r="V306" i="21"/>
  <c r="D306" i="21"/>
  <c r="H306" i="21"/>
  <c r="L306" i="21"/>
  <c r="P306" i="21"/>
  <c r="T306" i="21"/>
  <c r="X306" i="21"/>
  <c r="C306" i="21"/>
  <c r="K306" i="21"/>
  <c r="S306" i="21"/>
  <c r="G306" i="21"/>
  <c r="O306" i="21"/>
  <c r="W306" i="21"/>
  <c r="E306" i="21"/>
  <c r="U306" i="21"/>
  <c r="I306" i="21"/>
  <c r="Y306" i="21"/>
  <c r="M306" i="21"/>
  <c r="Q306" i="21"/>
  <c r="E269" i="21"/>
  <c r="I269" i="21"/>
  <c r="M269" i="21"/>
  <c r="Q269" i="21"/>
  <c r="U269" i="21"/>
  <c r="Y269" i="21"/>
  <c r="D269" i="21"/>
  <c r="J269" i="21"/>
  <c r="O269" i="21"/>
  <c r="T269" i="21"/>
  <c r="F269" i="21"/>
  <c r="L269" i="21"/>
  <c r="S269" i="21"/>
  <c r="G269" i="21"/>
  <c r="N269" i="21"/>
  <c r="V269" i="21"/>
  <c r="H269" i="21"/>
  <c r="W269" i="21"/>
  <c r="K269" i="21"/>
  <c r="X269" i="21"/>
  <c r="B269" i="21"/>
  <c r="P269" i="21"/>
  <c r="R269" i="21"/>
  <c r="C269" i="21"/>
  <c r="A270" i="21"/>
  <c r="E235" i="21"/>
  <c r="I235" i="21"/>
  <c r="M235" i="21"/>
  <c r="Q235" i="21"/>
  <c r="U235" i="21"/>
  <c r="Y235" i="21"/>
  <c r="D235" i="21"/>
  <c r="J235" i="21"/>
  <c r="O235" i="21"/>
  <c r="T235" i="21"/>
  <c r="F235" i="21"/>
  <c r="K235" i="21"/>
  <c r="P235" i="21"/>
  <c r="V235" i="21"/>
  <c r="C235" i="21"/>
  <c r="N235" i="21"/>
  <c r="X235" i="21"/>
  <c r="H235" i="21"/>
  <c r="B235" i="21"/>
  <c r="W235" i="21"/>
  <c r="G235" i="21"/>
  <c r="R235" i="21"/>
  <c r="S235" i="21"/>
  <c r="L235" i="21"/>
  <c r="A236" i="21"/>
  <c r="C131" i="21"/>
  <c r="G131" i="21"/>
  <c r="K131" i="21"/>
  <c r="O131" i="21"/>
  <c r="S131" i="21"/>
  <c r="W131" i="21"/>
  <c r="B131" i="21"/>
  <c r="H131" i="21"/>
  <c r="M131" i="21"/>
  <c r="R131" i="21"/>
  <c r="X131" i="21"/>
  <c r="D131" i="21"/>
  <c r="I131" i="21"/>
  <c r="N131" i="21"/>
  <c r="T131" i="21"/>
  <c r="Y131" i="21"/>
  <c r="J131" i="21"/>
  <c r="U131" i="21"/>
  <c r="L131" i="21"/>
  <c r="V131" i="21"/>
  <c r="E131" i="21"/>
  <c r="F131" i="21"/>
  <c r="P131" i="21"/>
  <c r="Q131" i="21"/>
  <c r="C96" i="21"/>
  <c r="G96" i="21"/>
  <c r="K96" i="21"/>
  <c r="O96" i="21"/>
  <c r="S96" i="21"/>
  <c r="W96" i="21"/>
  <c r="B96" i="21"/>
  <c r="H96" i="21"/>
  <c r="M96" i="21"/>
  <c r="R96" i="21"/>
  <c r="X96" i="21"/>
  <c r="D96" i="21"/>
  <c r="I96" i="21"/>
  <c r="N96" i="21"/>
  <c r="T96" i="21"/>
  <c r="Y96" i="21"/>
  <c r="J96" i="21"/>
  <c r="U96" i="21"/>
  <c r="L96" i="21"/>
  <c r="V96" i="21"/>
  <c r="E96" i="21"/>
  <c r="P96" i="21"/>
  <c r="F96" i="21"/>
  <c r="Q96" i="21"/>
  <c r="C61" i="21"/>
  <c r="G61" i="21"/>
  <c r="K61" i="21"/>
  <c r="O61" i="21"/>
  <c r="S61" i="21"/>
  <c r="W61" i="21"/>
  <c r="B61" i="21"/>
  <c r="H61" i="21"/>
  <c r="M61" i="21"/>
  <c r="R61" i="21"/>
  <c r="X61" i="21"/>
  <c r="D61" i="21"/>
  <c r="I61" i="21"/>
  <c r="N61" i="21"/>
  <c r="T61" i="21"/>
  <c r="Y61" i="21"/>
  <c r="J61" i="21"/>
  <c r="U61" i="21"/>
  <c r="L61" i="21"/>
  <c r="V61" i="21"/>
  <c r="E61" i="21"/>
  <c r="P61" i="21"/>
  <c r="F61" i="21"/>
  <c r="Q61" i="21"/>
  <c r="B166" i="21"/>
  <c r="F166" i="21"/>
  <c r="J166" i="21"/>
  <c r="N166" i="21"/>
  <c r="R166" i="21"/>
  <c r="V166" i="21"/>
  <c r="C166" i="21"/>
  <c r="H166" i="21"/>
  <c r="M166" i="21"/>
  <c r="S166" i="21"/>
  <c r="X166" i="21"/>
  <c r="D166" i="21"/>
  <c r="K166" i="21"/>
  <c r="Q166" i="21"/>
  <c r="Y166" i="21"/>
  <c r="E166" i="21"/>
  <c r="L166" i="21"/>
  <c r="T166" i="21"/>
  <c r="G166" i="21"/>
  <c r="O166" i="21"/>
  <c r="U166" i="21"/>
  <c r="I166" i="21"/>
  <c r="P166" i="21"/>
  <c r="W166" i="21"/>
  <c r="B200" i="21"/>
  <c r="F200" i="21"/>
  <c r="J200" i="21"/>
  <c r="N200" i="21"/>
  <c r="R200" i="21"/>
  <c r="V200" i="21"/>
  <c r="C200" i="21"/>
  <c r="H200" i="21"/>
  <c r="M200" i="21"/>
  <c r="S200" i="21"/>
  <c r="X200" i="21"/>
  <c r="D200" i="21"/>
  <c r="K200" i="21"/>
  <c r="Q200" i="21"/>
  <c r="Y200" i="21"/>
  <c r="L200" i="21"/>
  <c r="U200" i="21"/>
  <c r="E200" i="21"/>
  <c r="P200" i="21"/>
  <c r="G200" i="21"/>
  <c r="T200" i="21"/>
  <c r="I200" i="21"/>
  <c r="W200" i="21"/>
  <c r="O200" i="21"/>
  <c r="A201" i="21"/>
  <c r="B28" i="21"/>
  <c r="F28" i="21"/>
  <c r="J28" i="21"/>
  <c r="N28" i="21"/>
  <c r="R28" i="21"/>
  <c r="V28" i="21"/>
  <c r="E28" i="21"/>
  <c r="K28" i="21"/>
  <c r="P28" i="21"/>
  <c r="U28" i="21"/>
  <c r="G28" i="21"/>
  <c r="L28" i="21"/>
  <c r="Q28" i="21"/>
  <c r="W28" i="21"/>
  <c r="C28" i="21"/>
  <c r="H28" i="21"/>
  <c r="M28" i="21"/>
  <c r="S28" i="21"/>
  <c r="X28" i="21"/>
  <c r="O28" i="21"/>
  <c r="T28" i="21"/>
  <c r="D28" i="21"/>
  <c r="Y28" i="21"/>
  <c r="I28" i="21"/>
  <c r="B98" i="25"/>
  <c r="F98" i="25"/>
  <c r="D98" i="25"/>
  <c r="H98" i="25"/>
  <c r="L98" i="25"/>
  <c r="P98" i="25"/>
  <c r="T98" i="25"/>
  <c r="X98" i="25"/>
  <c r="C98" i="25"/>
  <c r="J98" i="25"/>
  <c r="O98" i="25"/>
  <c r="U98" i="25"/>
  <c r="G98" i="25"/>
  <c r="M98" i="25"/>
  <c r="R98" i="25"/>
  <c r="W98" i="25"/>
  <c r="K98" i="25"/>
  <c r="V98" i="25"/>
  <c r="E98" i="25"/>
  <c r="Q98" i="25"/>
  <c r="I98" i="25"/>
  <c r="S98" i="25"/>
  <c r="N98" i="25"/>
  <c r="Y98" i="25"/>
  <c r="B62" i="25"/>
  <c r="F62" i="25"/>
  <c r="J62" i="25"/>
  <c r="N62" i="25"/>
  <c r="R62" i="25"/>
  <c r="V62" i="25"/>
  <c r="C62" i="25"/>
  <c r="G62" i="25"/>
  <c r="K62" i="25"/>
  <c r="O62" i="25"/>
  <c r="S62" i="25"/>
  <c r="W62" i="25"/>
  <c r="D62" i="25"/>
  <c r="L62" i="25"/>
  <c r="T62" i="25"/>
  <c r="E62" i="25"/>
  <c r="M62" i="25"/>
  <c r="U62" i="25"/>
  <c r="P62" i="25"/>
  <c r="Q62" i="25"/>
  <c r="H62" i="25"/>
  <c r="X62" i="25"/>
  <c r="I62" i="25"/>
  <c r="Y62" i="25"/>
  <c r="C26" i="25"/>
  <c r="G26" i="25"/>
  <c r="K26" i="25"/>
  <c r="O26" i="25"/>
  <c r="S26" i="25"/>
  <c r="W26" i="25"/>
  <c r="B26" i="25"/>
  <c r="H26" i="25"/>
  <c r="M26" i="25"/>
  <c r="R26" i="25"/>
  <c r="X26" i="25"/>
  <c r="E26" i="25"/>
  <c r="J26" i="25"/>
  <c r="P26" i="25"/>
  <c r="U26" i="25"/>
  <c r="D26" i="25"/>
  <c r="N26" i="25"/>
  <c r="Y26" i="25"/>
  <c r="I26" i="25"/>
  <c r="T26" i="25"/>
  <c r="L26" i="25"/>
  <c r="V26" i="25"/>
  <c r="F26" i="25"/>
  <c r="Q26" i="25"/>
  <c r="E98" i="19"/>
  <c r="I98" i="19"/>
  <c r="M98" i="19"/>
  <c r="Q98" i="19"/>
  <c r="U98" i="19"/>
  <c r="Y98" i="19"/>
  <c r="C98" i="19"/>
  <c r="H98" i="19"/>
  <c r="N98" i="19"/>
  <c r="S98" i="19"/>
  <c r="X98" i="19"/>
  <c r="F98" i="19"/>
  <c r="K98" i="19"/>
  <c r="P98" i="19"/>
  <c r="V98" i="19"/>
  <c r="D98" i="19"/>
  <c r="O98" i="19"/>
  <c r="J98" i="19"/>
  <c r="T98" i="19"/>
  <c r="B98" i="19"/>
  <c r="L98" i="19"/>
  <c r="W98" i="19"/>
  <c r="R98" i="19"/>
  <c r="G98" i="19"/>
  <c r="A99" i="19"/>
  <c r="B63" i="19"/>
  <c r="C63" i="19"/>
  <c r="G63" i="19"/>
  <c r="K63" i="19"/>
  <c r="O63" i="19"/>
  <c r="S63" i="19"/>
  <c r="W63" i="19"/>
  <c r="E63" i="19"/>
  <c r="I63" i="19"/>
  <c r="M63" i="19"/>
  <c r="Q63" i="19"/>
  <c r="U63" i="19"/>
  <c r="Y63" i="19"/>
  <c r="D63" i="19"/>
  <c r="L63" i="19"/>
  <c r="T63" i="19"/>
  <c r="F63" i="19"/>
  <c r="N63" i="19"/>
  <c r="V63" i="19"/>
  <c r="H63" i="19"/>
  <c r="P63" i="19"/>
  <c r="X63" i="19"/>
  <c r="J63" i="19"/>
  <c r="R63" i="19"/>
  <c r="A64" i="19"/>
  <c r="E27" i="19"/>
  <c r="I27" i="19"/>
  <c r="M27" i="19"/>
  <c r="Q27" i="19"/>
  <c r="U27" i="19"/>
  <c r="Y27" i="19"/>
  <c r="B27" i="19"/>
  <c r="G27" i="19"/>
  <c r="L27" i="19"/>
  <c r="R27" i="19"/>
  <c r="W27" i="19"/>
  <c r="C27" i="19"/>
  <c r="H27" i="19"/>
  <c r="N27" i="19"/>
  <c r="S27" i="19"/>
  <c r="X27" i="19"/>
  <c r="D27" i="19"/>
  <c r="J27" i="19"/>
  <c r="O27" i="19"/>
  <c r="T27" i="19"/>
  <c r="P27" i="19"/>
  <c r="F27" i="19"/>
  <c r="V27" i="19"/>
  <c r="K27" i="19"/>
  <c r="A62" i="21"/>
  <c r="A167" i="21"/>
  <c r="A63" i="25"/>
  <c r="A307" i="21"/>
  <c r="A27" i="25"/>
  <c r="A136" i="25"/>
  <c r="A132" i="21"/>
  <c r="A97" i="21"/>
  <c r="A99" i="25"/>
  <c r="A29" i="21"/>
  <c r="A28" i="19"/>
  <c r="A134" i="19"/>
  <c r="B136" i="25" l="1"/>
  <c r="F136" i="25"/>
  <c r="J136" i="25"/>
  <c r="N136" i="25"/>
  <c r="R136" i="25"/>
  <c r="V136" i="25"/>
  <c r="C136" i="25"/>
  <c r="G136" i="25"/>
  <c r="K136" i="25"/>
  <c r="O136" i="25"/>
  <c r="S136" i="25"/>
  <c r="W136" i="25"/>
  <c r="I136" i="25"/>
  <c r="Q136" i="25"/>
  <c r="Y136" i="25"/>
  <c r="D136" i="25"/>
  <c r="L136" i="25"/>
  <c r="T136" i="25"/>
  <c r="E136" i="25"/>
  <c r="M136" i="25"/>
  <c r="U136" i="25"/>
  <c r="H136" i="25"/>
  <c r="P136" i="25"/>
  <c r="X136" i="25"/>
  <c r="D99" i="28"/>
  <c r="H99" i="28"/>
  <c r="L99" i="28"/>
  <c r="P99" i="28"/>
  <c r="T99" i="28"/>
  <c r="X99" i="28"/>
  <c r="E99" i="28"/>
  <c r="I99" i="28"/>
  <c r="M99" i="28"/>
  <c r="Q99" i="28"/>
  <c r="U99" i="28"/>
  <c r="Y99" i="28"/>
  <c r="B99" i="28"/>
  <c r="J99" i="28"/>
  <c r="R99" i="28"/>
  <c r="F99" i="28"/>
  <c r="N99" i="28"/>
  <c r="V99" i="28"/>
  <c r="K99" i="28"/>
  <c r="C99" i="28"/>
  <c r="S99" i="28"/>
  <c r="O99" i="28"/>
  <c r="W99" i="28"/>
  <c r="G99" i="28"/>
  <c r="E29" i="28"/>
  <c r="I29" i="28"/>
  <c r="M29" i="28"/>
  <c r="Q29" i="28"/>
  <c r="U29" i="28"/>
  <c r="Y29" i="28"/>
  <c r="B29" i="28"/>
  <c r="F29" i="28"/>
  <c r="J29" i="28"/>
  <c r="N29" i="28"/>
  <c r="R29" i="28"/>
  <c r="V29" i="28"/>
  <c r="C29" i="28"/>
  <c r="K29" i="28"/>
  <c r="S29" i="28"/>
  <c r="L29" i="28"/>
  <c r="D29" i="28"/>
  <c r="T29" i="28"/>
  <c r="G29" i="28"/>
  <c r="O29" i="28"/>
  <c r="W29" i="28"/>
  <c r="P29" i="28"/>
  <c r="H29" i="28"/>
  <c r="X29" i="28"/>
  <c r="E64" i="28"/>
  <c r="I64" i="28"/>
  <c r="M64" i="28"/>
  <c r="Q64" i="28"/>
  <c r="U64" i="28"/>
  <c r="Y64" i="28"/>
  <c r="B64" i="28"/>
  <c r="F64" i="28"/>
  <c r="J64" i="28"/>
  <c r="N64" i="28"/>
  <c r="R64" i="28"/>
  <c r="V64" i="28"/>
  <c r="C64" i="28"/>
  <c r="K64" i="28"/>
  <c r="S64" i="28"/>
  <c r="D64" i="28"/>
  <c r="L64" i="28"/>
  <c r="T64" i="28"/>
  <c r="G64" i="28"/>
  <c r="O64" i="28"/>
  <c r="W64" i="28"/>
  <c r="H64" i="28"/>
  <c r="P64" i="28"/>
  <c r="X64" i="28"/>
  <c r="B134" i="28"/>
  <c r="F134" i="28"/>
  <c r="J134" i="28"/>
  <c r="N134" i="28"/>
  <c r="R134" i="28"/>
  <c r="V134" i="28"/>
  <c r="C134" i="28"/>
  <c r="G134" i="28"/>
  <c r="K134" i="28"/>
  <c r="O134" i="28"/>
  <c r="S134" i="28"/>
  <c r="W134" i="28"/>
  <c r="D134" i="28"/>
  <c r="L134" i="28"/>
  <c r="T134" i="28"/>
  <c r="E134" i="28"/>
  <c r="M134" i="28"/>
  <c r="U134" i="28"/>
  <c r="P134" i="28"/>
  <c r="Q134" i="28"/>
  <c r="X134" i="28"/>
  <c r="H134" i="28"/>
  <c r="Y134" i="28"/>
  <c r="I134" i="28"/>
  <c r="B134" i="19"/>
  <c r="F134" i="19"/>
  <c r="J134" i="19"/>
  <c r="N134" i="19"/>
  <c r="R134" i="19"/>
  <c r="V134" i="19"/>
  <c r="E134" i="19"/>
  <c r="K134" i="19"/>
  <c r="P134" i="19"/>
  <c r="U134" i="19"/>
  <c r="G134" i="19"/>
  <c r="M134" i="19"/>
  <c r="T134" i="19"/>
  <c r="H134" i="19"/>
  <c r="O134" i="19"/>
  <c r="W134" i="19"/>
  <c r="C134" i="19"/>
  <c r="I134" i="19"/>
  <c r="Q134" i="19"/>
  <c r="X134" i="19"/>
  <c r="Y134" i="19"/>
  <c r="D134" i="19"/>
  <c r="L134" i="19"/>
  <c r="S134" i="19"/>
  <c r="A170" i="28"/>
  <c r="V169" i="28"/>
  <c r="R169" i="28"/>
  <c r="N169" i="28"/>
  <c r="J169" i="28"/>
  <c r="F169" i="28"/>
  <c r="B169" i="28"/>
  <c r="W169" i="28"/>
  <c r="Q169" i="28"/>
  <c r="L169" i="28"/>
  <c r="G169" i="28"/>
  <c r="Y169" i="28"/>
  <c r="S169" i="28"/>
  <c r="K169" i="28"/>
  <c r="D169" i="28"/>
  <c r="X169" i="28"/>
  <c r="O169" i="28"/>
  <c r="E169" i="28"/>
  <c r="U169" i="28"/>
  <c r="M169" i="28"/>
  <c r="C169" i="28"/>
  <c r="I169" i="28"/>
  <c r="T169" i="28"/>
  <c r="H169" i="28"/>
  <c r="P169" i="28"/>
  <c r="Y408" i="28"/>
  <c r="U408" i="28"/>
  <c r="Q408" i="28"/>
  <c r="M408" i="28"/>
  <c r="I408" i="28"/>
  <c r="E408" i="28"/>
  <c r="X408" i="28"/>
  <c r="S408" i="28"/>
  <c r="N408" i="28"/>
  <c r="H408" i="28"/>
  <c r="C408" i="28"/>
  <c r="W408" i="28"/>
  <c r="P408" i="28"/>
  <c r="J408" i="28"/>
  <c r="B408" i="28"/>
  <c r="V408" i="28"/>
  <c r="L408" i="28"/>
  <c r="D408" i="28"/>
  <c r="R408" i="28"/>
  <c r="F408" i="28"/>
  <c r="O408" i="28"/>
  <c r="T408" i="28"/>
  <c r="G408" i="28"/>
  <c r="A409" i="28"/>
  <c r="K408" i="28"/>
  <c r="A65" i="28"/>
  <c r="A135" i="28"/>
  <c r="X306" i="28"/>
  <c r="T306" i="28"/>
  <c r="P306" i="28"/>
  <c r="L306" i="28"/>
  <c r="H306" i="28"/>
  <c r="D306" i="28"/>
  <c r="Y306" i="28"/>
  <c r="S306" i="28"/>
  <c r="N306" i="28"/>
  <c r="I306" i="28"/>
  <c r="C306" i="28"/>
  <c r="U306" i="28"/>
  <c r="M306" i="28"/>
  <c r="F306" i="28"/>
  <c r="R306" i="28"/>
  <c r="J306" i="28"/>
  <c r="W306" i="28"/>
  <c r="O306" i="28"/>
  <c r="E306" i="28"/>
  <c r="K306" i="28"/>
  <c r="A307" i="28"/>
  <c r="G306" i="28"/>
  <c r="V306" i="28"/>
  <c r="Q306" i="28"/>
  <c r="B306" i="28"/>
  <c r="A100" i="28"/>
  <c r="X271" i="28"/>
  <c r="T271" i="28"/>
  <c r="P271" i="28"/>
  <c r="L271" i="28"/>
  <c r="H271" i="28"/>
  <c r="D271" i="28"/>
  <c r="W271" i="28"/>
  <c r="R271" i="28"/>
  <c r="M271" i="28"/>
  <c r="G271" i="28"/>
  <c r="B271" i="28"/>
  <c r="V271" i="28"/>
  <c r="O271" i="28"/>
  <c r="I271" i="28"/>
  <c r="Y271" i="28"/>
  <c r="N271" i="28"/>
  <c r="E271" i="28"/>
  <c r="U271" i="28"/>
  <c r="K271" i="28"/>
  <c r="C271" i="28"/>
  <c r="J271" i="28"/>
  <c r="A272" i="28"/>
  <c r="F271" i="28"/>
  <c r="S271" i="28"/>
  <c r="Q271" i="28"/>
  <c r="A238" i="28"/>
  <c r="V237" i="28"/>
  <c r="R237" i="28"/>
  <c r="N237" i="28"/>
  <c r="J237" i="28"/>
  <c r="F237" i="28"/>
  <c r="B237" i="28"/>
  <c r="U237" i="28"/>
  <c r="P237" i="28"/>
  <c r="K237" i="28"/>
  <c r="E237" i="28"/>
  <c r="T237" i="28"/>
  <c r="M237" i="28"/>
  <c r="G237" i="28"/>
  <c r="Y237" i="28"/>
  <c r="S237" i="28"/>
  <c r="L237" i="28"/>
  <c r="D237" i="28"/>
  <c r="Q237" i="28"/>
  <c r="C237" i="28"/>
  <c r="O237" i="28"/>
  <c r="X237" i="28"/>
  <c r="I237" i="28"/>
  <c r="W237" i="28"/>
  <c r="H237" i="28"/>
  <c r="Y374" i="28"/>
  <c r="U374" i="28"/>
  <c r="Q374" i="28"/>
  <c r="M374" i="28"/>
  <c r="I374" i="28"/>
  <c r="E374" i="28"/>
  <c r="W374" i="28"/>
  <c r="R374" i="28"/>
  <c r="L374" i="28"/>
  <c r="G374" i="28"/>
  <c r="B374" i="28"/>
  <c r="T374" i="28"/>
  <c r="N374" i="28"/>
  <c r="F374" i="28"/>
  <c r="X374" i="28"/>
  <c r="O374" i="28"/>
  <c r="D374" i="28"/>
  <c r="P374" i="28"/>
  <c r="C374" i="28"/>
  <c r="V374" i="28"/>
  <c r="H374" i="28"/>
  <c r="K374" i="28"/>
  <c r="J374" i="28"/>
  <c r="A375" i="28"/>
  <c r="S374" i="28"/>
  <c r="A30" i="28"/>
  <c r="A341" i="28"/>
  <c r="V340" i="28"/>
  <c r="R340" i="28"/>
  <c r="N340" i="28"/>
  <c r="J340" i="28"/>
  <c r="F340" i="28"/>
  <c r="B340" i="28"/>
  <c r="U340" i="28"/>
  <c r="P340" i="28"/>
  <c r="K340" i="28"/>
  <c r="E340" i="28"/>
  <c r="X340" i="28"/>
  <c r="Q340" i="28"/>
  <c r="I340" i="28"/>
  <c r="C340" i="28"/>
  <c r="S340" i="28"/>
  <c r="H340" i="28"/>
  <c r="O340" i="28"/>
  <c r="D340" i="28"/>
  <c r="W340" i="28"/>
  <c r="L340" i="28"/>
  <c r="T340" i="28"/>
  <c r="M340" i="28"/>
  <c r="Y340" i="28"/>
  <c r="G340" i="28"/>
  <c r="X203" i="28"/>
  <c r="T203" i="28"/>
  <c r="P203" i="28"/>
  <c r="L203" i="28"/>
  <c r="H203" i="28"/>
  <c r="D203" i="28"/>
  <c r="Y203" i="28"/>
  <c r="S203" i="28"/>
  <c r="N203" i="28"/>
  <c r="I203" i="28"/>
  <c r="C203" i="28"/>
  <c r="W203" i="28"/>
  <c r="Q203" i="28"/>
  <c r="J203" i="28"/>
  <c r="B203" i="28"/>
  <c r="V203" i="28"/>
  <c r="O203" i="28"/>
  <c r="G203" i="28"/>
  <c r="M203" i="28"/>
  <c r="A204" i="28"/>
  <c r="K203" i="28"/>
  <c r="F203" i="28"/>
  <c r="U203" i="28"/>
  <c r="R203" i="28"/>
  <c r="E203" i="28"/>
  <c r="B410" i="21"/>
  <c r="F410" i="21"/>
  <c r="J410" i="21"/>
  <c r="N410" i="21"/>
  <c r="R410" i="21"/>
  <c r="V410" i="21"/>
  <c r="G410" i="21"/>
  <c r="L410" i="21"/>
  <c r="Q410" i="21"/>
  <c r="W410" i="21"/>
  <c r="E410" i="21"/>
  <c r="M410" i="21"/>
  <c r="T410" i="21"/>
  <c r="C410" i="21"/>
  <c r="I410" i="21"/>
  <c r="H410" i="21"/>
  <c r="O410" i="21"/>
  <c r="U410" i="21"/>
  <c r="K410" i="21"/>
  <c r="Y410" i="21"/>
  <c r="P410" i="21"/>
  <c r="S410" i="21"/>
  <c r="D410" i="21"/>
  <c r="X410" i="21"/>
  <c r="A411" i="21"/>
  <c r="C342" i="21"/>
  <c r="S342" i="21"/>
  <c r="P342" i="21"/>
  <c r="Q342" i="21"/>
  <c r="M342" i="21"/>
  <c r="N342" i="21"/>
  <c r="G342" i="21"/>
  <c r="W342" i="21"/>
  <c r="U342" i="21"/>
  <c r="V342" i="21"/>
  <c r="R342" i="21"/>
  <c r="T342" i="21"/>
  <c r="K342" i="21"/>
  <c r="E342" i="21"/>
  <c r="F342" i="21"/>
  <c r="B342" i="21"/>
  <c r="X342" i="21"/>
  <c r="D342" i="21"/>
  <c r="O342" i="21"/>
  <c r="J342" i="21"/>
  <c r="L342" i="21"/>
  <c r="H342" i="21"/>
  <c r="I342" i="21"/>
  <c r="Y342" i="21"/>
  <c r="A343" i="21"/>
  <c r="B375" i="21"/>
  <c r="F375" i="21"/>
  <c r="J375" i="21"/>
  <c r="N375" i="21"/>
  <c r="R375" i="21"/>
  <c r="V375" i="21"/>
  <c r="E375" i="21"/>
  <c r="K375" i="21"/>
  <c r="P375" i="21"/>
  <c r="U375" i="21"/>
  <c r="G375" i="21"/>
  <c r="M375" i="21"/>
  <c r="T375" i="21"/>
  <c r="H375" i="21"/>
  <c r="O375" i="21"/>
  <c r="W375" i="21"/>
  <c r="I375" i="21"/>
  <c r="X375" i="21"/>
  <c r="L375" i="21"/>
  <c r="Y375" i="21"/>
  <c r="C375" i="21"/>
  <c r="Q375" i="21"/>
  <c r="D375" i="21"/>
  <c r="S375" i="21"/>
  <c r="A376" i="21"/>
  <c r="A377" i="21" s="1"/>
  <c r="C341" i="21"/>
  <c r="G341" i="21"/>
  <c r="K341" i="21"/>
  <c r="O341" i="21"/>
  <c r="S341" i="21"/>
  <c r="W341" i="21"/>
  <c r="B341" i="21"/>
  <c r="H341" i="21"/>
  <c r="M341" i="21"/>
  <c r="R341" i="21"/>
  <c r="X341" i="21"/>
  <c r="D341" i="21"/>
  <c r="I341" i="21"/>
  <c r="N341" i="21"/>
  <c r="T341" i="21"/>
  <c r="Y341" i="21"/>
  <c r="E341" i="21"/>
  <c r="J341" i="21"/>
  <c r="P341" i="21"/>
  <c r="U341" i="21"/>
  <c r="L341" i="21"/>
  <c r="Q341" i="21"/>
  <c r="V341" i="21"/>
  <c r="F341" i="21"/>
  <c r="B307" i="21"/>
  <c r="F307" i="21"/>
  <c r="J307" i="21"/>
  <c r="N307" i="21"/>
  <c r="R307" i="21"/>
  <c r="D307" i="21"/>
  <c r="H307" i="21"/>
  <c r="L307" i="21"/>
  <c r="P307" i="21"/>
  <c r="T307" i="21"/>
  <c r="X307" i="21"/>
  <c r="C307" i="21"/>
  <c r="K307" i="21"/>
  <c r="S307" i="21"/>
  <c r="Y307" i="21"/>
  <c r="G307" i="21"/>
  <c r="O307" i="21"/>
  <c r="V307" i="21"/>
  <c r="M307" i="21"/>
  <c r="Q307" i="21"/>
  <c r="U307" i="21"/>
  <c r="E307" i="21"/>
  <c r="I307" i="21"/>
  <c r="W307" i="21"/>
  <c r="E236" i="21"/>
  <c r="I236" i="21"/>
  <c r="M236" i="21"/>
  <c r="Q236" i="21"/>
  <c r="U236" i="21"/>
  <c r="Y236" i="21"/>
  <c r="B236" i="21"/>
  <c r="G236" i="21"/>
  <c r="L236" i="21"/>
  <c r="R236" i="21"/>
  <c r="W236" i="21"/>
  <c r="C236" i="21"/>
  <c r="H236" i="21"/>
  <c r="N236" i="21"/>
  <c r="S236" i="21"/>
  <c r="X236" i="21"/>
  <c r="K236" i="21"/>
  <c r="V236" i="21"/>
  <c r="F236" i="21"/>
  <c r="D236" i="21"/>
  <c r="O236" i="21"/>
  <c r="P236" i="21"/>
  <c r="J236" i="21"/>
  <c r="T236" i="21"/>
  <c r="A237" i="21"/>
  <c r="E270" i="21"/>
  <c r="I270" i="21"/>
  <c r="M270" i="21"/>
  <c r="Q270" i="21"/>
  <c r="U270" i="21"/>
  <c r="Y270" i="21"/>
  <c r="B270" i="21"/>
  <c r="G270" i="21"/>
  <c r="L270" i="21"/>
  <c r="R270" i="21"/>
  <c r="W270" i="21"/>
  <c r="C270" i="21"/>
  <c r="J270" i="21"/>
  <c r="P270" i="21"/>
  <c r="X270" i="21"/>
  <c r="D270" i="21"/>
  <c r="K270" i="21"/>
  <c r="S270" i="21"/>
  <c r="N270" i="21"/>
  <c r="O270" i="21"/>
  <c r="F270" i="21"/>
  <c r="T270" i="21"/>
  <c r="V270" i="21"/>
  <c r="H270" i="21"/>
  <c r="A271" i="21"/>
  <c r="B167" i="21"/>
  <c r="F167" i="21"/>
  <c r="J167" i="21"/>
  <c r="N167" i="21"/>
  <c r="R167" i="21"/>
  <c r="V167" i="21"/>
  <c r="E167" i="21"/>
  <c r="K167" i="21"/>
  <c r="P167" i="21"/>
  <c r="U167" i="21"/>
  <c r="H167" i="21"/>
  <c r="O167" i="21"/>
  <c r="W167" i="21"/>
  <c r="C167" i="21"/>
  <c r="I167" i="21"/>
  <c r="Q167" i="21"/>
  <c r="X167" i="21"/>
  <c r="D167" i="21"/>
  <c r="L167" i="21"/>
  <c r="S167" i="21"/>
  <c r="Y167" i="21"/>
  <c r="M167" i="21"/>
  <c r="T167" i="21"/>
  <c r="G167" i="21"/>
  <c r="C97" i="21"/>
  <c r="G97" i="21"/>
  <c r="K97" i="21"/>
  <c r="O97" i="21"/>
  <c r="S97" i="21"/>
  <c r="W97" i="21"/>
  <c r="E97" i="21"/>
  <c r="J97" i="21"/>
  <c r="P97" i="21"/>
  <c r="U97" i="21"/>
  <c r="F97" i="21"/>
  <c r="L97" i="21"/>
  <c r="Q97" i="21"/>
  <c r="V97" i="21"/>
  <c r="H97" i="21"/>
  <c r="R97" i="21"/>
  <c r="I97" i="21"/>
  <c r="T97" i="21"/>
  <c r="B97" i="21"/>
  <c r="X97" i="21"/>
  <c r="N97" i="21"/>
  <c r="D97" i="21"/>
  <c r="Y97" i="21"/>
  <c r="M97" i="21"/>
  <c r="C132" i="21"/>
  <c r="G132" i="21"/>
  <c r="K132" i="21"/>
  <c r="O132" i="21"/>
  <c r="S132" i="21"/>
  <c r="W132" i="21"/>
  <c r="E132" i="21"/>
  <c r="J132" i="21"/>
  <c r="P132" i="21"/>
  <c r="U132" i="21"/>
  <c r="F132" i="21"/>
  <c r="L132" i="21"/>
  <c r="Q132" i="21"/>
  <c r="V132" i="21"/>
  <c r="H132" i="21"/>
  <c r="R132" i="21"/>
  <c r="I132" i="21"/>
  <c r="T132" i="21"/>
  <c r="B132" i="21"/>
  <c r="X132" i="21"/>
  <c r="D132" i="21"/>
  <c r="Y132" i="21"/>
  <c r="M132" i="21"/>
  <c r="N132" i="21"/>
  <c r="C62" i="21"/>
  <c r="G62" i="21"/>
  <c r="K62" i="21"/>
  <c r="O62" i="21"/>
  <c r="S62" i="21"/>
  <c r="W62" i="21"/>
  <c r="E62" i="21"/>
  <c r="J62" i="21"/>
  <c r="P62" i="21"/>
  <c r="U62" i="21"/>
  <c r="F62" i="21"/>
  <c r="L62" i="21"/>
  <c r="Q62" i="21"/>
  <c r="V62" i="21"/>
  <c r="H62" i="21"/>
  <c r="R62" i="21"/>
  <c r="I62" i="21"/>
  <c r="T62" i="21"/>
  <c r="B62" i="21"/>
  <c r="X62" i="21"/>
  <c r="N62" i="21"/>
  <c r="D62" i="21"/>
  <c r="Y62" i="21"/>
  <c r="M62" i="21"/>
  <c r="B201" i="21"/>
  <c r="F201" i="21"/>
  <c r="J201" i="21"/>
  <c r="N201" i="21"/>
  <c r="R201" i="21"/>
  <c r="V201" i="21"/>
  <c r="E201" i="21"/>
  <c r="K201" i="21"/>
  <c r="P201" i="21"/>
  <c r="U201" i="21"/>
  <c r="H201" i="21"/>
  <c r="O201" i="21"/>
  <c r="W201" i="21"/>
  <c r="G201" i="21"/>
  <c r="Q201" i="21"/>
  <c r="Y201" i="21"/>
  <c r="D201" i="21"/>
  <c r="S201" i="21"/>
  <c r="I201" i="21"/>
  <c r="T201" i="21"/>
  <c r="L201" i="21"/>
  <c r="X201" i="21"/>
  <c r="C201" i="21"/>
  <c r="M201" i="21"/>
  <c r="A202" i="21"/>
  <c r="B29" i="21"/>
  <c r="F29" i="21"/>
  <c r="J29" i="21"/>
  <c r="N29" i="21"/>
  <c r="R29" i="21"/>
  <c r="V29" i="21"/>
  <c r="C29" i="21"/>
  <c r="H29" i="21"/>
  <c r="M29" i="21"/>
  <c r="S29" i="21"/>
  <c r="X29" i="21"/>
  <c r="D29" i="21"/>
  <c r="I29" i="21"/>
  <c r="O29" i="21"/>
  <c r="T29" i="21"/>
  <c r="Y29" i="21"/>
  <c r="E29" i="21"/>
  <c r="K29" i="21"/>
  <c r="P29" i="21"/>
  <c r="U29" i="21"/>
  <c r="L29" i="21"/>
  <c r="Q29" i="21"/>
  <c r="W29" i="21"/>
  <c r="G29" i="21"/>
  <c r="D99" i="25"/>
  <c r="B99" i="25"/>
  <c r="G99" i="25"/>
  <c r="K99" i="25"/>
  <c r="O99" i="25"/>
  <c r="S99" i="25"/>
  <c r="W99" i="25"/>
  <c r="E99" i="25"/>
  <c r="I99" i="25"/>
  <c r="M99" i="25"/>
  <c r="Q99" i="25"/>
  <c r="U99" i="25"/>
  <c r="Y99" i="25"/>
  <c r="H99" i="25"/>
  <c r="P99" i="25"/>
  <c r="X99" i="25"/>
  <c r="C99" i="25"/>
  <c r="L99" i="25"/>
  <c r="T99" i="25"/>
  <c r="F99" i="25"/>
  <c r="N99" i="25"/>
  <c r="V99" i="25"/>
  <c r="R99" i="25"/>
  <c r="J99" i="25"/>
  <c r="B63" i="25"/>
  <c r="C63" i="25"/>
  <c r="D63" i="25"/>
  <c r="H63" i="25"/>
  <c r="L63" i="25"/>
  <c r="P63" i="25"/>
  <c r="T63" i="25"/>
  <c r="X63" i="25"/>
  <c r="E63" i="25"/>
  <c r="I63" i="25"/>
  <c r="M63" i="25"/>
  <c r="Q63" i="25"/>
  <c r="U63" i="25"/>
  <c r="Y63" i="25"/>
  <c r="F63" i="25"/>
  <c r="N63" i="25"/>
  <c r="V63" i="25"/>
  <c r="G63" i="25"/>
  <c r="O63" i="25"/>
  <c r="W63" i="25"/>
  <c r="J63" i="25"/>
  <c r="R63" i="25"/>
  <c r="S63" i="25"/>
  <c r="K63" i="25"/>
  <c r="C27" i="25"/>
  <c r="E27" i="25"/>
  <c r="I27" i="25"/>
  <c r="M27" i="25"/>
  <c r="Q27" i="25"/>
  <c r="U27" i="25"/>
  <c r="Y27" i="25"/>
  <c r="B27" i="25"/>
  <c r="G27" i="25"/>
  <c r="K27" i="25"/>
  <c r="O27" i="25"/>
  <c r="S27" i="25"/>
  <c r="W27" i="25"/>
  <c r="J27" i="25"/>
  <c r="R27" i="25"/>
  <c r="F27" i="25"/>
  <c r="N27" i="25"/>
  <c r="V27" i="25"/>
  <c r="H27" i="25"/>
  <c r="P27" i="25"/>
  <c r="X27" i="25"/>
  <c r="D27" i="25"/>
  <c r="L27" i="25"/>
  <c r="T27" i="25"/>
  <c r="E99" i="19"/>
  <c r="I99" i="19"/>
  <c r="M99" i="19"/>
  <c r="Q99" i="19"/>
  <c r="U99" i="19"/>
  <c r="Y99" i="19"/>
  <c r="C99" i="19"/>
  <c r="G99" i="19"/>
  <c r="K99" i="19"/>
  <c r="O99" i="19"/>
  <c r="S99" i="19"/>
  <c r="W99" i="19"/>
  <c r="B99" i="19"/>
  <c r="J99" i="19"/>
  <c r="R99" i="19"/>
  <c r="F99" i="19"/>
  <c r="N99" i="19"/>
  <c r="V99" i="19"/>
  <c r="H99" i="19"/>
  <c r="P99" i="19"/>
  <c r="X99" i="19"/>
  <c r="D99" i="19"/>
  <c r="L99" i="19"/>
  <c r="T99" i="19"/>
  <c r="A100" i="19"/>
  <c r="C64" i="19"/>
  <c r="G64" i="19"/>
  <c r="K64" i="19"/>
  <c r="O64" i="19"/>
  <c r="S64" i="19"/>
  <c r="W64" i="19"/>
  <c r="E64" i="19"/>
  <c r="I64" i="19"/>
  <c r="M64" i="19"/>
  <c r="Q64" i="19"/>
  <c r="U64" i="19"/>
  <c r="Y64" i="19"/>
  <c r="D64" i="19"/>
  <c r="L64" i="19"/>
  <c r="T64" i="19"/>
  <c r="F64" i="19"/>
  <c r="N64" i="19"/>
  <c r="V64" i="19"/>
  <c r="H64" i="19"/>
  <c r="P64" i="19"/>
  <c r="X64" i="19"/>
  <c r="B64" i="19"/>
  <c r="J64" i="19"/>
  <c r="R64" i="19"/>
  <c r="A65" i="19"/>
  <c r="E28" i="19"/>
  <c r="I28" i="19"/>
  <c r="M28" i="19"/>
  <c r="Q28" i="19"/>
  <c r="U28" i="19"/>
  <c r="Y28" i="19"/>
  <c r="D28" i="19"/>
  <c r="J28" i="19"/>
  <c r="O28" i="19"/>
  <c r="T28" i="19"/>
  <c r="F28" i="19"/>
  <c r="K28" i="19"/>
  <c r="P28" i="19"/>
  <c r="V28" i="19"/>
  <c r="B28" i="19"/>
  <c r="G28" i="19"/>
  <c r="L28" i="19"/>
  <c r="R28" i="19"/>
  <c r="W28" i="19"/>
  <c r="N28" i="19"/>
  <c r="C28" i="19"/>
  <c r="X28" i="19"/>
  <c r="S28" i="19"/>
  <c r="H28" i="19"/>
  <c r="A29" i="19"/>
  <c r="A137" i="25"/>
  <c r="A28" i="25"/>
  <c r="A308" i="21"/>
  <c r="A98" i="21"/>
  <c r="A30" i="21"/>
  <c r="A133" i="21"/>
  <c r="A64" i="25"/>
  <c r="A135" i="19"/>
  <c r="A100" i="25"/>
  <c r="A168" i="21"/>
  <c r="A63" i="21"/>
  <c r="B137" i="25" l="1"/>
  <c r="F137" i="25"/>
  <c r="J137" i="25"/>
  <c r="N137" i="25"/>
  <c r="R137" i="25"/>
  <c r="V137" i="25"/>
  <c r="C137" i="25"/>
  <c r="G137" i="25"/>
  <c r="K137" i="25"/>
  <c r="O137" i="25"/>
  <c r="S137" i="25"/>
  <c r="W137" i="25"/>
  <c r="I137" i="25"/>
  <c r="Q137" i="25"/>
  <c r="Y137" i="25"/>
  <c r="D137" i="25"/>
  <c r="L137" i="25"/>
  <c r="T137" i="25"/>
  <c r="E137" i="25"/>
  <c r="M137" i="25"/>
  <c r="U137" i="25"/>
  <c r="H137" i="25"/>
  <c r="P137" i="25"/>
  <c r="X137" i="25"/>
  <c r="E30" i="28"/>
  <c r="I30" i="28"/>
  <c r="M30" i="28"/>
  <c r="Q30" i="28"/>
  <c r="U30" i="28"/>
  <c r="Y30" i="28"/>
  <c r="B30" i="28"/>
  <c r="F30" i="28"/>
  <c r="J30" i="28"/>
  <c r="N30" i="28"/>
  <c r="R30" i="28"/>
  <c r="V30" i="28"/>
  <c r="C30" i="28"/>
  <c r="K30" i="28"/>
  <c r="S30" i="28"/>
  <c r="D30" i="28"/>
  <c r="T30" i="28"/>
  <c r="L30" i="28"/>
  <c r="G30" i="28"/>
  <c r="O30" i="28"/>
  <c r="W30" i="28"/>
  <c r="X30" i="28"/>
  <c r="P30" i="28"/>
  <c r="H30" i="28"/>
  <c r="D100" i="28"/>
  <c r="H100" i="28"/>
  <c r="L100" i="28"/>
  <c r="P100" i="28"/>
  <c r="T100" i="28"/>
  <c r="X100" i="28"/>
  <c r="E100" i="28"/>
  <c r="I100" i="28"/>
  <c r="M100" i="28"/>
  <c r="Q100" i="28"/>
  <c r="U100" i="28"/>
  <c r="Y100" i="28"/>
  <c r="B100" i="28"/>
  <c r="J100" i="28"/>
  <c r="R100" i="28"/>
  <c r="F100" i="28"/>
  <c r="N100" i="28"/>
  <c r="V100" i="28"/>
  <c r="C100" i="28"/>
  <c r="S100" i="28"/>
  <c r="K100" i="28"/>
  <c r="W100" i="28"/>
  <c r="G100" i="28"/>
  <c r="O100" i="28"/>
  <c r="B135" i="28"/>
  <c r="C135" i="28"/>
  <c r="D135" i="28"/>
  <c r="H135" i="28"/>
  <c r="L135" i="28"/>
  <c r="P135" i="28"/>
  <c r="T135" i="28"/>
  <c r="X135" i="28"/>
  <c r="E135" i="28"/>
  <c r="I135" i="28"/>
  <c r="M135" i="28"/>
  <c r="Q135" i="28"/>
  <c r="U135" i="28"/>
  <c r="Y135" i="28"/>
  <c r="F135" i="28"/>
  <c r="N135" i="28"/>
  <c r="V135" i="28"/>
  <c r="G135" i="28"/>
  <c r="O135" i="28"/>
  <c r="W135" i="28"/>
  <c r="R135" i="28"/>
  <c r="J135" i="28"/>
  <c r="S135" i="28"/>
  <c r="K135" i="28"/>
  <c r="E65" i="28"/>
  <c r="I65" i="28"/>
  <c r="M65" i="28"/>
  <c r="Q65" i="28"/>
  <c r="U65" i="28"/>
  <c r="Y65" i="28"/>
  <c r="B65" i="28"/>
  <c r="F65" i="28"/>
  <c r="J65" i="28"/>
  <c r="N65" i="28"/>
  <c r="R65" i="28"/>
  <c r="V65" i="28"/>
  <c r="C65" i="28"/>
  <c r="K65" i="28"/>
  <c r="S65" i="28"/>
  <c r="D65" i="28"/>
  <c r="L65" i="28"/>
  <c r="T65" i="28"/>
  <c r="G65" i="28"/>
  <c r="O65" i="28"/>
  <c r="W65" i="28"/>
  <c r="H65" i="28"/>
  <c r="P65" i="28"/>
  <c r="X65" i="28"/>
  <c r="B135" i="19"/>
  <c r="C135" i="19"/>
  <c r="G135" i="19"/>
  <c r="K135" i="19"/>
  <c r="O135" i="19"/>
  <c r="S135" i="19"/>
  <c r="W135" i="19"/>
  <c r="D135" i="19"/>
  <c r="I135" i="19"/>
  <c r="N135" i="19"/>
  <c r="T135" i="19"/>
  <c r="Y135" i="19"/>
  <c r="E135" i="19"/>
  <c r="J135" i="19"/>
  <c r="P135" i="19"/>
  <c r="U135" i="19"/>
  <c r="F135" i="19"/>
  <c r="L135" i="19"/>
  <c r="Q135" i="19"/>
  <c r="V135" i="19"/>
  <c r="X135" i="19"/>
  <c r="H135" i="19"/>
  <c r="M135" i="19"/>
  <c r="R135" i="19"/>
  <c r="W204" i="28"/>
  <c r="S204" i="28"/>
  <c r="O204" i="28"/>
  <c r="K204" i="28"/>
  <c r="G204" i="28"/>
  <c r="C204" i="28"/>
  <c r="A205" i="28"/>
  <c r="U204" i="28"/>
  <c r="P204" i="28"/>
  <c r="J204" i="28"/>
  <c r="E204" i="28"/>
  <c r="T204" i="28"/>
  <c r="M204" i="28"/>
  <c r="F204" i="28"/>
  <c r="Y204" i="28"/>
  <c r="R204" i="28"/>
  <c r="L204" i="28"/>
  <c r="D204" i="28"/>
  <c r="Q204" i="28"/>
  <c r="B204" i="28"/>
  <c r="N204" i="28"/>
  <c r="I204" i="28"/>
  <c r="X204" i="28"/>
  <c r="V204" i="28"/>
  <c r="H204" i="28"/>
  <c r="A31" i="28"/>
  <c r="X375" i="28"/>
  <c r="T375" i="28"/>
  <c r="P375" i="28"/>
  <c r="L375" i="28"/>
  <c r="H375" i="28"/>
  <c r="D375" i="28"/>
  <c r="Y375" i="28"/>
  <c r="S375" i="28"/>
  <c r="N375" i="28"/>
  <c r="I375" i="28"/>
  <c r="C375" i="28"/>
  <c r="W375" i="28"/>
  <c r="Q375" i="28"/>
  <c r="J375" i="28"/>
  <c r="B375" i="28"/>
  <c r="R375" i="28"/>
  <c r="G375" i="28"/>
  <c r="O375" i="28"/>
  <c r="E375" i="28"/>
  <c r="M375" i="28"/>
  <c r="V375" i="28"/>
  <c r="F375" i="28"/>
  <c r="U375" i="28"/>
  <c r="A376" i="28"/>
  <c r="K375" i="28"/>
  <c r="Y238" i="28"/>
  <c r="U238" i="28"/>
  <c r="Q238" i="28"/>
  <c r="M238" i="28"/>
  <c r="I238" i="28"/>
  <c r="E238" i="28"/>
  <c r="W238" i="28"/>
  <c r="R238" i="28"/>
  <c r="L238" i="28"/>
  <c r="G238" i="28"/>
  <c r="B238" i="28"/>
  <c r="X238" i="28"/>
  <c r="P238" i="28"/>
  <c r="J238" i="28"/>
  <c r="C238" i="28"/>
  <c r="V238" i="28"/>
  <c r="O238" i="28"/>
  <c r="H238" i="28"/>
  <c r="T238" i="28"/>
  <c r="F238" i="28"/>
  <c r="S238" i="28"/>
  <c r="D238" i="28"/>
  <c r="N238" i="28"/>
  <c r="K238" i="28"/>
  <c r="A239" i="28"/>
  <c r="W272" i="28"/>
  <c r="S272" i="28"/>
  <c r="O272" i="28"/>
  <c r="K272" i="28"/>
  <c r="G272" i="28"/>
  <c r="C272" i="28"/>
  <c r="Y272" i="28"/>
  <c r="T272" i="28"/>
  <c r="N272" i="28"/>
  <c r="I272" i="28"/>
  <c r="D272" i="28"/>
  <c r="A273" i="28"/>
  <c r="R272" i="28"/>
  <c r="L272" i="28"/>
  <c r="E272" i="28"/>
  <c r="Q272" i="28"/>
  <c r="H272" i="28"/>
  <c r="X272" i="28"/>
  <c r="P272" i="28"/>
  <c r="F272" i="28"/>
  <c r="V272" i="28"/>
  <c r="B272" i="28"/>
  <c r="U272" i="28"/>
  <c r="M272" i="28"/>
  <c r="J272" i="28"/>
  <c r="A101" i="28"/>
  <c r="A66" i="28"/>
  <c r="Y341" i="28"/>
  <c r="U341" i="28"/>
  <c r="Q341" i="28"/>
  <c r="M341" i="28"/>
  <c r="I341" i="28"/>
  <c r="E341" i="28"/>
  <c r="W341" i="28"/>
  <c r="R341" i="28"/>
  <c r="L341" i="28"/>
  <c r="G341" i="28"/>
  <c r="B341" i="28"/>
  <c r="T341" i="28"/>
  <c r="N341" i="28"/>
  <c r="F341" i="28"/>
  <c r="V341" i="28"/>
  <c r="K341" i="28"/>
  <c r="C341" i="28"/>
  <c r="P341" i="28"/>
  <c r="D341" i="28"/>
  <c r="X341" i="28"/>
  <c r="J341" i="28"/>
  <c r="S341" i="28"/>
  <c r="O341" i="28"/>
  <c r="H341" i="28"/>
  <c r="A342" i="28"/>
  <c r="A136" i="28"/>
  <c r="W307" i="28"/>
  <c r="S307" i="28"/>
  <c r="O307" i="28"/>
  <c r="K307" i="28"/>
  <c r="G307" i="28"/>
  <c r="C307" i="28"/>
  <c r="A308" i="28"/>
  <c r="U307" i="28"/>
  <c r="P307" i="28"/>
  <c r="J307" i="28"/>
  <c r="E307" i="28"/>
  <c r="X307" i="28"/>
  <c r="Q307" i="28"/>
  <c r="I307" i="28"/>
  <c r="B307" i="28"/>
  <c r="V307" i="28"/>
  <c r="M307" i="28"/>
  <c r="D307" i="28"/>
  <c r="R307" i="28"/>
  <c r="H307" i="28"/>
  <c r="Y307" i="28"/>
  <c r="F307" i="28"/>
  <c r="T307" i="28"/>
  <c r="N307" i="28"/>
  <c r="L307" i="28"/>
  <c r="X409" i="28"/>
  <c r="T409" i="28"/>
  <c r="P409" i="28"/>
  <c r="L409" i="28"/>
  <c r="H409" i="28"/>
  <c r="D409" i="28"/>
  <c r="A410" i="28"/>
  <c r="U409" i="28"/>
  <c r="O409" i="28"/>
  <c r="J409" i="28"/>
  <c r="E409" i="28"/>
  <c r="S409" i="28"/>
  <c r="M409" i="28"/>
  <c r="F409" i="28"/>
  <c r="Y409" i="28"/>
  <c r="Q409" i="28"/>
  <c r="G409" i="28"/>
  <c r="R409" i="28"/>
  <c r="C409" i="28"/>
  <c r="N409" i="28"/>
  <c r="B409" i="28"/>
  <c r="V409" i="28"/>
  <c r="I409" i="28"/>
  <c r="W409" i="28"/>
  <c r="K409" i="28"/>
  <c r="Y170" i="28"/>
  <c r="U170" i="28"/>
  <c r="Q170" i="28"/>
  <c r="M170" i="28"/>
  <c r="I170" i="28"/>
  <c r="E170" i="28"/>
  <c r="X170" i="28"/>
  <c r="S170" i="28"/>
  <c r="N170" i="28"/>
  <c r="H170" i="28"/>
  <c r="C170" i="28"/>
  <c r="V170" i="28"/>
  <c r="O170" i="28"/>
  <c r="G170" i="28"/>
  <c r="R170" i="28"/>
  <c r="J170" i="28"/>
  <c r="A171" i="28"/>
  <c r="P170" i="28"/>
  <c r="F170" i="28"/>
  <c r="W170" i="28"/>
  <c r="D170" i="28"/>
  <c r="L170" i="28"/>
  <c r="K170" i="28"/>
  <c r="B170" i="28"/>
  <c r="T170" i="28"/>
  <c r="B411" i="21"/>
  <c r="F411" i="21"/>
  <c r="J411" i="21"/>
  <c r="N411" i="21"/>
  <c r="R411" i="21"/>
  <c r="V411" i="21"/>
  <c r="D411" i="21"/>
  <c r="I411" i="21"/>
  <c r="O411" i="21"/>
  <c r="T411" i="21"/>
  <c r="Y411" i="21"/>
  <c r="C411" i="21"/>
  <c r="K411" i="21"/>
  <c r="Q411" i="21"/>
  <c r="X411" i="21"/>
  <c r="E411" i="21"/>
  <c r="L411" i="21"/>
  <c r="S411" i="21"/>
  <c r="P411" i="21"/>
  <c r="G411" i="21"/>
  <c r="U411" i="21"/>
  <c r="H411" i="21"/>
  <c r="W411" i="21"/>
  <c r="M411" i="21"/>
  <c r="A412" i="21"/>
  <c r="B377" i="21"/>
  <c r="R377" i="21"/>
  <c r="P377" i="21"/>
  <c r="W377" i="21"/>
  <c r="Q377" i="21"/>
  <c r="L377" i="21"/>
  <c r="F377" i="21"/>
  <c r="V377" i="21"/>
  <c r="U377" i="21"/>
  <c r="C377" i="21"/>
  <c r="Y377" i="21"/>
  <c r="T377" i="21"/>
  <c r="J377" i="21"/>
  <c r="E377" i="21"/>
  <c r="H377" i="21"/>
  <c r="I377" i="21"/>
  <c r="G377" i="21"/>
  <c r="M377" i="21"/>
  <c r="A378" i="21"/>
  <c r="N377" i="21"/>
  <c r="K377" i="21"/>
  <c r="O377" i="21"/>
  <c r="D377" i="21"/>
  <c r="S377" i="21"/>
  <c r="X377" i="21"/>
  <c r="C343" i="21"/>
  <c r="S343" i="21"/>
  <c r="M343" i="21"/>
  <c r="I343" i="21"/>
  <c r="E343" i="21"/>
  <c r="F343" i="21"/>
  <c r="G343" i="21"/>
  <c r="W343" i="21"/>
  <c r="R343" i="21"/>
  <c r="N343" i="21"/>
  <c r="J343" i="21"/>
  <c r="L343" i="21"/>
  <c r="K343" i="21"/>
  <c r="B343" i="21"/>
  <c r="X343" i="21"/>
  <c r="T343" i="21"/>
  <c r="P343" i="21"/>
  <c r="Q343" i="21"/>
  <c r="O343" i="21"/>
  <c r="H343" i="21"/>
  <c r="D343" i="21"/>
  <c r="Y343" i="21"/>
  <c r="U343" i="21"/>
  <c r="V343" i="21"/>
  <c r="A344" i="21"/>
  <c r="B376" i="21"/>
  <c r="F376" i="21"/>
  <c r="J376" i="21"/>
  <c r="N376" i="21"/>
  <c r="R376" i="21"/>
  <c r="V376" i="21"/>
  <c r="C376" i="21"/>
  <c r="H376" i="21"/>
  <c r="M376" i="21"/>
  <c r="S376" i="21"/>
  <c r="X376" i="21"/>
  <c r="D376" i="21"/>
  <c r="K376" i="21"/>
  <c r="Q376" i="21"/>
  <c r="Y376" i="21"/>
  <c r="E376" i="21"/>
  <c r="L376" i="21"/>
  <c r="T376" i="21"/>
  <c r="O376" i="21"/>
  <c r="P376" i="21"/>
  <c r="G376" i="21"/>
  <c r="U376" i="21"/>
  <c r="I376" i="21"/>
  <c r="W376" i="21"/>
  <c r="D308" i="21"/>
  <c r="H308" i="21"/>
  <c r="L308" i="21"/>
  <c r="P308" i="21"/>
  <c r="T308" i="21"/>
  <c r="X308" i="21"/>
  <c r="F308" i="21"/>
  <c r="K308" i="21"/>
  <c r="Q308" i="21"/>
  <c r="V308" i="21"/>
  <c r="C308" i="21"/>
  <c r="I308" i="21"/>
  <c r="N308" i="21"/>
  <c r="S308" i="21"/>
  <c r="Y308" i="21"/>
  <c r="B308" i="21"/>
  <c r="M308" i="21"/>
  <c r="W308" i="21"/>
  <c r="E308" i="21"/>
  <c r="O308" i="21"/>
  <c r="R308" i="21"/>
  <c r="G308" i="21"/>
  <c r="J308" i="21"/>
  <c r="U308" i="21"/>
  <c r="E271" i="21"/>
  <c r="I271" i="21"/>
  <c r="M271" i="21"/>
  <c r="Q271" i="21"/>
  <c r="U271" i="21"/>
  <c r="Y271" i="21"/>
  <c r="D271" i="21"/>
  <c r="J271" i="21"/>
  <c r="O271" i="21"/>
  <c r="T271" i="21"/>
  <c r="G271" i="21"/>
  <c r="N271" i="21"/>
  <c r="V271" i="21"/>
  <c r="B271" i="21"/>
  <c r="C271" i="21"/>
  <c r="L271" i="21"/>
  <c r="W271" i="21"/>
  <c r="F271" i="21"/>
  <c r="P271" i="21"/>
  <c r="X271" i="21"/>
  <c r="H271" i="21"/>
  <c r="R271" i="21"/>
  <c r="S271" i="21"/>
  <c r="K271" i="21"/>
  <c r="A272" i="21"/>
  <c r="E237" i="21"/>
  <c r="I237" i="21"/>
  <c r="M237" i="21"/>
  <c r="Q237" i="21"/>
  <c r="U237" i="21"/>
  <c r="Y237" i="21"/>
  <c r="D237" i="21"/>
  <c r="J237" i="21"/>
  <c r="O237" i="21"/>
  <c r="T237" i="21"/>
  <c r="F237" i="21"/>
  <c r="K237" i="21"/>
  <c r="P237" i="21"/>
  <c r="V237" i="21"/>
  <c r="H237" i="21"/>
  <c r="S237" i="21"/>
  <c r="C237" i="21"/>
  <c r="X237" i="21"/>
  <c r="G237" i="21"/>
  <c r="B237" i="21"/>
  <c r="L237" i="21"/>
  <c r="W237" i="21"/>
  <c r="N237" i="21"/>
  <c r="R237" i="21"/>
  <c r="A238" i="21"/>
  <c r="C133" i="21"/>
  <c r="G133" i="21"/>
  <c r="K133" i="21"/>
  <c r="O133" i="21"/>
  <c r="S133" i="21"/>
  <c r="W133" i="21"/>
  <c r="B133" i="21"/>
  <c r="H133" i="21"/>
  <c r="M133" i="21"/>
  <c r="R133" i="21"/>
  <c r="X133" i="21"/>
  <c r="D133" i="21"/>
  <c r="I133" i="21"/>
  <c r="N133" i="21"/>
  <c r="T133" i="21"/>
  <c r="Y133" i="21"/>
  <c r="E133" i="21"/>
  <c r="P133" i="21"/>
  <c r="F133" i="21"/>
  <c r="Q133" i="21"/>
  <c r="U133" i="21"/>
  <c r="V133" i="21"/>
  <c r="J133" i="21"/>
  <c r="L133" i="21"/>
  <c r="C63" i="21"/>
  <c r="G63" i="21"/>
  <c r="K63" i="21"/>
  <c r="B63" i="21"/>
  <c r="H63" i="21"/>
  <c r="M63" i="21"/>
  <c r="Q63" i="21"/>
  <c r="U63" i="21"/>
  <c r="Y63" i="21"/>
  <c r="D63" i="21"/>
  <c r="I63" i="21"/>
  <c r="N63" i="21"/>
  <c r="R63" i="21"/>
  <c r="V63" i="21"/>
  <c r="E63" i="21"/>
  <c r="O63" i="21"/>
  <c r="W63" i="21"/>
  <c r="F63" i="21"/>
  <c r="P63" i="21"/>
  <c r="X63" i="21"/>
  <c r="S63" i="21"/>
  <c r="T63" i="21"/>
  <c r="J63" i="21"/>
  <c r="L63" i="21"/>
  <c r="B168" i="21"/>
  <c r="F168" i="21"/>
  <c r="J168" i="21"/>
  <c r="N168" i="21"/>
  <c r="R168" i="21"/>
  <c r="V168" i="21"/>
  <c r="C168" i="21"/>
  <c r="H168" i="21"/>
  <c r="M168" i="21"/>
  <c r="S168" i="21"/>
  <c r="X168" i="21"/>
  <c r="E168" i="21"/>
  <c r="L168" i="21"/>
  <c r="T168" i="21"/>
  <c r="G168" i="21"/>
  <c r="O168" i="21"/>
  <c r="U168" i="21"/>
  <c r="I168" i="21"/>
  <c r="P168" i="21"/>
  <c r="W168" i="21"/>
  <c r="Q168" i="21"/>
  <c r="Y168" i="21"/>
  <c r="D168" i="21"/>
  <c r="K168" i="21"/>
  <c r="C98" i="21"/>
  <c r="G98" i="21"/>
  <c r="K98" i="21"/>
  <c r="O98" i="21"/>
  <c r="S98" i="21"/>
  <c r="W98" i="21"/>
  <c r="B98" i="21"/>
  <c r="H98" i="21"/>
  <c r="M98" i="21"/>
  <c r="R98" i="21"/>
  <c r="X98" i="21"/>
  <c r="D98" i="21"/>
  <c r="I98" i="21"/>
  <c r="N98" i="21"/>
  <c r="T98" i="21"/>
  <c r="Y98" i="21"/>
  <c r="E98" i="21"/>
  <c r="P98" i="21"/>
  <c r="F98" i="21"/>
  <c r="Q98" i="21"/>
  <c r="U98" i="21"/>
  <c r="J98" i="21"/>
  <c r="V98" i="21"/>
  <c r="L98" i="21"/>
  <c r="B202" i="21"/>
  <c r="F202" i="21"/>
  <c r="J202" i="21"/>
  <c r="N202" i="21"/>
  <c r="R202" i="21"/>
  <c r="V202" i="21"/>
  <c r="C202" i="21"/>
  <c r="H202" i="21"/>
  <c r="M202" i="21"/>
  <c r="S202" i="21"/>
  <c r="X202" i="21"/>
  <c r="E202" i="21"/>
  <c r="L202" i="21"/>
  <c r="T202" i="21"/>
  <c r="K202" i="21"/>
  <c r="U202" i="21"/>
  <c r="G202" i="21"/>
  <c r="Q202" i="21"/>
  <c r="I202" i="21"/>
  <c r="W202" i="21"/>
  <c r="O202" i="21"/>
  <c r="Y202" i="21"/>
  <c r="P202" i="21"/>
  <c r="D202" i="21"/>
  <c r="A203" i="21"/>
  <c r="B30" i="21"/>
  <c r="F30" i="21"/>
  <c r="J30" i="21"/>
  <c r="N30" i="21"/>
  <c r="R30" i="21"/>
  <c r="V30" i="21"/>
  <c r="E30" i="21"/>
  <c r="K30" i="21"/>
  <c r="P30" i="21"/>
  <c r="U30" i="21"/>
  <c r="G30" i="21"/>
  <c r="L30" i="21"/>
  <c r="Q30" i="21"/>
  <c r="W30" i="21"/>
  <c r="C30" i="21"/>
  <c r="H30" i="21"/>
  <c r="M30" i="21"/>
  <c r="S30" i="21"/>
  <c r="X30" i="21"/>
  <c r="I30" i="21"/>
  <c r="O30" i="21"/>
  <c r="T30" i="21"/>
  <c r="D30" i="21"/>
  <c r="Y30" i="21"/>
  <c r="C100" i="25"/>
  <c r="G100" i="25"/>
  <c r="K100" i="25"/>
  <c r="O100" i="25"/>
  <c r="S100" i="25"/>
  <c r="W100" i="25"/>
  <c r="E100" i="25"/>
  <c r="I100" i="25"/>
  <c r="M100" i="25"/>
  <c r="Q100" i="25"/>
  <c r="U100" i="25"/>
  <c r="Y100" i="25"/>
  <c r="H100" i="25"/>
  <c r="P100" i="25"/>
  <c r="X100" i="25"/>
  <c r="D100" i="25"/>
  <c r="L100" i="25"/>
  <c r="T100" i="25"/>
  <c r="F100" i="25"/>
  <c r="N100" i="25"/>
  <c r="V100" i="25"/>
  <c r="B100" i="25"/>
  <c r="J100" i="25"/>
  <c r="R100" i="25"/>
  <c r="D64" i="25"/>
  <c r="H64" i="25"/>
  <c r="L64" i="25"/>
  <c r="P64" i="25"/>
  <c r="T64" i="25"/>
  <c r="X64" i="25"/>
  <c r="E64" i="25"/>
  <c r="I64" i="25"/>
  <c r="M64" i="25"/>
  <c r="Q64" i="25"/>
  <c r="U64" i="25"/>
  <c r="Y64" i="25"/>
  <c r="F64" i="25"/>
  <c r="N64" i="25"/>
  <c r="V64" i="25"/>
  <c r="G64" i="25"/>
  <c r="O64" i="25"/>
  <c r="W64" i="25"/>
  <c r="B64" i="25"/>
  <c r="J64" i="25"/>
  <c r="R64" i="25"/>
  <c r="C64" i="25"/>
  <c r="K64" i="25"/>
  <c r="S64" i="25"/>
  <c r="E28" i="25"/>
  <c r="I28" i="25"/>
  <c r="M28" i="25"/>
  <c r="Q28" i="25"/>
  <c r="U28" i="25"/>
  <c r="Y28" i="25"/>
  <c r="C28" i="25"/>
  <c r="G28" i="25"/>
  <c r="K28" i="25"/>
  <c r="O28" i="25"/>
  <c r="S28" i="25"/>
  <c r="W28" i="25"/>
  <c r="B28" i="25"/>
  <c r="J28" i="25"/>
  <c r="R28" i="25"/>
  <c r="F28" i="25"/>
  <c r="N28" i="25"/>
  <c r="V28" i="25"/>
  <c r="H28" i="25"/>
  <c r="P28" i="25"/>
  <c r="X28" i="25"/>
  <c r="L28" i="25"/>
  <c r="T28" i="25"/>
  <c r="D28" i="25"/>
  <c r="E100" i="19"/>
  <c r="I100" i="19"/>
  <c r="M100" i="19"/>
  <c r="Q100" i="19"/>
  <c r="U100" i="19"/>
  <c r="Y100" i="19"/>
  <c r="C100" i="19"/>
  <c r="G100" i="19"/>
  <c r="K100" i="19"/>
  <c r="O100" i="19"/>
  <c r="S100" i="19"/>
  <c r="W100" i="19"/>
  <c r="B100" i="19"/>
  <c r="J100" i="19"/>
  <c r="R100" i="19"/>
  <c r="F100" i="19"/>
  <c r="N100" i="19"/>
  <c r="V100" i="19"/>
  <c r="H100" i="19"/>
  <c r="P100" i="19"/>
  <c r="X100" i="19"/>
  <c r="D100" i="19"/>
  <c r="L100" i="19"/>
  <c r="T100" i="19"/>
  <c r="A101" i="19"/>
  <c r="A102" i="19" s="1"/>
  <c r="C65" i="19"/>
  <c r="G65" i="19"/>
  <c r="K65" i="19"/>
  <c r="O65" i="19"/>
  <c r="S65" i="19"/>
  <c r="W65" i="19"/>
  <c r="E65" i="19"/>
  <c r="I65" i="19"/>
  <c r="M65" i="19"/>
  <c r="Q65" i="19"/>
  <c r="U65" i="19"/>
  <c r="Y65" i="19"/>
  <c r="D65" i="19"/>
  <c r="L65" i="19"/>
  <c r="T65" i="19"/>
  <c r="F65" i="19"/>
  <c r="N65" i="19"/>
  <c r="V65" i="19"/>
  <c r="H65" i="19"/>
  <c r="P65" i="19"/>
  <c r="X65" i="19"/>
  <c r="B65" i="19"/>
  <c r="J65" i="19"/>
  <c r="R65" i="19"/>
  <c r="A66" i="19"/>
  <c r="E29" i="19"/>
  <c r="I29" i="19"/>
  <c r="M29" i="19"/>
  <c r="Q29" i="19"/>
  <c r="U29" i="19"/>
  <c r="Y29" i="19"/>
  <c r="B29" i="19"/>
  <c r="G29" i="19"/>
  <c r="L29" i="19"/>
  <c r="R29" i="19"/>
  <c r="W29" i="19"/>
  <c r="C29" i="19"/>
  <c r="H29" i="19"/>
  <c r="N29" i="19"/>
  <c r="S29" i="19"/>
  <c r="X29" i="19"/>
  <c r="D29" i="19"/>
  <c r="J29" i="19"/>
  <c r="O29" i="19"/>
  <c r="T29" i="19"/>
  <c r="K29" i="19"/>
  <c r="V29" i="19"/>
  <c r="P29" i="19"/>
  <c r="F29" i="19"/>
  <c r="A64" i="21"/>
  <c r="A169" i="21"/>
  <c r="A136" i="19"/>
  <c r="A65" i="25"/>
  <c r="A30" i="19"/>
  <c r="A99" i="21"/>
  <c r="A101" i="25"/>
  <c r="A134" i="21"/>
  <c r="A31" i="21"/>
  <c r="A309" i="21"/>
  <c r="A29" i="25"/>
  <c r="A138" i="25"/>
  <c r="B138" i="25" l="1"/>
  <c r="F138" i="25"/>
  <c r="J138" i="25"/>
  <c r="N138" i="25"/>
  <c r="R138" i="25"/>
  <c r="V138" i="25"/>
  <c r="C138" i="25"/>
  <c r="G138" i="25"/>
  <c r="K138" i="25"/>
  <c r="O138" i="25"/>
  <c r="S138" i="25"/>
  <c r="W138" i="25"/>
  <c r="I138" i="25"/>
  <c r="Q138" i="25"/>
  <c r="Y138" i="25"/>
  <c r="D138" i="25"/>
  <c r="L138" i="25"/>
  <c r="T138" i="25"/>
  <c r="E138" i="25"/>
  <c r="M138" i="25"/>
  <c r="U138" i="25"/>
  <c r="H138" i="25"/>
  <c r="P138" i="25"/>
  <c r="X138" i="25"/>
  <c r="D136" i="28"/>
  <c r="H136" i="28"/>
  <c r="L136" i="28"/>
  <c r="P136" i="28"/>
  <c r="T136" i="28"/>
  <c r="X136" i="28"/>
  <c r="E136" i="28"/>
  <c r="I136" i="28"/>
  <c r="M136" i="28"/>
  <c r="Q136" i="28"/>
  <c r="U136" i="28"/>
  <c r="Y136" i="28"/>
  <c r="F136" i="28"/>
  <c r="N136" i="28"/>
  <c r="V136" i="28"/>
  <c r="G136" i="28"/>
  <c r="O136" i="28"/>
  <c r="W136" i="28"/>
  <c r="J136" i="28"/>
  <c r="B136" i="28"/>
  <c r="R136" i="28"/>
  <c r="K136" i="28"/>
  <c r="S136" i="28"/>
  <c r="C136" i="28"/>
  <c r="E66" i="28"/>
  <c r="I66" i="28"/>
  <c r="M66" i="28"/>
  <c r="Q66" i="28"/>
  <c r="U66" i="28"/>
  <c r="Y66" i="28"/>
  <c r="B66" i="28"/>
  <c r="F66" i="28"/>
  <c r="J66" i="28"/>
  <c r="N66" i="28"/>
  <c r="R66" i="28"/>
  <c r="V66" i="28"/>
  <c r="C66" i="28"/>
  <c r="K66" i="28"/>
  <c r="S66" i="28"/>
  <c r="D66" i="28"/>
  <c r="L66" i="28"/>
  <c r="T66" i="28"/>
  <c r="G66" i="28"/>
  <c r="O66" i="28"/>
  <c r="W66" i="28"/>
  <c r="H66" i="28"/>
  <c r="P66" i="28"/>
  <c r="X66" i="28"/>
  <c r="D101" i="28"/>
  <c r="H101" i="28"/>
  <c r="L101" i="28"/>
  <c r="P101" i="28"/>
  <c r="T101" i="28"/>
  <c r="X101" i="28"/>
  <c r="E101" i="28"/>
  <c r="I101" i="28"/>
  <c r="M101" i="28"/>
  <c r="Q101" i="28"/>
  <c r="U101" i="28"/>
  <c r="Y101" i="28"/>
  <c r="B101" i="28"/>
  <c r="J101" i="28"/>
  <c r="R101" i="28"/>
  <c r="F101" i="28"/>
  <c r="N101" i="28"/>
  <c r="V101" i="28"/>
  <c r="K101" i="28"/>
  <c r="C101" i="28"/>
  <c r="S101" i="28"/>
  <c r="G101" i="28"/>
  <c r="O101" i="28"/>
  <c r="W101" i="28"/>
  <c r="E31" i="28"/>
  <c r="I31" i="28"/>
  <c r="M31" i="28"/>
  <c r="Q31" i="28"/>
  <c r="U31" i="28"/>
  <c r="Y31" i="28"/>
  <c r="B31" i="28"/>
  <c r="F31" i="28"/>
  <c r="J31" i="28"/>
  <c r="N31" i="28"/>
  <c r="R31" i="28"/>
  <c r="V31" i="28"/>
  <c r="C31" i="28"/>
  <c r="K31" i="28"/>
  <c r="S31" i="28"/>
  <c r="L31" i="28"/>
  <c r="D31" i="28"/>
  <c r="T31" i="28"/>
  <c r="G31" i="28"/>
  <c r="O31" i="28"/>
  <c r="W31" i="28"/>
  <c r="X31" i="28"/>
  <c r="H31" i="28"/>
  <c r="P31" i="28"/>
  <c r="C136" i="19"/>
  <c r="H136" i="19"/>
  <c r="L136" i="19"/>
  <c r="P136" i="19"/>
  <c r="T136" i="19"/>
  <c r="X136" i="19"/>
  <c r="G136" i="19"/>
  <c r="M136" i="19"/>
  <c r="R136" i="19"/>
  <c r="W136" i="19"/>
  <c r="B136" i="19"/>
  <c r="I136" i="19"/>
  <c r="N136" i="19"/>
  <c r="S136" i="19"/>
  <c r="Y136" i="19"/>
  <c r="F136" i="19"/>
  <c r="D136" i="19"/>
  <c r="J136" i="19"/>
  <c r="O136" i="19"/>
  <c r="U136" i="19"/>
  <c r="V136" i="19"/>
  <c r="E136" i="19"/>
  <c r="K136" i="19"/>
  <c r="Q136" i="19"/>
  <c r="X171" i="28"/>
  <c r="T171" i="28"/>
  <c r="P171" i="28"/>
  <c r="L171" i="28"/>
  <c r="H171" i="28"/>
  <c r="D171" i="28"/>
  <c r="A172" i="28"/>
  <c r="U171" i="28"/>
  <c r="O171" i="28"/>
  <c r="J171" i="28"/>
  <c r="E171" i="28"/>
  <c r="Y171" i="28"/>
  <c r="R171" i="28"/>
  <c r="K171" i="28"/>
  <c r="C171" i="28"/>
  <c r="V171" i="28"/>
  <c r="M171" i="28"/>
  <c r="B171" i="28"/>
  <c r="S171" i="28"/>
  <c r="I171" i="28"/>
  <c r="Q171" i="28"/>
  <c r="G171" i="28"/>
  <c r="W171" i="28"/>
  <c r="N171" i="28"/>
  <c r="F171" i="28"/>
  <c r="A309" i="28"/>
  <c r="V308" i="28"/>
  <c r="R308" i="28"/>
  <c r="N308" i="28"/>
  <c r="J308" i="28"/>
  <c r="F308" i="28"/>
  <c r="B308" i="28"/>
  <c r="W308" i="28"/>
  <c r="Q308" i="28"/>
  <c r="L308" i="28"/>
  <c r="G308" i="28"/>
  <c r="T308" i="28"/>
  <c r="M308" i="28"/>
  <c r="E308" i="28"/>
  <c r="Y308" i="28"/>
  <c r="P308" i="28"/>
  <c r="H308" i="28"/>
  <c r="U308" i="28"/>
  <c r="K308" i="28"/>
  <c r="C308" i="28"/>
  <c r="S308" i="28"/>
  <c r="O308" i="28"/>
  <c r="I308" i="28"/>
  <c r="D308" i="28"/>
  <c r="X308" i="28"/>
  <c r="X342" i="28"/>
  <c r="T342" i="28"/>
  <c r="P342" i="28"/>
  <c r="L342" i="28"/>
  <c r="H342" i="28"/>
  <c r="D342" i="28"/>
  <c r="Y342" i="28"/>
  <c r="S342" i="28"/>
  <c r="N342" i="28"/>
  <c r="I342" i="28"/>
  <c r="C342" i="28"/>
  <c r="W342" i="28"/>
  <c r="Q342" i="28"/>
  <c r="J342" i="28"/>
  <c r="B342" i="28"/>
  <c r="A343" i="28"/>
  <c r="O342" i="28"/>
  <c r="F342" i="28"/>
  <c r="R342" i="28"/>
  <c r="E342" i="28"/>
  <c r="V342" i="28"/>
  <c r="K342" i="28"/>
  <c r="U342" i="28"/>
  <c r="M342" i="28"/>
  <c r="G342" i="28"/>
  <c r="A102" i="28"/>
  <c r="A274" i="28"/>
  <c r="V273" i="28"/>
  <c r="R273" i="28"/>
  <c r="N273" i="28"/>
  <c r="J273" i="28"/>
  <c r="F273" i="28"/>
  <c r="B273" i="28"/>
  <c r="U273" i="28"/>
  <c r="P273" i="28"/>
  <c r="K273" i="28"/>
  <c r="E273" i="28"/>
  <c r="W273" i="28"/>
  <c r="O273" i="28"/>
  <c r="H273" i="28"/>
  <c r="T273" i="28"/>
  <c r="L273" i="28"/>
  <c r="C273" i="28"/>
  <c r="S273" i="28"/>
  <c r="I273" i="28"/>
  <c r="Q273" i="28"/>
  <c r="M273" i="28"/>
  <c r="Y273" i="28"/>
  <c r="G273" i="28"/>
  <c r="X273" i="28"/>
  <c r="D273" i="28"/>
  <c r="X239" i="28"/>
  <c r="T239" i="28"/>
  <c r="P239" i="28"/>
  <c r="L239" i="28"/>
  <c r="H239" i="28"/>
  <c r="D239" i="28"/>
  <c r="Y239" i="28"/>
  <c r="S239" i="28"/>
  <c r="N239" i="28"/>
  <c r="I239" i="28"/>
  <c r="C239" i="28"/>
  <c r="U239" i="28"/>
  <c r="M239" i="28"/>
  <c r="F239" i="28"/>
  <c r="A240" i="28"/>
  <c r="R239" i="28"/>
  <c r="K239" i="28"/>
  <c r="E239" i="28"/>
  <c r="W239" i="28"/>
  <c r="J239" i="28"/>
  <c r="V239" i="28"/>
  <c r="G239" i="28"/>
  <c r="B239" i="28"/>
  <c r="Q239" i="28"/>
  <c r="O239" i="28"/>
  <c r="A32" i="28"/>
  <c r="A67" i="28"/>
  <c r="A206" i="28"/>
  <c r="V205" i="28"/>
  <c r="R205" i="28"/>
  <c r="N205" i="28"/>
  <c r="J205" i="28"/>
  <c r="F205" i="28"/>
  <c r="B205" i="28"/>
  <c r="W205" i="28"/>
  <c r="Q205" i="28"/>
  <c r="L205" i="28"/>
  <c r="G205" i="28"/>
  <c r="X205" i="28"/>
  <c r="P205" i="28"/>
  <c r="I205" i="28"/>
  <c r="C205" i="28"/>
  <c r="U205" i="28"/>
  <c r="O205" i="28"/>
  <c r="H205" i="28"/>
  <c r="T205" i="28"/>
  <c r="E205" i="28"/>
  <c r="S205" i="28"/>
  <c r="D205" i="28"/>
  <c r="M205" i="28"/>
  <c r="Y205" i="28"/>
  <c r="K205" i="28"/>
  <c r="A137" i="28"/>
  <c r="W376" i="28"/>
  <c r="S376" i="28"/>
  <c r="O376" i="28"/>
  <c r="K376" i="28"/>
  <c r="G376" i="28"/>
  <c r="C376" i="28"/>
  <c r="A377" i="28"/>
  <c r="U376" i="28"/>
  <c r="P376" i="28"/>
  <c r="J376" i="28"/>
  <c r="E376" i="28"/>
  <c r="T376" i="28"/>
  <c r="M376" i="28"/>
  <c r="F376" i="28"/>
  <c r="V376" i="28"/>
  <c r="L376" i="28"/>
  <c r="B376" i="28"/>
  <c r="Q376" i="28"/>
  <c r="D376" i="28"/>
  <c r="X376" i="28"/>
  <c r="H376" i="28"/>
  <c r="N376" i="28"/>
  <c r="Y376" i="28"/>
  <c r="I376" i="28"/>
  <c r="R376" i="28"/>
  <c r="W410" i="28"/>
  <c r="S410" i="28"/>
  <c r="O410" i="28"/>
  <c r="K410" i="28"/>
  <c r="G410" i="28"/>
  <c r="C410" i="28"/>
  <c r="V410" i="28"/>
  <c r="Q410" i="28"/>
  <c r="L410" i="28"/>
  <c r="F410" i="28"/>
  <c r="X410" i="28"/>
  <c r="P410" i="28"/>
  <c r="I410" i="28"/>
  <c r="B410" i="28"/>
  <c r="T410" i="28"/>
  <c r="J410" i="28"/>
  <c r="R410" i="28"/>
  <c r="E410" i="28"/>
  <c r="A411" i="28"/>
  <c r="N410" i="28"/>
  <c r="D410" i="28"/>
  <c r="U410" i="28"/>
  <c r="H410" i="28"/>
  <c r="Y410" i="28"/>
  <c r="M410" i="28"/>
  <c r="B412" i="21"/>
  <c r="F412" i="21"/>
  <c r="J412" i="21"/>
  <c r="N412" i="21"/>
  <c r="R412" i="21"/>
  <c r="V412" i="21"/>
  <c r="G412" i="21"/>
  <c r="L412" i="21"/>
  <c r="Q412" i="21"/>
  <c r="W412" i="21"/>
  <c r="H412" i="21"/>
  <c r="O412" i="21"/>
  <c r="U412" i="21"/>
  <c r="C412" i="21"/>
  <c r="I412" i="21"/>
  <c r="P412" i="21"/>
  <c r="X412" i="21"/>
  <c r="E412" i="21"/>
  <c r="T412" i="21"/>
  <c r="K412" i="21"/>
  <c r="Y412" i="21"/>
  <c r="M412" i="21"/>
  <c r="D412" i="21"/>
  <c r="S412" i="21"/>
  <c r="A413" i="21"/>
  <c r="C344" i="21"/>
  <c r="S344" i="21"/>
  <c r="P344" i="21"/>
  <c r="Q344" i="21"/>
  <c r="M344" i="21"/>
  <c r="Y344" i="21"/>
  <c r="G344" i="21"/>
  <c r="W344" i="21"/>
  <c r="U344" i="21"/>
  <c r="V344" i="21"/>
  <c r="R344" i="21"/>
  <c r="I344" i="21"/>
  <c r="K344" i="21"/>
  <c r="E344" i="21"/>
  <c r="F344" i="21"/>
  <c r="B344" i="21"/>
  <c r="X344" i="21"/>
  <c r="N344" i="21"/>
  <c r="O344" i="21"/>
  <c r="J344" i="21"/>
  <c r="L344" i="21"/>
  <c r="H344" i="21"/>
  <c r="D344" i="21"/>
  <c r="T344" i="21"/>
  <c r="A345" i="21"/>
  <c r="B378" i="21"/>
  <c r="R378" i="21"/>
  <c r="M378" i="21"/>
  <c r="L378" i="21"/>
  <c r="D378" i="21"/>
  <c r="P378" i="21"/>
  <c r="F378" i="21"/>
  <c r="V378" i="21"/>
  <c r="S378" i="21"/>
  <c r="T378" i="21"/>
  <c r="O378" i="21"/>
  <c r="Y378" i="21"/>
  <c r="J378" i="21"/>
  <c r="C378" i="21"/>
  <c r="X378" i="21"/>
  <c r="K378" i="21"/>
  <c r="W378" i="21"/>
  <c r="I378" i="21"/>
  <c r="A379" i="21"/>
  <c r="N378" i="21"/>
  <c r="H378" i="21"/>
  <c r="E378" i="21"/>
  <c r="U378" i="21"/>
  <c r="G378" i="21"/>
  <c r="Q378" i="21"/>
  <c r="D309" i="21"/>
  <c r="H309" i="21"/>
  <c r="L309" i="21"/>
  <c r="P309" i="21"/>
  <c r="T309" i="21"/>
  <c r="X309" i="21"/>
  <c r="C309" i="21"/>
  <c r="I309" i="21"/>
  <c r="N309" i="21"/>
  <c r="S309" i="21"/>
  <c r="Y309" i="21"/>
  <c r="F309" i="21"/>
  <c r="K309" i="21"/>
  <c r="Q309" i="21"/>
  <c r="V309" i="21"/>
  <c r="J309" i="21"/>
  <c r="U309" i="21"/>
  <c r="B309" i="21"/>
  <c r="M309" i="21"/>
  <c r="W309" i="21"/>
  <c r="O309" i="21"/>
  <c r="G309" i="21"/>
  <c r="R309" i="21"/>
  <c r="E309" i="21"/>
  <c r="E238" i="21"/>
  <c r="I238" i="21"/>
  <c r="M238" i="21"/>
  <c r="Q238" i="21"/>
  <c r="U238" i="21"/>
  <c r="Y238" i="21"/>
  <c r="B238" i="21"/>
  <c r="G238" i="21"/>
  <c r="L238" i="21"/>
  <c r="R238" i="21"/>
  <c r="W238" i="21"/>
  <c r="C238" i="21"/>
  <c r="H238" i="21"/>
  <c r="N238" i="21"/>
  <c r="S238" i="21"/>
  <c r="X238" i="21"/>
  <c r="F238" i="21"/>
  <c r="P238" i="21"/>
  <c r="V238" i="21"/>
  <c r="D238" i="21"/>
  <c r="J238" i="21"/>
  <c r="T238" i="21"/>
  <c r="K238" i="21"/>
  <c r="O238" i="21"/>
  <c r="A239" i="21"/>
  <c r="E272" i="21"/>
  <c r="I272" i="21"/>
  <c r="M272" i="21"/>
  <c r="Q272" i="21"/>
  <c r="U272" i="21"/>
  <c r="Y272" i="21"/>
  <c r="B272" i="21"/>
  <c r="G272" i="21"/>
  <c r="L272" i="21"/>
  <c r="R272" i="21"/>
  <c r="W272" i="21"/>
  <c r="D272" i="21"/>
  <c r="K272" i="21"/>
  <c r="S272" i="21"/>
  <c r="H272" i="21"/>
  <c r="P272" i="21"/>
  <c r="J272" i="21"/>
  <c r="T272" i="21"/>
  <c r="C272" i="21"/>
  <c r="N272" i="21"/>
  <c r="V272" i="21"/>
  <c r="F272" i="21"/>
  <c r="O272" i="21"/>
  <c r="X272" i="21"/>
  <c r="A273" i="21"/>
  <c r="B169" i="21"/>
  <c r="F169" i="21"/>
  <c r="J169" i="21"/>
  <c r="N169" i="21"/>
  <c r="R169" i="21"/>
  <c r="V169" i="21"/>
  <c r="E169" i="21"/>
  <c r="K169" i="21"/>
  <c r="P169" i="21"/>
  <c r="U169" i="21"/>
  <c r="C169" i="21"/>
  <c r="I169" i="21"/>
  <c r="Q169" i="21"/>
  <c r="X169" i="21"/>
  <c r="D169" i="21"/>
  <c r="L169" i="21"/>
  <c r="S169" i="21"/>
  <c r="Y169" i="21"/>
  <c r="G169" i="21"/>
  <c r="M169" i="21"/>
  <c r="T169" i="21"/>
  <c r="W169" i="21"/>
  <c r="H169" i="21"/>
  <c r="O169" i="21"/>
  <c r="C99" i="21"/>
  <c r="G99" i="21"/>
  <c r="K99" i="21"/>
  <c r="O99" i="21"/>
  <c r="S99" i="21"/>
  <c r="W99" i="21"/>
  <c r="E99" i="21"/>
  <c r="J99" i="21"/>
  <c r="P99" i="21"/>
  <c r="U99" i="21"/>
  <c r="F99" i="21"/>
  <c r="L99" i="21"/>
  <c r="Q99" i="21"/>
  <c r="V99" i="21"/>
  <c r="B99" i="21"/>
  <c r="M99" i="21"/>
  <c r="X99" i="21"/>
  <c r="D99" i="21"/>
  <c r="N99" i="21"/>
  <c r="Y99" i="21"/>
  <c r="R99" i="21"/>
  <c r="I99" i="21"/>
  <c r="T99" i="21"/>
  <c r="H99" i="21"/>
  <c r="E64" i="21"/>
  <c r="I64" i="21"/>
  <c r="M64" i="21"/>
  <c r="Q64" i="21"/>
  <c r="U64" i="21"/>
  <c r="Y64" i="21"/>
  <c r="B64" i="21"/>
  <c r="F64" i="21"/>
  <c r="J64" i="21"/>
  <c r="N64" i="21"/>
  <c r="R64" i="21"/>
  <c r="V64" i="21"/>
  <c r="G64" i="21"/>
  <c r="O64" i="21"/>
  <c r="H64" i="21"/>
  <c r="P64" i="21"/>
  <c r="X64" i="21"/>
  <c r="K64" i="21"/>
  <c r="W64" i="21"/>
  <c r="C64" i="21"/>
  <c r="D64" i="21"/>
  <c r="L64" i="21"/>
  <c r="S64" i="21"/>
  <c r="T64" i="21"/>
  <c r="C134" i="21"/>
  <c r="G134" i="21"/>
  <c r="K134" i="21"/>
  <c r="O134" i="21"/>
  <c r="S134" i="21"/>
  <c r="W134" i="21"/>
  <c r="E134" i="21"/>
  <c r="J134" i="21"/>
  <c r="P134" i="21"/>
  <c r="U134" i="21"/>
  <c r="F134" i="21"/>
  <c r="L134" i="21"/>
  <c r="Q134" i="21"/>
  <c r="V134" i="21"/>
  <c r="B134" i="21"/>
  <c r="M134" i="21"/>
  <c r="X134" i="21"/>
  <c r="D134" i="21"/>
  <c r="N134" i="21"/>
  <c r="Y134" i="21"/>
  <c r="R134" i="21"/>
  <c r="T134" i="21"/>
  <c r="H134" i="21"/>
  <c r="I134" i="21"/>
  <c r="B203" i="21"/>
  <c r="F203" i="21"/>
  <c r="J203" i="21"/>
  <c r="N203" i="21"/>
  <c r="R203" i="21"/>
  <c r="V203" i="21"/>
  <c r="E203" i="21"/>
  <c r="K203" i="21"/>
  <c r="P203" i="21"/>
  <c r="U203" i="21"/>
  <c r="C203" i="21"/>
  <c r="I203" i="21"/>
  <c r="Q203" i="21"/>
  <c r="X203" i="21"/>
  <c r="G203" i="21"/>
  <c r="O203" i="21"/>
  <c r="Y203" i="21"/>
  <c r="H203" i="21"/>
  <c r="T203" i="21"/>
  <c r="L203" i="21"/>
  <c r="W203" i="21"/>
  <c r="M203" i="21"/>
  <c r="D203" i="21"/>
  <c r="S203" i="21"/>
  <c r="A204" i="21"/>
  <c r="B31" i="21"/>
  <c r="F31" i="21"/>
  <c r="J31" i="21"/>
  <c r="N31" i="21"/>
  <c r="R31" i="21"/>
  <c r="V31" i="21"/>
  <c r="C31" i="21"/>
  <c r="H31" i="21"/>
  <c r="M31" i="21"/>
  <c r="S31" i="21"/>
  <c r="X31" i="21"/>
  <c r="D31" i="21"/>
  <c r="I31" i="21"/>
  <c r="O31" i="21"/>
  <c r="T31" i="21"/>
  <c r="Y31" i="21"/>
  <c r="E31" i="21"/>
  <c r="K31" i="21"/>
  <c r="P31" i="21"/>
  <c r="U31" i="21"/>
  <c r="G31" i="21"/>
  <c r="L31" i="21"/>
  <c r="Q31" i="21"/>
  <c r="W31" i="21"/>
  <c r="C101" i="25"/>
  <c r="G101" i="25"/>
  <c r="K101" i="25"/>
  <c r="O101" i="25"/>
  <c r="S101" i="25"/>
  <c r="W101" i="25"/>
  <c r="E101" i="25"/>
  <c r="I101" i="25"/>
  <c r="M101" i="25"/>
  <c r="Q101" i="25"/>
  <c r="U101" i="25"/>
  <c r="Y101" i="25"/>
  <c r="H101" i="25"/>
  <c r="P101" i="25"/>
  <c r="X101" i="25"/>
  <c r="D101" i="25"/>
  <c r="L101" i="25"/>
  <c r="T101" i="25"/>
  <c r="F101" i="25"/>
  <c r="N101" i="25"/>
  <c r="V101" i="25"/>
  <c r="J101" i="25"/>
  <c r="R101" i="25"/>
  <c r="B101" i="25"/>
  <c r="D65" i="25"/>
  <c r="H65" i="25"/>
  <c r="L65" i="25"/>
  <c r="P65" i="25"/>
  <c r="T65" i="25"/>
  <c r="X65" i="25"/>
  <c r="E65" i="25"/>
  <c r="I65" i="25"/>
  <c r="M65" i="25"/>
  <c r="Q65" i="25"/>
  <c r="U65" i="25"/>
  <c r="Y65" i="25"/>
  <c r="F65" i="25"/>
  <c r="N65" i="25"/>
  <c r="V65" i="25"/>
  <c r="R65" i="25"/>
  <c r="G65" i="25"/>
  <c r="O65" i="25"/>
  <c r="W65" i="25"/>
  <c r="B65" i="25"/>
  <c r="J65" i="25"/>
  <c r="K65" i="25"/>
  <c r="S65" i="25"/>
  <c r="C65" i="25"/>
  <c r="E29" i="25"/>
  <c r="I29" i="25"/>
  <c r="M29" i="25"/>
  <c r="Q29" i="25"/>
  <c r="U29" i="25"/>
  <c r="Y29" i="25"/>
  <c r="C29" i="25"/>
  <c r="G29" i="25"/>
  <c r="K29" i="25"/>
  <c r="O29" i="25"/>
  <c r="S29" i="25"/>
  <c r="W29" i="25"/>
  <c r="B29" i="25"/>
  <c r="J29" i="25"/>
  <c r="R29" i="25"/>
  <c r="F29" i="25"/>
  <c r="N29" i="25"/>
  <c r="V29" i="25"/>
  <c r="H29" i="25"/>
  <c r="P29" i="25"/>
  <c r="X29" i="25"/>
  <c r="T29" i="25"/>
  <c r="D29" i="25"/>
  <c r="L29" i="25"/>
  <c r="E102" i="19"/>
  <c r="U102" i="19"/>
  <c r="K102" i="19"/>
  <c r="B102" i="19"/>
  <c r="N102" i="19"/>
  <c r="X102" i="19"/>
  <c r="I102" i="19"/>
  <c r="Y102" i="19"/>
  <c r="O102" i="19"/>
  <c r="J102" i="19"/>
  <c r="V102" i="19"/>
  <c r="T102" i="19"/>
  <c r="M102" i="19"/>
  <c r="C102" i="19"/>
  <c r="S102" i="19"/>
  <c r="R102" i="19"/>
  <c r="H102" i="19"/>
  <c r="D102" i="19"/>
  <c r="Q102" i="19"/>
  <c r="G102" i="19"/>
  <c r="W102" i="19"/>
  <c r="F102" i="19"/>
  <c r="P102" i="19"/>
  <c r="L102" i="19"/>
  <c r="A103" i="19"/>
  <c r="E101" i="19"/>
  <c r="I101" i="19"/>
  <c r="M101" i="19"/>
  <c r="Q101" i="19"/>
  <c r="U101" i="19"/>
  <c r="Y101" i="19"/>
  <c r="C101" i="19"/>
  <c r="G101" i="19"/>
  <c r="K101" i="19"/>
  <c r="O101" i="19"/>
  <c r="S101" i="19"/>
  <c r="W101" i="19"/>
  <c r="B101" i="19"/>
  <c r="J101" i="19"/>
  <c r="R101" i="19"/>
  <c r="F101" i="19"/>
  <c r="N101" i="19"/>
  <c r="V101" i="19"/>
  <c r="H101" i="19"/>
  <c r="P101" i="19"/>
  <c r="X101" i="19"/>
  <c r="L101" i="19"/>
  <c r="T101" i="19"/>
  <c r="D101" i="19"/>
  <c r="C66" i="19"/>
  <c r="G66" i="19"/>
  <c r="K66" i="19"/>
  <c r="O66" i="19"/>
  <c r="S66" i="19"/>
  <c r="W66" i="19"/>
  <c r="E66" i="19"/>
  <c r="I66" i="19"/>
  <c r="M66" i="19"/>
  <c r="Q66" i="19"/>
  <c r="U66" i="19"/>
  <c r="Y66" i="19"/>
  <c r="D66" i="19"/>
  <c r="L66" i="19"/>
  <c r="T66" i="19"/>
  <c r="F66" i="19"/>
  <c r="N66" i="19"/>
  <c r="V66" i="19"/>
  <c r="H66" i="19"/>
  <c r="P66" i="19"/>
  <c r="X66" i="19"/>
  <c r="B66" i="19"/>
  <c r="J66" i="19"/>
  <c r="R66" i="19"/>
  <c r="A67" i="19"/>
  <c r="E30" i="19"/>
  <c r="I30" i="19"/>
  <c r="M30" i="19"/>
  <c r="Q30" i="19"/>
  <c r="U30" i="19"/>
  <c r="Y30" i="19"/>
  <c r="D30" i="19"/>
  <c r="J30" i="19"/>
  <c r="O30" i="19"/>
  <c r="T30" i="19"/>
  <c r="F30" i="19"/>
  <c r="K30" i="19"/>
  <c r="P30" i="19"/>
  <c r="V30" i="19"/>
  <c r="B30" i="19"/>
  <c r="G30" i="19"/>
  <c r="L30" i="19"/>
  <c r="R30" i="19"/>
  <c r="W30" i="19"/>
  <c r="H30" i="19"/>
  <c r="S30" i="19"/>
  <c r="N30" i="19"/>
  <c r="C30" i="19"/>
  <c r="X30" i="19"/>
  <c r="A310" i="21"/>
  <c r="A32" i="21"/>
  <c r="A100" i="21"/>
  <c r="A137" i="19"/>
  <c r="A170" i="21"/>
  <c r="A65" i="21"/>
  <c r="A139" i="25"/>
  <c r="A30" i="25"/>
  <c r="A135" i="21"/>
  <c r="A102" i="25"/>
  <c r="A31" i="19"/>
  <c r="A66" i="25"/>
  <c r="B139" i="25" l="1"/>
  <c r="F139" i="25"/>
  <c r="J139" i="25"/>
  <c r="N139" i="25"/>
  <c r="R139" i="25"/>
  <c r="V139" i="25"/>
  <c r="C139" i="25"/>
  <c r="G139" i="25"/>
  <c r="K139" i="25"/>
  <c r="O139" i="25"/>
  <c r="S139" i="25"/>
  <c r="W139" i="25"/>
  <c r="I139" i="25"/>
  <c r="Q139" i="25"/>
  <c r="Y139" i="25"/>
  <c r="D139" i="25"/>
  <c r="L139" i="25"/>
  <c r="T139" i="25"/>
  <c r="E139" i="25"/>
  <c r="M139" i="25"/>
  <c r="U139" i="25"/>
  <c r="H139" i="25"/>
  <c r="P139" i="25"/>
  <c r="X139" i="25"/>
  <c r="D137" i="28"/>
  <c r="H137" i="28"/>
  <c r="L137" i="28"/>
  <c r="P137" i="28"/>
  <c r="T137" i="28"/>
  <c r="X137" i="28"/>
  <c r="E137" i="28"/>
  <c r="I137" i="28"/>
  <c r="M137" i="28"/>
  <c r="Q137" i="28"/>
  <c r="U137" i="28"/>
  <c r="Y137" i="28"/>
  <c r="F137" i="28"/>
  <c r="N137" i="28"/>
  <c r="V137" i="28"/>
  <c r="G137" i="28"/>
  <c r="O137" i="28"/>
  <c r="W137" i="28"/>
  <c r="B137" i="28"/>
  <c r="R137" i="28"/>
  <c r="J137" i="28"/>
  <c r="S137" i="28"/>
  <c r="C137" i="28"/>
  <c r="K137" i="28"/>
  <c r="E67" i="28"/>
  <c r="I67" i="28"/>
  <c r="M67" i="28"/>
  <c r="Q67" i="28"/>
  <c r="U67" i="28"/>
  <c r="Y67" i="28"/>
  <c r="B67" i="28"/>
  <c r="F67" i="28"/>
  <c r="J67" i="28"/>
  <c r="N67" i="28"/>
  <c r="R67" i="28"/>
  <c r="V67" i="28"/>
  <c r="C67" i="28"/>
  <c r="K67" i="28"/>
  <c r="S67" i="28"/>
  <c r="D67" i="28"/>
  <c r="L67" i="28"/>
  <c r="T67" i="28"/>
  <c r="G67" i="28"/>
  <c r="O67" i="28"/>
  <c r="W67" i="28"/>
  <c r="H67" i="28"/>
  <c r="P67" i="28"/>
  <c r="X67" i="28"/>
  <c r="E32" i="28"/>
  <c r="I32" i="28"/>
  <c r="M32" i="28"/>
  <c r="Q32" i="28"/>
  <c r="U32" i="28"/>
  <c r="Y32" i="28"/>
  <c r="B32" i="28"/>
  <c r="F32" i="28"/>
  <c r="J32" i="28"/>
  <c r="N32" i="28"/>
  <c r="R32" i="28"/>
  <c r="V32" i="28"/>
  <c r="C32" i="28"/>
  <c r="K32" i="28"/>
  <c r="S32" i="28"/>
  <c r="D32" i="28"/>
  <c r="T32" i="28"/>
  <c r="L32" i="28"/>
  <c r="G32" i="28"/>
  <c r="O32" i="28"/>
  <c r="W32" i="28"/>
  <c r="H32" i="28"/>
  <c r="P32" i="28"/>
  <c r="X32" i="28"/>
  <c r="D102" i="28"/>
  <c r="H102" i="28"/>
  <c r="L102" i="28"/>
  <c r="P102" i="28"/>
  <c r="T102" i="28"/>
  <c r="X102" i="28"/>
  <c r="E102" i="28"/>
  <c r="I102" i="28"/>
  <c r="M102" i="28"/>
  <c r="Q102" i="28"/>
  <c r="U102" i="28"/>
  <c r="Y102" i="28"/>
  <c r="B102" i="28"/>
  <c r="J102" i="28"/>
  <c r="R102" i="28"/>
  <c r="F102" i="28"/>
  <c r="N102" i="28"/>
  <c r="V102" i="28"/>
  <c r="C102" i="28"/>
  <c r="S102" i="28"/>
  <c r="K102" i="28"/>
  <c r="G102" i="28"/>
  <c r="O102" i="28"/>
  <c r="W102" i="28"/>
  <c r="D137" i="19"/>
  <c r="H137" i="19"/>
  <c r="L137" i="19"/>
  <c r="P137" i="19"/>
  <c r="T137" i="19"/>
  <c r="X137" i="19"/>
  <c r="E137" i="19"/>
  <c r="J137" i="19"/>
  <c r="O137" i="19"/>
  <c r="U137" i="19"/>
  <c r="F137" i="19"/>
  <c r="K137" i="19"/>
  <c r="Q137" i="19"/>
  <c r="V137" i="19"/>
  <c r="B137" i="19"/>
  <c r="G137" i="19"/>
  <c r="M137" i="19"/>
  <c r="R137" i="19"/>
  <c r="W137" i="19"/>
  <c r="S137" i="19"/>
  <c r="C137" i="19"/>
  <c r="Y137" i="19"/>
  <c r="I137" i="19"/>
  <c r="N137" i="19"/>
  <c r="A33" i="28"/>
  <c r="W240" i="28"/>
  <c r="S240" i="28"/>
  <c r="O240" i="28"/>
  <c r="K240" i="28"/>
  <c r="G240" i="28"/>
  <c r="C240" i="28"/>
  <c r="A241" i="28"/>
  <c r="U240" i="28"/>
  <c r="P240" i="28"/>
  <c r="J240" i="28"/>
  <c r="E240" i="28"/>
  <c r="X240" i="28"/>
  <c r="Q240" i="28"/>
  <c r="I240" i="28"/>
  <c r="B240" i="28"/>
  <c r="V240" i="28"/>
  <c r="N240" i="28"/>
  <c r="H240" i="28"/>
  <c r="M240" i="28"/>
  <c r="Y240" i="28"/>
  <c r="L240" i="28"/>
  <c r="F240" i="28"/>
  <c r="T240" i="28"/>
  <c r="R240" i="28"/>
  <c r="D240" i="28"/>
  <c r="A103" i="28"/>
  <c r="W172" i="28"/>
  <c r="S172" i="28"/>
  <c r="O172" i="28"/>
  <c r="K172" i="28"/>
  <c r="G172" i="28"/>
  <c r="C172" i="28"/>
  <c r="V172" i="28"/>
  <c r="Q172" i="28"/>
  <c r="L172" i="28"/>
  <c r="F172" i="28"/>
  <c r="U172" i="28"/>
  <c r="N172" i="28"/>
  <c r="H172" i="28"/>
  <c r="Y172" i="28"/>
  <c r="P172" i="28"/>
  <c r="E172" i="28"/>
  <c r="X172" i="28"/>
  <c r="M172" i="28"/>
  <c r="D172" i="28"/>
  <c r="J172" i="28"/>
  <c r="T172" i="28"/>
  <c r="B172" i="28"/>
  <c r="I172" i="28"/>
  <c r="A173" i="28"/>
  <c r="R172" i="28"/>
  <c r="A412" i="28"/>
  <c r="V411" i="28"/>
  <c r="R411" i="28"/>
  <c r="N411" i="28"/>
  <c r="J411" i="28"/>
  <c r="F411" i="28"/>
  <c r="B411" i="28"/>
  <c r="X411" i="28"/>
  <c r="S411" i="28"/>
  <c r="M411" i="28"/>
  <c r="H411" i="28"/>
  <c r="C411" i="28"/>
  <c r="T411" i="28"/>
  <c r="L411" i="28"/>
  <c r="E411" i="28"/>
  <c r="W411" i="28"/>
  <c r="O411" i="28"/>
  <c r="D411" i="28"/>
  <c r="Q411" i="28"/>
  <c r="G411" i="28"/>
  <c r="P411" i="28"/>
  <c r="U411" i="28"/>
  <c r="I411" i="28"/>
  <c r="Y411" i="28"/>
  <c r="K411" i="28"/>
  <c r="A138" i="28"/>
  <c r="A68" i="28"/>
  <c r="W343" i="28"/>
  <c r="S343" i="28"/>
  <c r="O343" i="28"/>
  <c r="K343" i="28"/>
  <c r="G343" i="28"/>
  <c r="C343" i="28"/>
  <c r="A344" i="28"/>
  <c r="U343" i="28"/>
  <c r="P343" i="28"/>
  <c r="J343" i="28"/>
  <c r="E343" i="28"/>
  <c r="T343" i="28"/>
  <c r="M343" i="28"/>
  <c r="F343" i="28"/>
  <c r="R343" i="28"/>
  <c r="I343" i="28"/>
  <c r="Q343" i="28"/>
  <c r="D343" i="28"/>
  <c r="X343" i="28"/>
  <c r="L343" i="28"/>
  <c r="V343" i="28"/>
  <c r="N343" i="28"/>
  <c r="H343" i="28"/>
  <c r="B343" i="28"/>
  <c r="Y343" i="28"/>
  <c r="Y309" i="28"/>
  <c r="U309" i="28"/>
  <c r="Q309" i="28"/>
  <c r="M309" i="28"/>
  <c r="I309" i="28"/>
  <c r="E309" i="28"/>
  <c r="X309" i="28"/>
  <c r="S309" i="28"/>
  <c r="N309" i="28"/>
  <c r="H309" i="28"/>
  <c r="C309" i="28"/>
  <c r="W309" i="28"/>
  <c r="P309" i="28"/>
  <c r="J309" i="28"/>
  <c r="B309" i="28"/>
  <c r="T309" i="28"/>
  <c r="K309" i="28"/>
  <c r="A310" i="28"/>
  <c r="O309" i="28"/>
  <c r="F309" i="28"/>
  <c r="L309" i="28"/>
  <c r="G309" i="28"/>
  <c r="V309" i="28"/>
  <c r="R309" i="28"/>
  <c r="D309" i="28"/>
  <c r="A378" i="28"/>
  <c r="V377" i="28"/>
  <c r="R377" i="28"/>
  <c r="N377" i="28"/>
  <c r="J377" i="28"/>
  <c r="F377" i="28"/>
  <c r="B377" i="28"/>
  <c r="W377" i="28"/>
  <c r="Q377" i="28"/>
  <c r="L377" i="28"/>
  <c r="G377" i="28"/>
  <c r="X377" i="28"/>
  <c r="P377" i="28"/>
  <c r="I377" i="28"/>
  <c r="C377" i="28"/>
  <c r="Y377" i="28"/>
  <c r="O377" i="28"/>
  <c r="E377" i="28"/>
  <c r="S377" i="28"/>
  <c r="D377" i="28"/>
  <c r="M377" i="28"/>
  <c r="U377" i="28"/>
  <c r="H377" i="28"/>
  <c r="T377" i="28"/>
  <c r="K377" i="28"/>
  <c r="Y206" i="28"/>
  <c r="U206" i="28"/>
  <c r="Q206" i="28"/>
  <c r="M206" i="28"/>
  <c r="I206" i="28"/>
  <c r="E206" i="28"/>
  <c r="X206" i="28"/>
  <c r="S206" i="28"/>
  <c r="N206" i="28"/>
  <c r="H206" i="28"/>
  <c r="C206" i="28"/>
  <c r="T206" i="28"/>
  <c r="L206" i="28"/>
  <c r="F206" i="28"/>
  <c r="A207" i="28"/>
  <c r="R206" i="28"/>
  <c r="K206" i="28"/>
  <c r="D206" i="28"/>
  <c r="W206" i="28"/>
  <c r="J206" i="28"/>
  <c r="V206" i="28"/>
  <c r="G206" i="28"/>
  <c r="P206" i="28"/>
  <c r="B206" i="28"/>
  <c r="O206" i="28"/>
  <c r="Y274" i="28"/>
  <c r="U274" i="28"/>
  <c r="Q274" i="28"/>
  <c r="M274" i="28"/>
  <c r="I274" i="28"/>
  <c r="E274" i="28"/>
  <c r="W274" i="28"/>
  <c r="R274" i="28"/>
  <c r="L274" i="28"/>
  <c r="G274" i="28"/>
  <c r="B274" i="28"/>
  <c r="A275" i="28"/>
  <c r="S274" i="28"/>
  <c r="K274" i="28"/>
  <c r="D274" i="28"/>
  <c r="X274" i="28"/>
  <c r="O274" i="28"/>
  <c r="F274" i="28"/>
  <c r="V274" i="28"/>
  <c r="N274" i="28"/>
  <c r="C274" i="28"/>
  <c r="J274" i="28"/>
  <c r="H274" i="28"/>
  <c r="T274" i="28"/>
  <c r="P274" i="28"/>
  <c r="B413" i="21"/>
  <c r="F413" i="21"/>
  <c r="J413" i="21"/>
  <c r="N413" i="21"/>
  <c r="R413" i="21"/>
  <c r="V413" i="21"/>
  <c r="D413" i="21"/>
  <c r="I413" i="21"/>
  <c r="O413" i="21"/>
  <c r="T413" i="21"/>
  <c r="Y413" i="21"/>
  <c r="E413" i="21"/>
  <c r="L413" i="21"/>
  <c r="S413" i="21"/>
  <c r="G413" i="21"/>
  <c r="M413" i="21"/>
  <c r="U413" i="21"/>
  <c r="K413" i="21"/>
  <c r="X413" i="21"/>
  <c r="P413" i="21"/>
  <c r="C413" i="21"/>
  <c r="Q413" i="21"/>
  <c r="H413" i="21"/>
  <c r="W413" i="21"/>
  <c r="A414" i="21"/>
  <c r="B379" i="21"/>
  <c r="R379" i="21"/>
  <c r="P379" i="21"/>
  <c r="Q379" i="21"/>
  <c r="Y379" i="21"/>
  <c r="T379" i="21"/>
  <c r="F379" i="21"/>
  <c r="V379" i="21"/>
  <c r="U379" i="21"/>
  <c r="X379" i="21"/>
  <c r="H379" i="21"/>
  <c r="D379" i="21"/>
  <c r="J379" i="21"/>
  <c r="E379" i="21"/>
  <c r="C379" i="21"/>
  <c r="G379" i="21"/>
  <c r="S379" i="21"/>
  <c r="M379" i="21"/>
  <c r="A380" i="21"/>
  <c r="N379" i="21"/>
  <c r="K379" i="21"/>
  <c r="I379" i="21"/>
  <c r="O379" i="21"/>
  <c r="L379" i="21"/>
  <c r="W379" i="21"/>
  <c r="C345" i="21"/>
  <c r="S345" i="21"/>
  <c r="M345" i="21"/>
  <c r="I345" i="21"/>
  <c r="E345" i="21"/>
  <c r="V345" i="21"/>
  <c r="G345" i="21"/>
  <c r="W345" i="21"/>
  <c r="R345" i="21"/>
  <c r="N345" i="21"/>
  <c r="J345" i="21"/>
  <c r="F345" i="21"/>
  <c r="K345" i="21"/>
  <c r="B345" i="21"/>
  <c r="X345" i="21"/>
  <c r="T345" i="21"/>
  <c r="P345" i="21"/>
  <c r="L345" i="21"/>
  <c r="O345" i="21"/>
  <c r="H345" i="21"/>
  <c r="D345" i="21"/>
  <c r="Y345" i="21"/>
  <c r="U345" i="21"/>
  <c r="Q345" i="21"/>
  <c r="A346" i="21"/>
  <c r="D310" i="21"/>
  <c r="H310" i="21"/>
  <c r="L310" i="21"/>
  <c r="P310" i="21"/>
  <c r="T310" i="21"/>
  <c r="X310" i="21"/>
  <c r="F310" i="21"/>
  <c r="K310" i="21"/>
  <c r="Q310" i="21"/>
  <c r="V310" i="21"/>
  <c r="C310" i="21"/>
  <c r="I310" i="21"/>
  <c r="N310" i="21"/>
  <c r="S310" i="21"/>
  <c r="Y310" i="21"/>
  <c r="G310" i="21"/>
  <c r="R310" i="21"/>
  <c r="J310" i="21"/>
  <c r="U310" i="21"/>
  <c r="M310" i="21"/>
  <c r="B310" i="21"/>
  <c r="W310" i="21"/>
  <c r="O310" i="21"/>
  <c r="E310" i="21"/>
  <c r="E273" i="21"/>
  <c r="I273" i="21"/>
  <c r="M273" i="21"/>
  <c r="Q273" i="21"/>
  <c r="U273" i="21"/>
  <c r="Y273" i="21"/>
  <c r="D273" i="21"/>
  <c r="J273" i="21"/>
  <c r="O273" i="21"/>
  <c r="T273" i="21"/>
  <c r="B273" i="21"/>
  <c r="H273" i="21"/>
  <c r="P273" i="21"/>
  <c r="W273" i="21"/>
  <c r="C273" i="21"/>
  <c r="L273" i="21"/>
  <c r="V273" i="21"/>
  <c r="F273" i="21"/>
  <c r="N273" i="21"/>
  <c r="X273" i="21"/>
  <c r="G273" i="21"/>
  <c r="R273" i="21"/>
  <c r="K273" i="21"/>
  <c r="S273" i="21"/>
  <c r="A274" i="21"/>
  <c r="E239" i="21"/>
  <c r="I239" i="21"/>
  <c r="M239" i="21"/>
  <c r="Q239" i="21"/>
  <c r="U239" i="21"/>
  <c r="Y239" i="21"/>
  <c r="D239" i="21"/>
  <c r="J239" i="21"/>
  <c r="O239" i="21"/>
  <c r="T239" i="21"/>
  <c r="F239" i="21"/>
  <c r="K239" i="21"/>
  <c r="P239" i="21"/>
  <c r="V239" i="21"/>
  <c r="C239" i="21"/>
  <c r="N239" i="21"/>
  <c r="X239" i="21"/>
  <c r="S239" i="21"/>
  <c r="L239" i="21"/>
  <c r="G239" i="21"/>
  <c r="R239" i="21"/>
  <c r="H239" i="21"/>
  <c r="B239" i="21"/>
  <c r="W239" i="21"/>
  <c r="A240" i="21"/>
  <c r="B170" i="21"/>
  <c r="F170" i="21"/>
  <c r="J170" i="21"/>
  <c r="N170" i="21"/>
  <c r="R170" i="21"/>
  <c r="V170" i="21"/>
  <c r="C170" i="21"/>
  <c r="H170" i="21"/>
  <c r="M170" i="21"/>
  <c r="S170" i="21"/>
  <c r="X170" i="21"/>
  <c r="G170" i="21"/>
  <c r="O170" i="21"/>
  <c r="U170" i="21"/>
  <c r="I170" i="21"/>
  <c r="P170" i="21"/>
  <c r="W170" i="21"/>
  <c r="D170" i="21"/>
  <c r="K170" i="21"/>
  <c r="Q170" i="21"/>
  <c r="Y170" i="21"/>
  <c r="E170" i="21"/>
  <c r="L170" i="21"/>
  <c r="T170" i="21"/>
  <c r="C100" i="21"/>
  <c r="G100" i="21"/>
  <c r="K100" i="21"/>
  <c r="O100" i="21"/>
  <c r="S100" i="21"/>
  <c r="W100" i="21"/>
  <c r="B100" i="21"/>
  <c r="H100" i="21"/>
  <c r="M100" i="21"/>
  <c r="R100" i="21"/>
  <c r="X100" i="21"/>
  <c r="D100" i="21"/>
  <c r="I100" i="21"/>
  <c r="N100" i="21"/>
  <c r="T100" i="21"/>
  <c r="Y100" i="21"/>
  <c r="J100" i="21"/>
  <c r="U100" i="21"/>
  <c r="L100" i="21"/>
  <c r="V100" i="21"/>
  <c r="P100" i="21"/>
  <c r="E100" i="21"/>
  <c r="Q100" i="21"/>
  <c r="F100" i="21"/>
  <c r="C135" i="21"/>
  <c r="G135" i="21"/>
  <c r="K135" i="21"/>
  <c r="O135" i="21"/>
  <c r="S135" i="21"/>
  <c r="W135" i="21"/>
  <c r="B135" i="21"/>
  <c r="H135" i="21"/>
  <c r="M135" i="21"/>
  <c r="R135" i="21"/>
  <c r="X135" i="21"/>
  <c r="D135" i="21"/>
  <c r="I135" i="21"/>
  <c r="N135" i="21"/>
  <c r="T135" i="21"/>
  <c r="Y135" i="21"/>
  <c r="J135" i="21"/>
  <c r="U135" i="21"/>
  <c r="L135" i="21"/>
  <c r="V135" i="21"/>
  <c r="P135" i="21"/>
  <c r="Q135" i="21"/>
  <c r="E135" i="21"/>
  <c r="F135" i="21"/>
  <c r="E65" i="21"/>
  <c r="I65" i="21"/>
  <c r="M65" i="21"/>
  <c r="Q65" i="21"/>
  <c r="U65" i="21"/>
  <c r="Y65" i="21"/>
  <c r="B65" i="21"/>
  <c r="F65" i="21"/>
  <c r="J65" i="21"/>
  <c r="N65" i="21"/>
  <c r="R65" i="21"/>
  <c r="V65" i="21"/>
  <c r="H65" i="21"/>
  <c r="P65" i="21"/>
  <c r="X65" i="21"/>
  <c r="K65" i="21"/>
  <c r="T65" i="21"/>
  <c r="D65" i="21"/>
  <c r="G65" i="21"/>
  <c r="C65" i="21"/>
  <c r="L65" i="21"/>
  <c r="W65" i="21"/>
  <c r="O65" i="21"/>
  <c r="S65" i="21"/>
  <c r="B204" i="21"/>
  <c r="F204" i="21"/>
  <c r="J204" i="21"/>
  <c r="N204" i="21"/>
  <c r="R204" i="21"/>
  <c r="V204" i="21"/>
  <c r="C204" i="21"/>
  <c r="H204" i="21"/>
  <c r="M204" i="21"/>
  <c r="S204" i="21"/>
  <c r="X204" i="21"/>
  <c r="G204" i="21"/>
  <c r="O204" i="21"/>
  <c r="U204" i="21"/>
  <c r="K204" i="21"/>
  <c r="T204" i="21"/>
  <c r="I204" i="21"/>
  <c r="W204" i="21"/>
  <c r="L204" i="21"/>
  <c r="Y204" i="21"/>
  <c r="D204" i="21"/>
  <c r="P204" i="21"/>
  <c r="Q204" i="21"/>
  <c r="E204" i="21"/>
  <c r="A205" i="21"/>
  <c r="B32" i="21"/>
  <c r="F32" i="21"/>
  <c r="J32" i="21"/>
  <c r="N32" i="21"/>
  <c r="R32" i="21"/>
  <c r="V32" i="21"/>
  <c r="E32" i="21"/>
  <c r="K32" i="21"/>
  <c r="P32" i="21"/>
  <c r="U32" i="21"/>
  <c r="G32" i="21"/>
  <c r="L32" i="21"/>
  <c r="Q32" i="21"/>
  <c r="W32" i="21"/>
  <c r="C32" i="21"/>
  <c r="H32" i="21"/>
  <c r="M32" i="21"/>
  <c r="S32" i="21"/>
  <c r="X32" i="21"/>
  <c r="D32" i="21"/>
  <c r="Y32" i="21"/>
  <c r="I32" i="21"/>
  <c r="O32" i="21"/>
  <c r="T32" i="21"/>
  <c r="C102" i="25"/>
  <c r="G102" i="25"/>
  <c r="K102" i="25"/>
  <c r="O102" i="25"/>
  <c r="S102" i="25"/>
  <c r="W102" i="25"/>
  <c r="E102" i="25"/>
  <c r="I102" i="25"/>
  <c r="M102" i="25"/>
  <c r="Q102" i="25"/>
  <c r="U102" i="25"/>
  <c r="Y102" i="25"/>
  <c r="H102" i="25"/>
  <c r="P102" i="25"/>
  <c r="X102" i="25"/>
  <c r="D102" i="25"/>
  <c r="L102" i="25"/>
  <c r="T102" i="25"/>
  <c r="F102" i="25"/>
  <c r="N102" i="25"/>
  <c r="V102" i="25"/>
  <c r="R102" i="25"/>
  <c r="J102" i="25"/>
  <c r="B102" i="25"/>
  <c r="D66" i="25"/>
  <c r="H66" i="25"/>
  <c r="L66" i="25"/>
  <c r="P66" i="25"/>
  <c r="T66" i="25"/>
  <c r="X66" i="25"/>
  <c r="E66" i="25"/>
  <c r="I66" i="25"/>
  <c r="M66" i="25"/>
  <c r="Q66" i="25"/>
  <c r="U66" i="25"/>
  <c r="Y66" i="25"/>
  <c r="F66" i="25"/>
  <c r="N66" i="25"/>
  <c r="V66" i="25"/>
  <c r="G66" i="25"/>
  <c r="O66" i="25"/>
  <c r="W66" i="25"/>
  <c r="B66" i="25"/>
  <c r="J66" i="25"/>
  <c r="R66" i="25"/>
  <c r="S66" i="25"/>
  <c r="K66" i="25"/>
  <c r="C66" i="25"/>
  <c r="E30" i="25"/>
  <c r="I30" i="25"/>
  <c r="M30" i="25"/>
  <c r="Q30" i="25"/>
  <c r="U30" i="25"/>
  <c r="Y30" i="25"/>
  <c r="C30" i="25"/>
  <c r="G30" i="25"/>
  <c r="K30" i="25"/>
  <c r="O30" i="25"/>
  <c r="S30" i="25"/>
  <c r="W30" i="25"/>
  <c r="B30" i="25"/>
  <c r="J30" i="25"/>
  <c r="R30" i="25"/>
  <c r="F30" i="25"/>
  <c r="N30" i="25"/>
  <c r="V30" i="25"/>
  <c r="H30" i="25"/>
  <c r="P30" i="25"/>
  <c r="X30" i="25"/>
  <c r="D30" i="25"/>
  <c r="L30" i="25"/>
  <c r="T30" i="25"/>
  <c r="E103" i="19"/>
  <c r="U103" i="19"/>
  <c r="K103" i="19"/>
  <c r="B103" i="19"/>
  <c r="N103" i="19"/>
  <c r="X103" i="19"/>
  <c r="A104" i="19"/>
  <c r="I103" i="19"/>
  <c r="Y103" i="19"/>
  <c r="O103" i="19"/>
  <c r="J103" i="19"/>
  <c r="V103" i="19"/>
  <c r="D103" i="19"/>
  <c r="Q103" i="19"/>
  <c r="G103" i="19"/>
  <c r="W103" i="19"/>
  <c r="F103" i="19"/>
  <c r="P103" i="19"/>
  <c r="T103" i="19"/>
  <c r="M103" i="19"/>
  <c r="C103" i="19"/>
  <c r="S103" i="19"/>
  <c r="R103" i="19"/>
  <c r="H103" i="19"/>
  <c r="L103" i="19"/>
  <c r="C67" i="19"/>
  <c r="G67" i="19"/>
  <c r="K67" i="19"/>
  <c r="O67" i="19"/>
  <c r="S67" i="19"/>
  <c r="W67" i="19"/>
  <c r="E67" i="19"/>
  <c r="I67" i="19"/>
  <c r="M67" i="19"/>
  <c r="Q67" i="19"/>
  <c r="U67" i="19"/>
  <c r="Y67" i="19"/>
  <c r="D67" i="19"/>
  <c r="L67" i="19"/>
  <c r="T67" i="19"/>
  <c r="F67" i="19"/>
  <c r="N67" i="19"/>
  <c r="V67" i="19"/>
  <c r="H67" i="19"/>
  <c r="P67" i="19"/>
  <c r="X67" i="19"/>
  <c r="B67" i="19"/>
  <c r="J67" i="19"/>
  <c r="R67" i="19"/>
  <c r="A68" i="19"/>
  <c r="E31" i="19"/>
  <c r="I31" i="19"/>
  <c r="M31" i="19"/>
  <c r="Q31" i="19"/>
  <c r="U31" i="19"/>
  <c r="Y31" i="19"/>
  <c r="B31" i="19"/>
  <c r="G31" i="19"/>
  <c r="L31" i="19"/>
  <c r="R31" i="19"/>
  <c r="W31" i="19"/>
  <c r="C31" i="19"/>
  <c r="H31" i="19"/>
  <c r="N31" i="19"/>
  <c r="S31" i="19"/>
  <c r="X31" i="19"/>
  <c r="D31" i="19"/>
  <c r="J31" i="19"/>
  <c r="O31" i="19"/>
  <c r="T31" i="19"/>
  <c r="F31" i="19"/>
  <c r="P31" i="19"/>
  <c r="K31" i="19"/>
  <c r="V31" i="19"/>
  <c r="A67" i="25"/>
  <c r="A103" i="25"/>
  <c r="A171" i="21"/>
  <c r="A101" i="21"/>
  <c r="A66" i="21"/>
  <c r="A33" i="21"/>
  <c r="A136" i="21"/>
  <c r="A31" i="25"/>
  <c r="A32" i="19"/>
  <c r="A140" i="25"/>
  <c r="A138" i="19"/>
  <c r="A311" i="21"/>
  <c r="B140" i="25" l="1"/>
  <c r="F140" i="25"/>
  <c r="J140" i="25"/>
  <c r="N140" i="25"/>
  <c r="R140" i="25"/>
  <c r="V140" i="25"/>
  <c r="C140" i="25"/>
  <c r="G140" i="25"/>
  <c r="K140" i="25"/>
  <c r="O140" i="25"/>
  <c r="S140" i="25"/>
  <c r="W140" i="25"/>
  <c r="I140" i="25"/>
  <c r="Q140" i="25"/>
  <c r="Y140" i="25"/>
  <c r="D140" i="25"/>
  <c r="L140" i="25"/>
  <c r="T140" i="25"/>
  <c r="E140" i="25"/>
  <c r="M140" i="25"/>
  <c r="U140" i="25"/>
  <c r="H140" i="25"/>
  <c r="P140" i="25"/>
  <c r="X140" i="25"/>
  <c r="E68" i="28"/>
  <c r="I68" i="28"/>
  <c r="M68" i="28"/>
  <c r="Q68" i="28"/>
  <c r="U68" i="28"/>
  <c r="Y68" i="28"/>
  <c r="B68" i="28"/>
  <c r="F68" i="28"/>
  <c r="J68" i="28"/>
  <c r="N68" i="28"/>
  <c r="R68" i="28"/>
  <c r="V68" i="28"/>
  <c r="C68" i="28"/>
  <c r="K68" i="28"/>
  <c r="S68" i="28"/>
  <c r="D68" i="28"/>
  <c r="L68" i="28"/>
  <c r="T68" i="28"/>
  <c r="G68" i="28"/>
  <c r="O68" i="28"/>
  <c r="W68" i="28"/>
  <c r="H68" i="28"/>
  <c r="P68" i="28"/>
  <c r="X68" i="28"/>
  <c r="D138" i="28"/>
  <c r="H138" i="28"/>
  <c r="L138" i="28"/>
  <c r="P138" i="28"/>
  <c r="T138" i="28"/>
  <c r="X138" i="28"/>
  <c r="E138" i="28"/>
  <c r="I138" i="28"/>
  <c r="M138" i="28"/>
  <c r="Q138" i="28"/>
  <c r="U138" i="28"/>
  <c r="Y138" i="28"/>
  <c r="F138" i="28"/>
  <c r="N138" i="28"/>
  <c r="V138" i="28"/>
  <c r="G138" i="28"/>
  <c r="O138" i="28"/>
  <c r="W138" i="28"/>
  <c r="J138" i="28"/>
  <c r="B138" i="28"/>
  <c r="R138" i="28"/>
  <c r="K138" i="28"/>
  <c r="C138" i="28"/>
  <c r="S138" i="28"/>
  <c r="D103" i="28"/>
  <c r="H103" i="28"/>
  <c r="L103" i="28"/>
  <c r="P103" i="28"/>
  <c r="E103" i="28"/>
  <c r="I103" i="28"/>
  <c r="M103" i="28"/>
  <c r="B103" i="28"/>
  <c r="J103" i="28"/>
  <c r="Q103" i="28"/>
  <c r="U103" i="28"/>
  <c r="Y103" i="28"/>
  <c r="F103" i="28"/>
  <c r="N103" i="28"/>
  <c r="K103" i="28"/>
  <c r="T103" i="28"/>
  <c r="C103" i="28"/>
  <c r="R103" i="28"/>
  <c r="W103" i="28"/>
  <c r="O103" i="28"/>
  <c r="S103" i="28"/>
  <c r="G103" i="28"/>
  <c r="V103" i="28"/>
  <c r="X103" i="28"/>
  <c r="E33" i="28"/>
  <c r="I33" i="28"/>
  <c r="M33" i="28"/>
  <c r="Q33" i="28"/>
  <c r="B33" i="28"/>
  <c r="F33" i="28"/>
  <c r="J33" i="28"/>
  <c r="N33" i="28"/>
  <c r="R33" i="28"/>
  <c r="C33" i="28"/>
  <c r="K33" i="28"/>
  <c r="S33" i="28"/>
  <c r="W33" i="28"/>
  <c r="L33" i="28"/>
  <c r="X33" i="28"/>
  <c r="D33" i="28"/>
  <c r="T33" i="28"/>
  <c r="G33" i="28"/>
  <c r="O33" i="28"/>
  <c r="U33" i="28"/>
  <c r="Y33" i="28"/>
  <c r="P33" i="28"/>
  <c r="H33" i="28"/>
  <c r="V33" i="28"/>
  <c r="D138" i="19"/>
  <c r="H138" i="19"/>
  <c r="L138" i="19"/>
  <c r="P138" i="19"/>
  <c r="T138" i="19"/>
  <c r="X138" i="19"/>
  <c r="B138" i="19"/>
  <c r="G138" i="19"/>
  <c r="M138" i="19"/>
  <c r="R138" i="19"/>
  <c r="W138" i="19"/>
  <c r="C138" i="19"/>
  <c r="I138" i="19"/>
  <c r="N138" i="19"/>
  <c r="S138" i="19"/>
  <c r="Y138" i="19"/>
  <c r="E138" i="19"/>
  <c r="J138" i="19"/>
  <c r="O138" i="19"/>
  <c r="U138" i="19"/>
  <c r="Q138" i="19"/>
  <c r="V138" i="19"/>
  <c r="F138" i="19"/>
  <c r="K138" i="19"/>
  <c r="A139" i="28"/>
  <c r="A242" i="28"/>
  <c r="V241" i="28"/>
  <c r="R241" i="28"/>
  <c r="N241" i="28"/>
  <c r="J241" i="28"/>
  <c r="F241" i="28"/>
  <c r="B241" i="28"/>
  <c r="W241" i="28"/>
  <c r="Q241" i="28"/>
  <c r="L241" i="28"/>
  <c r="G241" i="28"/>
  <c r="T241" i="28"/>
  <c r="M241" i="28"/>
  <c r="E241" i="28"/>
  <c r="Y241" i="28"/>
  <c r="S241" i="28"/>
  <c r="K241" i="28"/>
  <c r="D241" i="28"/>
  <c r="P241" i="28"/>
  <c r="C241" i="28"/>
  <c r="O241" i="28"/>
  <c r="I241" i="28"/>
  <c r="X241" i="28"/>
  <c r="U241" i="28"/>
  <c r="H241" i="28"/>
  <c r="X275" i="28"/>
  <c r="T275" i="28"/>
  <c r="P275" i="28"/>
  <c r="L275" i="28"/>
  <c r="H275" i="28"/>
  <c r="D275" i="28"/>
  <c r="Y275" i="28"/>
  <c r="S275" i="28"/>
  <c r="N275" i="28"/>
  <c r="I275" i="28"/>
  <c r="C275" i="28"/>
  <c r="V275" i="28"/>
  <c r="O275" i="28"/>
  <c r="G275" i="28"/>
  <c r="R275" i="28"/>
  <c r="J275" i="28"/>
  <c r="A276" i="28"/>
  <c r="Q275" i="28"/>
  <c r="F275" i="28"/>
  <c r="W275" i="28"/>
  <c r="E275" i="28"/>
  <c r="U275" i="28"/>
  <c r="B275" i="28"/>
  <c r="M275" i="28"/>
  <c r="K275" i="28"/>
  <c r="A174" i="28"/>
  <c r="V173" i="28"/>
  <c r="R173" i="28"/>
  <c r="N173" i="28"/>
  <c r="J173" i="28"/>
  <c r="F173" i="28"/>
  <c r="B173" i="28"/>
  <c r="X173" i="28"/>
  <c r="S173" i="28"/>
  <c r="M173" i="28"/>
  <c r="H173" i="28"/>
  <c r="C173" i="28"/>
  <c r="Y173" i="28"/>
  <c r="Q173" i="28"/>
  <c r="K173" i="28"/>
  <c r="D173" i="28"/>
  <c r="T173" i="28"/>
  <c r="I173" i="28"/>
  <c r="P173" i="28"/>
  <c r="G173" i="28"/>
  <c r="W173" i="28"/>
  <c r="E173" i="28"/>
  <c r="O173" i="28"/>
  <c r="L173" i="28"/>
  <c r="U173" i="28"/>
  <c r="A104" i="28"/>
  <c r="Y378" i="28"/>
  <c r="U378" i="28"/>
  <c r="Q378" i="28"/>
  <c r="M378" i="28"/>
  <c r="I378" i="28"/>
  <c r="E378" i="28"/>
  <c r="X378" i="28"/>
  <c r="S378" i="28"/>
  <c r="N378" i="28"/>
  <c r="H378" i="28"/>
  <c r="C378" i="28"/>
  <c r="T378" i="28"/>
  <c r="L378" i="28"/>
  <c r="F378" i="28"/>
  <c r="R378" i="28"/>
  <c r="J378" i="28"/>
  <c r="P378" i="28"/>
  <c r="D378" i="28"/>
  <c r="W378" i="28"/>
  <c r="G378" i="28"/>
  <c r="O378" i="28"/>
  <c r="K378" i="28"/>
  <c r="A379" i="28"/>
  <c r="V378" i="28"/>
  <c r="B378" i="28"/>
  <c r="X310" i="28"/>
  <c r="T310" i="28"/>
  <c r="P310" i="28"/>
  <c r="L310" i="28"/>
  <c r="H310" i="28"/>
  <c r="D310" i="28"/>
  <c r="A311" i="28"/>
  <c r="U310" i="28"/>
  <c r="O310" i="28"/>
  <c r="J310" i="28"/>
  <c r="E310" i="28"/>
  <c r="S310" i="28"/>
  <c r="M310" i="28"/>
  <c r="F310" i="28"/>
  <c r="W310" i="28"/>
  <c r="N310" i="28"/>
  <c r="C310" i="28"/>
  <c r="R310" i="28"/>
  <c r="I310" i="28"/>
  <c r="Y310" i="28"/>
  <c r="G310" i="28"/>
  <c r="V310" i="28"/>
  <c r="B310" i="28"/>
  <c r="Q310" i="28"/>
  <c r="K310" i="28"/>
  <c r="A345" i="28"/>
  <c r="V344" i="28"/>
  <c r="R344" i="28"/>
  <c r="N344" i="28"/>
  <c r="J344" i="28"/>
  <c r="F344" i="28"/>
  <c r="B344" i="28"/>
  <c r="W344" i="28"/>
  <c r="Q344" i="28"/>
  <c r="L344" i="28"/>
  <c r="G344" i="28"/>
  <c r="X344" i="28"/>
  <c r="P344" i="28"/>
  <c r="I344" i="28"/>
  <c r="C344" i="28"/>
  <c r="U344" i="28"/>
  <c r="M344" i="28"/>
  <c r="D344" i="28"/>
  <c r="S344" i="28"/>
  <c r="E344" i="28"/>
  <c r="Y344" i="28"/>
  <c r="K344" i="28"/>
  <c r="T344" i="28"/>
  <c r="O344" i="28"/>
  <c r="H344" i="28"/>
  <c r="A69" i="28"/>
  <c r="X207" i="28"/>
  <c r="T207" i="28"/>
  <c r="P207" i="28"/>
  <c r="L207" i="28"/>
  <c r="H207" i="28"/>
  <c r="D207" i="28"/>
  <c r="A208" i="28"/>
  <c r="U207" i="28"/>
  <c r="O207" i="28"/>
  <c r="J207" i="28"/>
  <c r="E207" i="28"/>
  <c r="W207" i="28"/>
  <c r="Q207" i="28"/>
  <c r="I207" i="28"/>
  <c r="B207" i="28"/>
  <c r="V207" i="28"/>
  <c r="N207" i="28"/>
  <c r="G207" i="28"/>
  <c r="M207" i="28"/>
  <c r="Y207" i="28"/>
  <c r="K207" i="28"/>
  <c r="S207" i="28"/>
  <c r="F207" i="28"/>
  <c r="C207" i="28"/>
  <c r="R207" i="28"/>
  <c r="Y412" i="28"/>
  <c r="U412" i="28"/>
  <c r="Q412" i="28"/>
  <c r="M412" i="28"/>
  <c r="I412" i="28"/>
  <c r="E412" i="28"/>
  <c r="A413" i="28"/>
  <c r="T412" i="28"/>
  <c r="O412" i="28"/>
  <c r="J412" i="28"/>
  <c r="D412" i="28"/>
  <c r="W412" i="28"/>
  <c r="P412" i="28"/>
  <c r="H412" i="28"/>
  <c r="B412" i="28"/>
  <c r="R412" i="28"/>
  <c r="G412" i="28"/>
  <c r="S412" i="28"/>
  <c r="F412" i="28"/>
  <c r="N412" i="28"/>
  <c r="C412" i="28"/>
  <c r="V412" i="28"/>
  <c r="K412" i="28"/>
  <c r="X412" i="28"/>
  <c r="L412" i="28"/>
  <c r="A34" i="28"/>
  <c r="B414" i="21"/>
  <c r="F414" i="21"/>
  <c r="J414" i="21"/>
  <c r="N414" i="21"/>
  <c r="R414" i="21"/>
  <c r="V414" i="21"/>
  <c r="G414" i="21"/>
  <c r="L414" i="21"/>
  <c r="Q414" i="21"/>
  <c r="W414" i="21"/>
  <c r="C414" i="21"/>
  <c r="I414" i="21"/>
  <c r="P414" i="21"/>
  <c r="X414" i="21"/>
  <c r="D414" i="21"/>
  <c r="K414" i="21"/>
  <c r="S414" i="21"/>
  <c r="Y414" i="21"/>
  <c r="O414" i="21"/>
  <c r="E414" i="21"/>
  <c r="T414" i="21"/>
  <c r="H414" i="21"/>
  <c r="U414" i="21"/>
  <c r="M414" i="21"/>
  <c r="A415" i="21"/>
  <c r="C346" i="21"/>
  <c r="S346" i="21"/>
  <c r="P346" i="21"/>
  <c r="Q346" i="21"/>
  <c r="M346" i="21"/>
  <c r="D346" i="21"/>
  <c r="G346" i="21"/>
  <c r="W346" i="21"/>
  <c r="U346" i="21"/>
  <c r="V346" i="21"/>
  <c r="R346" i="21"/>
  <c r="Y346" i="21"/>
  <c r="K346" i="21"/>
  <c r="E346" i="21"/>
  <c r="F346" i="21"/>
  <c r="B346" i="21"/>
  <c r="X346" i="21"/>
  <c r="I346" i="21"/>
  <c r="O346" i="21"/>
  <c r="J346" i="21"/>
  <c r="L346" i="21"/>
  <c r="H346" i="21"/>
  <c r="T346" i="21"/>
  <c r="N346" i="21"/>
  <c r="A347" i="21"/>
  <c r="B380" i="21"/>
  <c r="R380" i="21"/>
  <c r="M380" i="21"/>
  <c r="O380" i="21"/>
  <c r="D380" i="21"/>
  <c r="P380" i="21"/>
  <c r="F380" i="21"/>
  <c r="V380" i="21"/>
  <c r="S380" i="21"/>
  <c r="U380" i="21"/>
  <c r="L380" i="21"/>
  <c r="Y380" i="21"/>
  <c r="J380" i="21"/>
  <c r="C380" i="21"/>
  <c r="X380" i="21"/>
  <c r="K380" i="21"/>
  <c r="W380" i="21"/>
  <c r="I380" i="21"/>
  <c r="A381" i="21"/>
  <c r="N380" i="21"/>
  <c r="H380" i="21"/>
  <c r="G380" i="21"/>
  <c r="T380" i="21"/>
  <c r="E380" i="21"/>
  <c r="Q380" i="21"/>
  <c r="D311" i="21"/>
  <c r="H311" i="21"/>
  <c r="L311" i="21"/>
  <c r="P311" i="21"/>
  <c r="T311" i="21"/>
  <c r="X311" i="21"/>
  <c r="C311" i="21"/>
  <c r="I311" i="21"/>
  <c r="N311" i="21"/>
  <c r="S311" i="21"/>
  <c r="Y311" i="21"/>
  <c r="F311" i="21"/>
  <c r="K311" i="21"/>
  <c r="Q311" i="21"/>
  <c r="V311" i="21"/>
  <c r="E311" i="21"/>
  <c r="O311" i="21"/>
  <c r="G311" i="21"/>
  <c r="R311" i="21"/>
  <c r="J311" i="21"/>
  <c r="B311" i="21"/>
  <c r="M311" i="21"/>
  <c r="U311" i="21"/>
  <c r="W311" i="21"/>
  <c r="E240" i="21"/>
  <c r="I240" i="21"/>
  <c r="M240" i="21"/>
  <c r="Q240" i="21"/>
  <c r="U240" i="21"/>
  <c r="Y240" i="21"/>
  <c r="B240" i="21"/>
  <c r="G240" i="21"/>
  <c r="L240" i="21"/>
  <c r="R240" i="21"/>
  <c r="W240" i="21"/>
  <c r="C240" i="21"/>
  <c r="H240" i="21"/>
  <c r="N240" i="21"/>
  <c r="S240" i="21"/>
  <c r="X240" i="21"/>
  <c r="K240" i="21"/>
  <c r="V240" i="21"/>
  <c r="P240" i="21"/>
  <c r="J240" i="21"/>
  <c r="D240" i="21"/>
  <c r="O240" i="21"/>
  <c r="F240" i="21"/>
  <c r="T240" i="21"/>
  <c r="A241" i="21"/>
  <c r="E274" i="21"/>
  <c r="I274" i="21"/>
  <c r="M274" i="21"/>
  <c r="Q274" i="21"/>
  <c r="U274" i="21"/>
  <c r="Y274" i="21"/>
  <c r="B274" i="21"/>
  <c r="G274" i="21"/>
  <c r="L274" i="21"/>
  <c r="R274" i="21"/>
  <c r="W274" i="21"/>
  <c r="F274" i="21"/>
  <c r="N274" i="21"/>
  <c r="T274" i="21"/>
  <c r="H274" i="21"/>
  <c r="P274" i="21"/>
  <c r="J274" i="21"/>
  <c r="S274" i="21"/>
  <c r="C274" i="21"/>
  <c r="K274" i="21"/>
  <c r="V274" i="21"/>
  <c r="X274" i="21"/>
  <c r="D274" i="21"/>
  <c r="O274" i="21"/>
  <c r="A275" i="21"/>
  <c r="C101" i="21"/>
  <c r="G101" i="21"/>
  <c r="K101" i="21"/>
  <c r="O101" i="21"/>
  <c r="S101" i="21"/>
  <c r="W101" i="21"/>
  <c r="E101" i="21"/>
  <c r="J101" i="21"/>
  <c r="P101" i="21"/>
  <c r="U101" i="21"/>
  <c r="F101" i="21"/>
  <c r="L101" i="21"/>
  <c r="Q101" i="21"/>
  <c r="V101" i="21"/>
  <c r="H101" i="21"/>
  <c r="R101" i="21"/>
  <c r="I101" i="21"/>
  <c r="T101" i="21"/>
  <c r="M101" i="21"/>
  <c r="X101" i="21"/>
  <c r="Y101" i="21"/>
  <c r="N101" i="21"/>
  <c r="B101" i="21"/>
  <c r="D101" i="21"/>
  <c r="B171" i="21"/>
  <c r="F171" i="21"/>
  <c r="J171" i="21"/>
  <c r="N171" i="21"/>
  <c r="R171" i="21"/>
  <c r="V171" i="21"/>
  <c r="E171" i="21"/>
  <c r="K171" i="21"/>
  <c r="P171" i="21"/>
  <c r="U171" i="21"/>
  <c r="D171" i="21"/>
  <c r="L171" i="21"/>
  <c r="S171" i="21"/>
  <c r="Y171" i="21"/>
  <c r="G171" i="21"/>
  <c r="M171" i="21"/>
  <c r="T171" i="21"/>
  <c r="H171" i="21"/>
  <c r="O171" i="21"/>
  <c r="W171" i="21"/>
  <c r="C171" i="21"/>
  <c r="I171" i="21"/>
  <c r="Q171" i="21"/>
  <c r="X171" i="21"/>
  <c r="C136" i="21"/>
  <c r="G136" i="21"/>
  <c r="K136" i="21"/>
  <c r="O136" i="21"/>
  <c r="S136" i="21"/>
  <c r="W136" i="21"/>
  <c r="E136" i="21"/>
  <c r="J136" i="21"/>
  <c r="P136" i="21"/>
  <c r="U136" i="21"/>
  <c r="F136" i="21"/>
  <c r="L136" i="21"/>
  <c r="Q136" i="21"/>
  <c r="V136" i="21"/>
  <c r="H136" i="21"/>
  <c r="R136" i="21"/>
  <c r="I136" i="21"/>
  <c r="T136" i="21"/>
  <c r="M136" i="21"/>
  <c r="N136" i="21"/>
  <c r="B136" i="21"/>
  <c r="X136" i="21"/>
  <c r="Y136" i="21"/>
  <c r="D136" i="21"/>
  <c r="E66" i="21"/>
  <c r="I66" i="21"/>
  <c r="M66" i="21"/>
  <c r="Q66" i="21"/>
  <c r="U66" i="21"/>
  <c r="Y66" i="21"/>
  <c r="B66" i="21"/>
  <c r="F66" i="21"/>
  <c r="J66" i="21"/>
  <c r="N66" i="21"/>
  <c r="R66" i="21"/>
  <c r="V66" i="21"/>
  <c r="H66" i="21"/>
  <c r="P66" i="21"/>
  <c r="X66" i="21"/>
  <c r="G66" i="21"/>
  <c r="S66" i="21"/>
  <c r="C66" i="21"/>
  <c r="W66" i="21"/>
  <c r="D66" i="21"/>
  <c r="K66" i="21"/>
  <c r="T66" i="21"/>
  <c r="L66" i="21"/>
  <c r="O66" i="21"/>
  <c r="B205" i="21"/>
  <c r="F205" i="21"/>
  <c r="J205" i="21"/>
  <c r="N205" i="21"/>
  <c r="R205" i="21"/>
  <c r="V205" i="21"/>
  <c r="E205" i="21"/>
  <c r="K205" i="21"/>
  <c r="P205" i="21"/>
  <c r="U205" i="21"/>
  <c r="D205" i="21"/>
  <c r="L205" i="21"/>
  <c r="S205" i="21"/>
  <c r="Y205" i="21"/>
  <c r="G205" i="21"/>
  <c r="O205" i="21"/>
  <c r="X205" i="21"/>
  <c r="I205" i="21"/>
  <c r="W205" i="21"/>
  <c r="M205" i="21"/>
  <c r="C205" i="21"/>
  <c r="Q205" i="21"/>
  <c r="H205" i="21"/>
  <c r="T205" i="21"/>
  <c r="A206" i="21"/>
  <c r="B33" i="21"/>
  <c r="F33" i="21"/>
  <c r="J33" i="21"/>
  <c r="N33" i="21"/>
  <c r="R33" i="21"/>
  <c r="V33" i="21"/>
  <c r="C33" i="21"/>
  <c r="H33" i="21"/>
  <c r="M33" i="21"/>
  <c r="S33" i="21"/>
  <c r="X33" i="21"/>
  <c r="D33" i="21"/>
  <c r="I33" i="21"/>
  <c r="O33" i="21"/>
  <c r="T33" i="21"/>
  <c r="Y33" i="21"/>
  <c r="E33" i="21"/>
  <c r="K33" i="21"/>
  <c r="P33" i="21"/>
  <c r="U33" i="21"/>
  <c r="W33" i="21"/>
  <c r="G33" i="21"/>
  <c r="L33" i="21"/>
  <c r="Q33" i="21"/>
  <c r="C103" i="25"/>
  <c r="G103" i="25"/>
  <c r="K103" i="25"/>
  <c r="O103" i="25"/>
  <c r="S103" i="25"/>
  <c r="W103" i="25"/>
  <c r="E103" i="25"/>
  <c r="H103" i="25"/>
  <c r="M103" i="25"/>
  <c r="R103" i="25"/>
  <c r="X103" i="25"/>
  <c r="D103" i="25"/>
  <c r="J103" i="25"/>
  <c r="P103" i="25"/>
  <c r="U103" i="25"/>
  <c r="F103" i="25"/>
  <c r="L103" i="25"/>
  <c r="Q103" i="25"/>
  <c r="V103" i="25"/>
  <c r="T103" i="25"/>
  <c r="B103" i="25"/>
  <c r="Y103" i="25"/>
  <c r="N103" i="25"/>
  <c r="I103" i="25"/>
  <c r="D67" i="25"/>
  <c r="H67" i="25"/>
  <c r="L67" i="25"/>
  <c r="P67" i="25"/>
  <c r="T67" i="25"/>
  <c r="X67" i="25"/>
  <c r="E67" i="25"/>
  <c r="I67" i="25"/>
  <c r="M67" i="25"/>
  <c r="Q67" i="25"/>
  <c r="U67" i="25"/>
  <c r="Y67" i="25"/>
  <c r="F67" i="25"/>
  <c r="N67" i="25"/>
  <c r="V67" i="25"/>
  <c r="G67" i="25"/>
  <c r="O67" i="25"/>
  <c r="W67" i="25"/>
  <c r="B67" i="25"/>
  <c r="J67" i="25"/>
  <c r="R67" i="25"/>
  <c r="C67" i="25"/>
  <c r="K67" i="25"/>
  <c r="S67" i="25"/>
  <c r="E31" i="25"/>
  <c r="I31" i="25"/>
  <c r="M31" i="25"/>
  <c r="Q31" i="25"/>
  <c r="U31" i="25"/>
  <c r="Y31" i="25"/>
  <c r="C31" i="25"/>
  <c r="G31" i="25"/>
  <c r="K31" i="25"/>
  <c r="O31" i="25"/>
  <c r="S31" i="25"/>
  <c r="W31" i="25"/>
  <c r="B31" i="25"/>
  <c r="J31" i="25"/>
  <c r="R31" i="25"/>
  <c r="F31" i="25"/>
  <c r="N31" i="25"/>
  <c r="V31" i="25"/>
  <c r="H31" i="25"/>
  <c r="P31" i="25"/>
  <c r="X31" i="25"/>
  <c r="D31" i="25"/>
  <c r="L31" i="25"/>
  <c r="T31" i="25"/>
  <c r="E104" i="19"/>
  <c r="U104" i="19"/>
  <c r="K104" i="19"/>
  <c r="B104" i="19"/>
  <c r="N104" i="19"/>
  <c r="X104" i="19"/>
  <c r="A105" i="19"/>
  <c r="I104" i="19"/>
  <c r="Y104" i="19"/>
  <c r="O104" i="19"/>
  <c r="J104" i="19"/>
  <c r="V104" i="19"/>
  <c r="D104" i="19"/>
  <c r="M104" i="19"/>
  <c r="C104" i="19"/>
  <c r="S104" i="19"/>
  <c r="R104" i="19"/>
  <c r="H104" i="19"/>
  <c r="L104" i="19"/>
  <c r="Q104" i="19"/>
  <c r="G104" i="19"/>
  <c r="W104" i="19"/>
  <c r="F104" i="19"/>
  <c r="P104" i="19"/>
  <c r="T104" i="19"/>
  <c r="C68" i="19"/>
  <c r="G68" i="19"/>
  <c r="K68" i="19"/>
  <c r="O68" i="19"/>
  <c r="S68" i="19"/>
  <c r="W68" i="19"/>
  <c r="E68" i="19"/>
  <c r="I68" i="19"/>
  <c r="M68" i="19"/>
  <c r="Q68" i="19"/>
  <c r="U68" i="19"/>
  <c r="Y68" i="19"/>
  <c r="D68" i="19"/>
  <c r="L68" i="19"/>
  <c r="T68" i="19"/>
  <c r="F68" i="19"/>
  <c r="N68" i="19"/>
  <c r="V68" i="19"/>
  <c r="H68" i="19"/>
  <c r="P68" i="19"/>
  <c r="X68" i="19"/>
  <c r="B68" i="19"/>
  <c r="J68" i="19"/>
  <c r="R68" i="19"/>
  <c r="A69" i="19"/>
  <c r="E32" i="19"/>
  <c r="I32" i="19"/>
  <c r="M32" i="19"/>
  <c r="Q32" i="19"/>
  <c r="U32" i="19"/>
  <c r="Y32" i="19"/>
  <c r="D32" i="19"/>
  <c r="J32" i="19"/>
  <c r="O32" i="19"/>
  <c r="T32" i="19"/>
  <c r="F32" i="19"/>
  <c r="K32" i="19"/>
  <c r="P32" i="19"/>
  <c r="V32" i="19"/>
  <c r="B32" i="19"/>
  <c r="G32" i="19"/>
  <c r="L32" i="19"/>
  <c r="R32" i="19"/>
  <c r="W32" i="19"/>
  <c r="C32" i="19"/>
  <c r="X32" i="19"/>
  <c r="N32" i="19"/>
  <c r="H32" i="19"/>
  <c r="S32" i="19"/>
  <c r="A137" i="21"/>
  <c r="A312" i="21"/>
  <c r="A32" i="25"/>
  <c r="A67" i="21"/>
  <c r="A104" i="25"/>
  <c r="A141" i="25"/>
  <c r="A102" i="21"/>
  <c r="A172" i="21"/>
  <c r="A68" i="25"/>
  <c r="A139" i="19"/>
  <c r="A33" i="19"/>
  <c r="A34" i="21"/>
  <c r="B141" i="25" l="1"/>
  <c r="F141" i="25"/>
  <c r="J141" i="25"/>
  <c r="N141" i="25"/>
  <c r="R141" i="25"/>
  <c r="V141" i="25"/>
  <c r="C141" i="25"/>
  <c r="G141" i="25"/>
  <c r="K141" i="25"/>
  <c r="O141" i="25"/>
  <c r="S141" i="25"/>
  <c r="W141" i="25"/>
  <c r="I141" i="25"/>
  <c r="Q141" i="25"/>
  <c r="Y141" i="25"/>
  <c r="D141" i="25"/>
  <c r="L141" i="25"/>
  <c r="T141" i="25"/>
  <c r="E141" i="25"/>
  <c r="M141" i="25"/>
  <c r="U141" i="25"/>
  <c r="H141" i="25"/>
  <c r="P141" i="25"/>
  <c r="X141" i="25"/>
  <c r="C34" i="28"/>
  <c r="G34" i="28"/>
  <c r="K34" i="28"/>
  <c r="O34" i="28"/>
  <c r="S34" i="28"/>
  <c r="W34" i="28"/>
  <c r="H34" i="28"/>
  <c r="P34" i="28"/>
  <c r="X34" i="28"/>
  <c r="D34" i="28"/>
  <c r="L34" i="28"/>
  <c r="T34" i="28"/>
  <c r="E34" i="28"/>
  <c r="I34" i="28"/>
  <c r="M34" i="28"/>
  <c r="Q34" i="28"/>
  <c r="U34" i="28"/>
  <c r="Y34" i="28"/>
  <c r="J34" i="28"/>
  <c r="F34" i="28"/>
  <c r="V34" i="28"/>
  <c r="N34" i="28"/>
  <c r="B34" i="28"/>
  <c r="R34" i="28"/>
  <c r="E69" i="28"/>
  <c r="I69" i="28"/>
  <c r="M69" i="28"/>
  <c r="Q69" i="28"/>
  <c r="U69" i="28"/>
  <c r="Y69" i="28"/>
  <c r="B69" i="28"/>
  <c r="F69" i="28"/>
  <c r="J69" i="28"/>
  <c r="N69" i="28"/>
  <c r="R69" i="28"/>
  <c r="V69" i="28"/>
  <c r="C69" i="28"/>
  <c r="K69" i="28"/>
  <c r="S69" i="28"/>
  <c r="D69" i="28"/>
  <c r="L69" i="28"/>
  <c r="T69" i="28"/>
  <c r="G69" i="28"/>
  <c r="O69" i="28"/>
  <c r="W69" i="28"/>
  <c r="H69" i="28"/>
  <c r="P69" i="28"/>
  <c r="X69" i="28"/>
  <c r="E104" i="28"/>
  <c r="I104" i="28"/>
  <c r="B104" i="28"/>
  <c r="G104" i="28"/>
  <c r="L104" i="28"/>
  <c r="P104" i="28"/>
  <c r="T104" i="28"/>
  <c r="X104" i="28"/>
  <c r="D104" i="28"/>
  <c r="J104" i="28"/>
  <c r="N104" i="28"/>
  <c r="R104" i="28"/>
  <c r="V104" i="28"/>
  <c r="C104" i="28"/>
  <c r="M104" i="28"/>
  <c r="U104" i="28"/>
  <c r="F104" i="28"/>
  <c r="O104" i="28"/>
  <c r="W104" i="28"/>
  <c r="H104" i="28"/>
  <c r="Y104" i="28"/>
  <c r="K104" i="28"/>
  <c r="Q104" i="28"/>
  <c r="S104" i="28"/>
  <c r="D139" i="28"/>
  <c r="H139" i="28"/>
  <c r="L139" i="28"/>
  <c r="P139" i="28"/>
  <c r="T139" i="28"/>
  <c r="X139" i="28"/>
  <c r="E139" i="28"/>
  <c r="I139" i="28"/>
  <c r="M139" i="28"/>
  <c r="Q139" i="28"/>
  <c r="U139" i="28"/>
  <c r="Y139" i="28"/>
  <c r="F139" i="28"/>
  <c r="N139" i="28"/>
  <c r="V139" i="28"/>
  <c r="G139" i="28"/>
  <c r="O139" i="28"/>
  <c r="W139" i="28"/>
  <c r="B139" i="28"/>
  <c r="R139" i="28"/>
  <c r="J139" i="28"/>
  <c r="C139" i="28"/>
  <c r="S139" i="28"/>
  <c r="K139" i="28"/>
  <c r="D139" i="19"/>
  <c r="H139" i="19"/>
  <c r="L139" i="19"/>
  <c r="P139" i="19"/>
  <c r="T139" i="19"/>
  <c r="X139" i="19"/>
  <c r="E139" i="19"/>
  <c r="J139" i="19"/>
  <c r="O139" i="19"/>
  <c r="U139" i="19"/>
  <c r="F139" i="19"/>
  <c r="K139" i="19"/>
  <c r="Q139" i="19"/>
  <c r="V139" i="19"/>
  <c r="B139" i="19"/>
  <c r="G139" i="19"/>
  <c r="M139" i="19"/>
  <c r="R139" i="19"/>
  <c r="W139" i="19"/>
  <c r="N139" i="19"/>
  <c r="S139" i="19"/>
  <c r="C139" i="19"/>
  <c r="Y139" i="19"/>
  <c r="I139" i="19"/>
  <c r="A35" i="28"/>
  <c r="W208" i="28"/>
  <c r="S208" i="28"/>
  <c r="O208" i="28"/>
  <c r="K208" i="28"/>
  <c r="G208" i="28"/>
  <c r="C208" i="28"/>
  <c r="V208" i="28"/>
  <c r="Q208" i="28"/>
  <c r="L208" i="28"/>
  <c r="F208" i="28"/>
  <c r="A209" i="28"/>
  <c r="T208" i="28"/>
  <c r="M208" i="28"/>
  <c r="E208" i="28"/>
  <c r="Y208" i="28"/>
  <c r="R208" i="28"/>
  <c r="J208" i="28"/>
  <c r="D208" i="28"/>
  <c r="P208" i="28"/>
  <c r="B208" i="28"/>
  <c r="N208" i="28"/>
  <c r="X208" i="28"/>
  <c r="I208" i="28"/>
  <c r="U208" i="28"/>
  <c r="H208" i="28"/>
  <c r="Y345" i="28"/>
  <c r="U345" i="28"/>
  <c r="Q345" i="28"/>
  <c r="M345" i="28"/>
  <c r="I345" i="28"/>
  <c r="E345" i="28"/>
  <c r="X345" i="28"/>
  <c r="S345" i="28"/>
  <c r="N345" i="28"/>
  <c r="H345" i="28"/>
  <c r="C345" i="28"/>
  <c r="T345" i="28"/>
  <c r="L345" i="28"/>
  <c r="F345" i="28"/>
  <c r="A346" i="28"/>
  <c r="P345" i="28"/>
  <c r="G345" i="28"/>
  <c r="R345" i="28"/>
  <c r="D345" i="28"/>
  <c r="W345" i="28"/>
  <c r="K345" i="28"/>
  <c r="V345" i="28"/>
  <c r="O345" i="28"/>
  <c r="J345" i="28"/>
  <c r="B345" i="28"/>
  <c r="X379" i="28"/>
  <c r="T379" i="28"/>
  <c r="P379" i="28"/>
  <c r="L379" i="28"/>
  <c r="H379" i="28"/>
  <c r="D379" i="28"/>
  <c r="A380" i="28"/>
  <c r="U379" i="28"/>
  <c r="O379" i="28"/>
  <c r="J379" i="28"/>
  <c r="E379" i="28"/>
  <c r="W379" i="28"/>
  <c r="Q379" i="28"/>
  <c r="I379" i="28"/>
  <c r="B379" i="28"/>
  <c r="V379" i="28"/>
  <c r="M379" i="28"/>
  <c r="C379" i="28"/>
  <c r="R379" i="28"/>
  <c r="F379" i="28"/>
  <c r="N379" i="28"/>
  <c r="Y379" i="28"/>
  <c r="G379" i="28"/>
  <c r="S379" i="28"/>
  <c r="K379" i="28"/>
  <c r="Y174" i="28"/>
  <c r="U174" i="28"/>
  <c r="Q174" i="28"/>
  <c r="M174" i="28"/>
  <c r="I174" i="28"/>
  <c r="E174" i="28"/>
  <c r="A175" i="28"/>
  <c r="T174" i="28"/>
  <c r="O174" i="28"/>
  <c r="J174" i="28"/>
  <c r="D174" i="28"/>
  <c r="V174" i="28"/>
  <c r="N174" i="28"/>
  <c r="G174" i="28"/>
  <c r="W174" i="28"/>
  <c r="L174" i="28"/>
  <c r="C174" i="28"/>
  <c r="S174" i="28"/>
  <c r="K174" i="28"/>
  <c r="B174" i="28"/>
  <c r="R174" i="28"/>
  <c r="H174" i="28"/>
  <c r="X174" i="28"/>
  <c r="P174" i="28"/>
  <c r="F174" i="28"/>
  <c r="A140" i="28"/>
  <c r="A70" i="28"/>
  <c r="A105" i="28"/>
  <c r="W276" i="28"/>
  <c r="S276" i="28"/>
  <c r="O276" i="28"/>
  <c r="K276" i="28"/>
  <c r="G276" i="28"/>
  <c r="C276" i="28"/>
  <c r="A277" i="28"/>
  <c r="U276" i="28"/>
  <c r="P276" i="28"/>
  <c r="J276" i="28"/>
  <c r="E276" i="28"/>
  <c r="Y276" i="28"/>
  <c r="R276" i="28"/>
  <c r="L276" i="28"/>
  <c r="D276" i="28"/>
  <c r="V276" i="28"/>
  <c r="M276" i="28"/>
  <c r="B276" i="28"/>
  <c r="T276" i="28"/>
  <c r="I276" i="28"/>
  <c r="Q276" i="28"/>
  <c r="N276" i="28"/>
  <c r="H276" i="28"/>
  <c r="X276" i="28"/>
  <c r="F276" i="28"/>
  <c r="Y242" i="28"/>
  <c r="U242" i="28"/>
  <c r="Q242" i="28"/>
  <c r="M242" i="28"/>
  <c r="I242" i="28"/>
  <c r="E242" i="28"/>
  <c r="X242" i="28"/>
  <c r="S242" i="28"/>
  <c r="N242" i="28"/>
  <c r="H242" i="28"/>
  <c r="C242" i="28"/>
  <c r="W242" i="28"/>
  <c r="P242" i="28"/>
  <c r="J242" i="28"/>
  <c r="B242" i="28"/>
  <c r="V242" i="28"/>
  <c r="O242" i="28"/>
  <c r="G242" i="28"/>
  <c r="T242" i="28"/>
  <c r="F242" i="28"/>
  <c r="R242" i="28"/>
  <c r="D242" i="28"/>
  <c r="L242" i="28"/>
  <c r="A243" i="28"/>
  <c r="K242" i="28"/>
  <c r="X413" i="28"/>
  <c r="T413" i="28"/>
  <c r="P413" i="28"/>
  <c r="L413" i="28"/>
  <c r="H413" i="28"/>
  <c r="D413" i="28"/>
  <c r="V413" i="28"/>
  <c r="Q413" i="28"/>
  <c r="K413" i="28"/>
  <c r="F413" i="28"/>
  <c r="A414" i="28"/>
  <c r="S413" i="28"/>
  <c r="M413" i="28"/>
  <c r="E413" i="28"/>
  <c r="U413" i="28"/>
  <c r="J413" i="28"/>
  <c r="B413" i="28"/>
  <c r="R413" i="28"/>
  <c r="G413" i="28"/>
  <c r="O413" i="28"/>
  <c r="C413" i="28"/>
  <c r="W413" i="28"/>
  <c r="I413" i="28"/>
  <c r="Y413" i="28"/>
  <c r="N413" i="28"/>
  <c r="W311" i="28"/>
  <c r="S311" i="28"/>
  <c r="O311" i="28"/>
  <c r="K311" i="28"/>
  <c r="G311" i="28"/>
  <c r="C311" i="28"/>
  <c r="V311" i="28"/>
  <c r="Q311" i="28"/>
  <c r="L311" i="28"/>
  <c r="F311" i="28"/>
  <c r="X311" i="28"/>
  <c r="P311" i="28"/>
  <c r="I311" i="28"/>
  <c r="B311" i="28"/>
  <c r="A312" i="28"/>
  <c r="R311" i="28"/>
  <c r="H311" i="28"/>
  <c r="U311" i="28"/>
  <c r="M311" i="28"/>
  <c r="D311" i="28"/>
  <c r="T311" i="28"/>
  <c r="N311" i="28"/>
  <c r="J311" i="28"/>
  <c r="E311" i="28"/>
  <c r="Y311" i="28"/>
  <c r="B415" i="21"/>
  <c r="F415" i="21"/>
  <c r="J415" i="21"/>
  <c r="N415" i="21"/>
  <c r="R415" i="21"/>
  <c r="V415" i="21"/>
  <c r="D415" i="21"/>
  <c r="I415" i="21"/>
  <c r="O415" i="21"/>
  <c r="T415" i="21"/>
  <c r="Y415" i="21"/>
  <c r="G415" i="21"/>
  <c r="M415" i="21"/>
  <c r="U415" i="21"/>
  <c r="H415" i="21"/>
  <c r="P415" i="21"/>
  <c r="W415" i="21"/>
  <c r="E415" i="21"/>
  <c r="S415" i="21"/>
  <c r="K415" i="21"/>
  <c r="X415" i="21"/>
  <c r="L415" i="21"/>
  <c r="C415" i="21"/>
  <c r="Q415" i="21"/>
  <c r="A416" i="21"/>
  <c r="B381" i="21"/>
  <c r="R381" i="21"/>
  <c r="P381" i="21"/>
  <c r="S381" i="21"/>
  <c r="X381" i="21"/>
  <c r="T381" i="21"/>
  <c r="F381" i="21"/>
  <c r="V381" i="21"/>
  <c r="U381" i="21"/>
  <c r="Y381" i="21"/>
  <c r="H381" i="21"/>
  <c r="C381" i="21"/>
  <c r="J381" i="21"/>
  <c r="E381" i="21"/>
  <c r="D381" i="21"/>
  <c r="G381" i="21"/>
  <c r="Q381" i="21"/>
  <c r="M381" i="21"/>
  <c r="A382" i="21"/>
  <c r="N381" i="21"/>
  <c r="K381" i="21"/>
  <c r="L381" i="21"/>
  <c r="O381" i="21"/>
  <c r="I381" i="21"/>
  <c r="W381" i="21"/>
  <c r="C347" i="21"/>
  <c r="S347" i="21"/>
  <c r="M347" i="21"/>
  <c r="I347" i="21"/>
  <c r="E347" i="21"/>
  <c r="Q347" i="21"/>
  <c r="G347" i="21"/>
  <c r="W347" i="21"/>
  <c r="R347" i="21"/>
  <c r="N347" i="21"/>
  <c r="J347" i="21"/>
  <c r="V347" i="21"/>
  <c r="K347" i="21"/>
  <c r="B347" i="21"/>
  <c r="X347" i="21"/>
  <c r="T347" i="21"/>
  <c r="P347" i="21"/>
  <c r="F347" i="21"/>
  <c r="O347" i="21"/>
  <c r="H347" i="21"/>
  <c r="D347" i="21"/>
  <c r="Y347" i="21"/>
  <c r="U347" i="21"/>
  <c r="L347" i="21"/>
  <c r="A348" i="21"/>
  <c r="D312" i="21"/>
  <c r="F312" i="21"/>
  <c r="J312" i="21"/>
  <c r="N312" i="21"/>
  <c r="R312" i="21"/>
  <c r="V312" i="21"/>
  <c r="C312" i="21"/>
  <c r="H312" i="21"/>
  <c r="L312" i="21"/>
  <c r="P312" i="21"/>
  <c r="T312" i="21"/>
  <c r="X312" i="21"/>
  <c r="B312" i="21"/>
  <c r="K312" i="21"/>
  <c r="S312" i="21"/>
  <c r="E312" i="21"/>
  <c r="M312" i="21"/>
  <c r="U312" i="21"/>
  <c r="G312" i="21"/>
  <c r="W312" i="21"/>
  <c r="O312" i="21"/>
  <c r="Q312" i="21"/>
  <c r="I312" i="21"/>
  <c r="Y312" i="21"/>
  <c r="E275" i="21"/>
  <c r="I275" i="21"/>
  <c r="M275" i="21"/>
  <c r="Q275" i="21"/>
  <c r="U275" i="21"/>
  <c r="Y275" i="21"/>
  <c r="D275" i="21"/>
  <c r="J275" i="21"/>
  <c r="O275" i="21"/>
  <c r="T275" i="21"/>
  <c r="C275" i="21"/>
  <c r="K275" i="21"/>
  <c r="R275" i="21"/>
  <c r="X275" i="21"/>
  <c r="B275" i="21"/>
  <c r="L275" i="21"/>
  <c r="V275" i="21"/>
  <c r="F275" i="21"/>
  <c r="N275" i="21"/>
  <c r="W275" i="21"/>
  <c r="G275" i="21"/>
  <c r="P275" i="21"/>
  <c r="H275" i="21"/>
  <c r="S275" i="21"/>
  <c r="A276" i="21"/>
  <c r="E241" i="21"/>
  <c r="I241" i="21"/>
  <c r="M241" i="21"/>
  <c r="Q241" i="21"/>
  <c r="U241" i="21"/>
  <c r="Y241" i="21"/>
  <c r="D241" i="21"/>
  <c r="J241" i="21"/>
  <c r="O241" i="21"/>
  <c r="T241" i="21"/>
  <c r="F241" i="21"/>
  <c r="K241" i="21"/>
  <c r="P241" i="21"/>
  <c r="V241" i="21"/>
  <c r="H241" i="21"/>
  <c r="S241" i="21"/>
  <c r="N241" i="21"/>
  <c r="G241" i="21"/>
  <c r="B241" i="21"/>
  <c r="L241" i="21"/>
  <c r="W241" i="21"/>
  <c r="C241" i="21"/>
  <c r="X241" i="21"/>
  <c r="R241" i="21"/>
  <c r="A242" i="21"/>
  <c r="B172" i="21"/>
  <c r="F172" i="21"/>
  <c r="J172" i="21"/>
  <c r="N172" i="21"/>
  <c r="R172" i="21"/>
  <c r="V172" i="21"/>
  <c r="C172" i="21"/>
  <c r="H172" i="21"/>
  <c r="M172" i="21"/>
  <c r="S172" i="21"/>
  <c r="X172" i="21"/>
  <c r="I172" i="21"/>
  <c r="P172" i="21"/>
  <c r="W172" i="21"/>
  <c r="D172" i="21"/>
  <c r="K172" i="21"/>
  <c r="Q172" i="21"/>
  <c r="Y172" i="21"/>
  <c r="E172" i="21"/>
  <c r="L172" i="21"/>
  <c r="T172" i="21"/>
  <c r="G172" i="21"/>
  <c r="O172" i="21"/>
  <c r="U172" i="21"/>
  <c r="C102" i="21"/>
  <c r="G102" i="21"/>
  <c r="K102" i="21"/>
  <c r="O102" i="21"/>
  <c r="S102" i="21"/>
  <c r="W102" i="21"/>
  <c r="B102" i="21"/>
  <c r="H102" i="21"/>
  <c r="M102" i="21"/>
  <c r="R102" i="21"/>
  <c r="X102" i="21"/>
  <c r="D102" i="21"/>
  <c r="I102" i="21"/>
  <c r="N102" i="21"/>
  <c r="T102" i="21"/>
  <c r="Y102" i="21"/>
  <c r="E102" i="21"/>
  <c r="P102" i="21"/>
  <c r="F102" i="21"/>
  <c r="Q102" i="21"/>
  <c r="J102" i="21"/>
  <c r="L102" i="21"/>
  <c r="U102" i="21"/>
  <c r="V102" i="21"/>
  <c r="E67" i="21"/>
  <c r="I67" i="21"/>
  <c r="M67" i="21"/>
  <c r="Q67" i="21"/>
  <c r="U67" i="21"/>
  <c r="Y67" i="21"/>
  <c r="B67" i="21"/>
  <c r="F67" i="21"/>
  <c r="J67" i="21"/>
  <c r="N67" i="21"/>
  <c r="R67" i="21"/>
  <c r="V67" i="21"/>
  <c r="H67" i="21"/>
  <c r="P67" i="21"/>
  <c r="X67" i="21"/>
  <c r="D67" i="21"/>
  <c r="O67" i="21"/>
  <c r="T67" i="21"/>
  <c r="C67" i="21"/>
  <c r="W67" i="21"/>
  <c r="G67" i="21"/>
  <c r="S67" i="21"/>
  <c r="K67" i="21"/>
  <c r="L67" i="21"/>
  <c r="C137" i="21"/>
  <c r="G137" i="21"/>
  <c r="K137" i="21"/>
  <c r="O137" i="21"/>
  <c r="S137" i="21"/>
  <c r="W137" i="21"/>
  <c r="B137" i="21"/>
  <c r="H137" i="21"/>
  <c r="M137" i="21"/>
  <c r="R137" i="21"/>
  <c r="X137" i="21"/>
  <c r="D137" i="21"/>
  <c r="I137" i="21"/>
  <c r="N137" i="21"/>
  <c r="T137" i="21"/>
  <c r="Y137" i="21"/>
  <c r="E137" i="21"/>
  <c r="F137" i="21"/>
  <c r="Q137" i="21"/>
  <c r="J137" i="21"/>
  <c r="V137" i="21"/>
  <c r="L137" i="21"/>
  <c r="P137" i="21"/>
  <c r="U137" i="21"/>
  <c r="B206" i="21"/>
  <c r="C206" i="21"/>
  <c r="G206" i="21"/>
  <c r="K206" i="21"/>
  <c r="O206" i="21"/>
  <c r="S206" i="21"/>
  <c r="W206" i="21"/>
  <c r="H206" i="21"/>
  <c r="M206" i="21"/>
  <c r="R206" i="21"/>
  <c r="X206" i="21"/>
  <c r="I206" i="21"/>
  <c r="P206" i="21"/>
  <c r="V206" i="21"/>
  <c r="J206" i="21"/>
  <c r="T206" i="21"/>
  <c r="D206" i="21"/>
  <c r="L206" i="21"/>
  <c r="U206" i="21"/>
  <c r="E206" i="21"/>
  <c r="N206" i="21"/>
  <c r="Y206" i="21"/>
  <c r="Q206" i="21"/>
  <c r="F206" i="21"/>
  <c r="A207" i="21"/>
  <c r="B34" i="21"/>
  <c r="F34" i="21"/>
  <c r="J34" i="21"/>
  <c r="N34" i="21"/>
  <c r="R34" i="21"/>
  <c r="V34" i="21"/>
  <c r="E34" i="21"/>
  <c r="K34" i="21"/>
  <c r="P34" i="21"/>
  <c r="U34" i="21"/>
  <c r="G34" i="21"/>
  <c r="L34" i="21"/>
  <c r="Q34" i="21"/>
  <c r="W34" i="21"/>
  <c r="C34" i="21"/>
  <c r="H34" i="21"/>
  <c r="M34" i="21"/>
  <c r="S34" i="21"/>
  <c r="X34" i="21"/>
  <c r="T34" i="21"/>
  <c r="D34" i="21"/>
  <c r="Y34" i="21"/>
  <c r="I34" i="21"/>
  <c r="O34" i="21"/>
  <c r="C104" i="25"/>
  <c r="G104" i="25"/>
  <c r="K104" i="25"/>
  <c r="O104" i="25"/>
  <c r="S104" i="25"/>
  <c r="W104" i="25"/>
  <c r="E104" i="25"/>
  <c r="J104" i="25"/>
  <c r="P104" i="25"/>
  <c r="U104" i="25"/>
  <c r="B104" i="25"/>
  <c r="H104" i="25"/>
  <c r="M104" i="25"/>
  <c r="R104" i="25"/>
  <c r="X104" i="25"/>
  <c r="D104" i="25"/>
  <c r="I104" i="25"/>
  <c r="N104" i="25"/>
  <c r="T104" i="25"/>
  <c r="Y104" i="25"/>
  <c r="Q104" i="25"/>
  <c r="V104" i="25"/>
  <c r="L104" i="25"/>
  <c r="F104" i="25"/>
  <c r="D68" i="25"/>
  <c r="H68" i="25"/>
  <c r="L68" i="25"/>
  <c r="P68" i="25"/>
  <c r="T68" i="25"/>
  <c r="X68" i="25"/>
  <c r="E68" i="25"/>
  <c r="I68" i="25"/>
  <c r="M68" i="25"/>
  <c r="Q68" i="25"/>
  <c r="U68" i="25"/>
  <c r="Y68" i="25"/>
  <c r="F68" i="25"/>
  <c r="N68" i="25"/>
  <c r="V68" i="25"/>
  <c r="B68" i="25"/>
  <c r="R68" i="25"/>
  <c r="G68" i="25"/>
  <c r="O68" i="25"/>
  <c r="W68" i="25"/>
  <c r="J68" i="25"/>
  <c r="C68" i="25"/>
  <c r="K68" i="25"/>
  <c r="S68" i="25"/>
  <c r="E32" i="25"/>
  <c r="I32" i="25"/>
  <c r="M32" i="25"/>
  <c r="Q32" i="25"/>
  <c r="U32" i="25"/>
  <c r="Y32" i="25"/>
  <c r="C32" i="25"/>
  <c r="G32" i="25"/>
  <c r="K32" i="25"/>
  <c r="O32" i="25"/>
  <c r="S32" i="25"/>
  <c r="W32" i="25"/>
  <c r="B32" i="25"/>
  <c r="J32" i="25"/>
  <c r="R32" i="25"/>
  <c r="F32" i="25"/>
  <c r="N32" i="25"/>
  <c r="V32" i="25"/>
  <c r="H32" i="25"/>
  <c r="P32" i="25"/>
  <c r="X32" i="25"/>
  <c r="L32" i="25"/>
  <c r="T32" i="25"/>
  <c r="D32" i="25"/>
  <c r="O105" i="19"/>
  <c r="H105" i="19"/>
  <c r="E105" i="19"/>
  <c r="F105" i="19"/>
  <c r="I105" i="19"/>
  <c r="Y105" i="19"/>
  <c r="A106" i="19"/>
  <c r="C105" i="19"/>
  <c r="S105" i="19"/>
  <c r="M105" i="19"/>
  <c r="J105" i="19"/>
  <c r="L105" i="19"/>
  <c r="N105" i="19"/>
  <c r="G105" i="19"/>
  <c r="W105" i="19"/>
  <c r="R105" i="19"/>
  <c r="P105" i="19"/>
  <c r="Q105" i="19"/>
  <c r="T105" i="19"/>
  <c r="K105" i="19"/>
  <c r="B105" i="19"/>
  <c r="X105" i="19"/>
  <c r="U105" i="19"/>
  <c r="V105" i="19"/>
  <c r="D105" i="19"/>
  <c r="C69" i="19"/>
  <c r="G69" i="19"/>
  <c r="K69" i="19"/>
  <c r="O69" i="19"/>
  <c r="S69" i="19"/>
  <c r="W69" i="19"/>
  <c r="E69" i="19"/>
  <c r="I69" i="19"/>
  <c r="M69" i="19"/>
  <c r="Q69" i="19"/>
  <c r="U69" i="19"/>
  <c r="Y69" i="19"/>
  <c r="D69" i="19"/>
  <c r="L69" i="19"/>
  <c r="T69" i="19"/>
  <c r="F69" i="19"/>
  <c r="N69" i="19"/>
  <c r="V69" i="19"/>
  <c r="H69" i="19"/>
  <c r="P69" i="19"/>
  <c r="X69" i="19"/>
  <c r="B69" i="19"/>
  <c r="J69" i="19"/>
  <c r="R69" i="19"/>
  <c r="A70" i="19"/>
  <c r="E33" i="19"/>
  <c r="I33" i="19"/>
  <c r="M33" i="19"/>
  <c r="Q33" i="19"/>
  <c r="U33" i="19"/>
  <c r="Y33" i="19"/>
  <c r="B33" i="19"/>
  <c r="G33" i="19"/>
  <c r="L33" i="19"/>
  <c r="R33" i="19"/>
  <c r="W33" i="19"/>
  <c r="C33" i="19"/>
  <c r="H33" i="19"/>
  <c r="N33" i="19"/>
  <c r="S33" i="19"/>
  <c r="X33" i="19"/>
  <c r="D33" i="19"/>
  <c r="J33" i="19"/>
  <c r="O33" i="19"/>
  <c r="T33" i="19"/>
  <c r="V33" i="19"/>
  <c r="K33" i="19"/>
  <c r="F33" i="19"/>
  <c r="P33" i="19"/>
  <c r="A103" i="21"/>
  <c r="A68" i="21"/>
  <c r="A33" i="25"/>
  <c r="A69" i="25"/>
  <c r="A105" i="25"/>
  <c r="A35" i="21"/>
  <c r="A142" i="25"/>
  <c r="A140" i="19"/>
  <c r="A34" i="19"/>
  <c r="A173" i="21"/>
  <c r="A313" i="21"/>
  <c r="A138" i="21"/>
  <c r="B142" i="25" l="1"/>
  <c r="F142" i="25"/>
  <c r="J142" i="25"/>
  <c r="N142" i="25"/>
  <c r="R142" i="25"/>
  <c r="V142" i="25"/>
  <c r="C142" i="25"/>
  <c r="G142" i="25"/>
  <c r="K142" i="25"/>
  <c r="O142" i="25"/>
  <c r="S142" i="25"/>
  <c r="W142" i="25"/>
  <c r="I142" i="25"/>
  <c r="Q142" i="25"/>
  <c r="Y142" i="25"/>
  <c r="D142" i="25"/>
  <c r="L142" i="25"/>
  <c r="T142" i="25"/>
  <c r="E142" i="25"/>
  <c r="M142" i="25"/>
  <c r="U142" i="25"/>
  <c r="H142" i="25"/>
  <c r="P142" i="25"/>
  <c r="X142" i="25"/>
  <c r="D105" i="28"/>
  <c r="H105" i="28"/>
  <c r="L105" i="28"/>
  <c r="P105" i="28"/>
  <c r="T105" i="28"/>
  <c r="X105" i="28"/>
  <c r="B105" i="28"/>
  <c r="F105" i="28"/>
  <c r="J105" i="28"/>
  <c r="N105" i="28"/>
  <c r="R105" i="28"/>
  <c r="V105" i="28"/>
  <c r="E105" i="28"/>
  <c r="M105" i="28"/>
  <c r="U105" i="28"/>
  <c r="G105" i="28"/>
  <c r="O105" i="28"/>
  <c r="W105" i="28"/>
  <c r="Q105" i="28"/>
  <c r="C105" i="28"/>
  <c r="S105" i="28"/>
  <c r="I105" i="28"/>
  <c r="Y105" i="28"/>
  <c r="K105" i="28"/>
  <c r="E70" i="28"/>
  <c r="I70" i="28"/>
  <c r="M70" i="28"/>
  <c r="Q70" i="28"/>
  <c r="U70" i="28"/>
  <c r="Y70" i="28"/>
  <c r="B70" i="28"/>
  <c r="F70" i="28"/>
  <c r="J70" i="28"/>
  <c r="N70" i="28"/>
  <c r="R70" i="28"/>
  <c r="V70" i="28"/>
  <c r="C70" i="28"/>
  <c r="K70" i="28"/>
  <c r="S70" i="28"/>
  <c r="D70" i="28"/>
  <c r="L70" i="28"/>
  <c r="T70" i="28"/>
  <c r="G70" i="28"/>
  <c r="O70" i="28"/>
  <c r="W70" i="28"/>
  <c r="H70" i="28"/>
  <c r="P70" i="28"/>
  <c r="X70" i="28"/>
  <c r="D140" i="28"/>
  <c r="H140" i="28"/>
  <c r="L140" i="28"/>
  <c r="P140" i="28"/>
  <c r="T140" i="28"/>
  <c r="X140" i="28"/>
  <c r="E140" i="28"/>
  <c r="I140" i="28"/>
  <c r="M140" i="28"/>
  <c r="Q140" i="28"/>
  <c r="U140" i="28"/>
  <c r="Y140" i="28"/>
  <c r="F140" i="28"/>
  <c r="N140" i="28"/>
  <c r="V140" i="28"/>
  <c r="G140" i="28"/>
  <c r="O140" i="28"/>
  <c r="W140" i="28"/>
  <c r="J140" i="28"/>
  <c r="B140" i="28"/>
  <c r="R140" i="28"/>
  <c r="K140" i="28"/>
  <c r="C140" i="28"/>
  <c r="S140" i="28"/>
  <c r="C35" i="28"/>
  <c r="G35" i="28"/>
  <c r="K35" i="28"/>
  <c r="O35" i="28"/>
  <c r="S35" i="28"/>
  <c r="W35" i="28"/>
  <c r="H35" i="28"/>
  <c r="P35" i="28"/>
  <c r="X35" i="28"/>
  <c r="D35" i="28"/>
  <c r="L35" i="28"/>
  <c r="T35" i="28"/>
  <c r="E35" i="28"/>
  <c r="I35" i="28"/>
  <c r="M35" i="28"/>
  <c r="Q35" i="28"/>
  <c r="U35" i="28"/>
  <c r="Y35" i="28"/>
  <c r="B35" i="28"/>
  <c r="R35" i="28"/>
  <c r="N35" i="28"/>
  <c r="F35" i="28"/>
  <c r="V35" i="28"/>
  <c r="J35" i="28"/>
  <c r="D140" i="19"/>
  <c r="H140" i="19"/>
  <c r="L140" i="19"/>
  <c r="P140" i="19"/>
  <c r="T140" i="19"/>
  <c r="X140" i="19"/>
  <c r="B140" i="19"/>
  <c r="G140" i="19"/>
  <c r="M140" i="19"/>
  <c r="R140" i="19"/>
  <c r="W140" i="19"/>
  <c r="C140" i="19"/>
  <c r="I140" i="19"/>
  <c r="N140" i="19"/>
  <c r="S140" i="19"/>
  <c r="Y140" i="19"/>
  <c r="E140" i="19"/>
  <c r="J140" i="19"/>
  <c r="O140" i="19"/>
  <c r="U140" i="19"/>
  <c r="K140" i="19"/>
  <c r="Q140" i="19"/>
  <c r="V140" i="19"/>
  <c r="F140" i="19"/>
  <c r="A141" i="28"/>
  <c r="A210" i="28"/>
  <c r="V209" i="28"/>
  <c r="R209" i="28"/>
  <c r="N209" i="28"/>
  <c r="J209" i="28"/>
  <c r="F209" i="28"/>
  <c r="B209" i="28"/>
  <c r="X209" i="28"/>
  <c r="S209" i="28"/>
  <c r="M209" i="28"/>
  <c r="H209" i="28"/>
  <c r="C209" i="28"/>
  <c r="W209" i="28"/>
  <c r="P209" i="28"/>
  <c r="I209" i="28"/>
  <c r="U209" i="28"/>
  <c r="O209" i="28"/>
  <c r="G209" i="28"/>
  <c r="T209" i="28"/>
  <c r="E209" i="28"/>
  <c r="Q209" i="28"/>
  <c r="D209" i="28"/>
  <c r="L209" i="28"/>
  <c r="K209" i="28"/>
  <c r="Y209" i="28"/>
  <c r="A278" i="28"/>
  <c r="V277" i="28"/>
  <c r="R277" i="28"/>
  <c r="N277" i="28"/>
  <c r="J277" i="28"/>
  <c r="F277" i="28"/>
  <c r="B277" i="28"/>
  <c r="W277" i="28"/>
  <c r="Q277" i="28"/>
  <c r="L277" i="28"/>
  <c r="G277" i="28"/>
  <c r="U277" i="28"/>
  <c r="O277" i="28"/>
  <c r="H277" i="28"/>
  <c r="Y277" i="28"/>
  <c r="P277" i="28"/>
  <c r="E277" i="28"/>
  <c r="X277" i="28"/>
  <c r="M277" i="28"/>
  <c r="D277" i="28"/>
  <c r="K277" i="28"/>
  <c r="I277" i="28"/>
  <c r="C277" i="28"/>
  <c r="T277" i="28"/>
  <c r="S277" i="28"/>
  <c r="A106" i="28"/>
  <c r="A71" i="28"/>
  <c r="X175" i="28"/>
  <c r="T175" i="28"/>
  <c r="P175" i="28"/>
  <c r="L175" i="28"/>
  <c r="H175" i="28"/>
  <c r="D175" i="28"/>
  <c r="V175" i="28"/>
  <c r="Q175" i="28"/>
  <c r="K175" i="28"/>
  <c r="F175" i="28"/>
  <c r="Y175" i="28"/>
  <c r="R175" i="28"/>
  <c r="J175" i="28"/>
  <c r="C175" i="28"/>
  <c r="A176" i="28"/>
  <c r="O175" i="28"/>
  <c r="G175" i="28"/>
  <c r="W175" i="28"/>
  <c r="N175" i="28"/>
  <c r="E175" i="28"/>
  <c r="M175" i="28"/>
  <c r="U175" i="28"/>
  <c r="B175" i="28"/>
  <c r="I175" i="28"/>
  <c r="S175" i="28"/>
  <c r="W380" i="28"/>
  <c r="S380" i="28"/>
  <c r="O380" i="28"/>
  <c r="K380" i="28"/>
  <c r="G380" i="28"/>
  <c r="C380" i="28"/>
  <c r="V380" i="28"/>
  <c r="Q380" i="28"/>
  <c r="L380" i="28"/>
  <c r="F380" i="28"/>
  <c r="A381" i="28"/>
  <c r="T380" i="28"/>
  <c r="M380" i="28"/>
  <c r="E380" i="28"/>
  <c r="Y380" i="28"/>
  <c r="P380" i="28"/>
  <c r="H380" i="28"/>
  <c r="R380" i="28"/>
  <c r="D380" i="28"/>
  <c r="X380" i="28"/>
  <c r="I380" i="28"/>
  <c r="N380" i="28"/>
  <c r="J380" i="28"/>
  <c r="B380" i="28"/>
  <c r="U380" i="28"/>
  <c r="A313" i="28"/>
  <c r="V312" i="28"/>
  <c r="R312" i="28"/>
  <c r="N312" i="28"/>
  <c r="J312" i="28"/>
  <c r="F312" i="28"/>
  <c r="B312" i="28"/>
  <c r="X312" i="28"/>
  <c r="S312" i="28"/>
  <c r="M312" i="28"/>
  <c r="H312" i="28"/>
  <c r="C312" i="28"/>
  <c r="T312" i="28"/>
  <c r="L312" i="28"/>
  <c r="E312" i="28"/>
  <c r="U312" i="28"/>
  <c r="W312" i="28"/>
  <c r="K312" i="28"/>
  <c r="P312" i="28"/>
  <c r="G312" i="28"/>
  <c r="O312" i="28"/>
  <c r="I312" i="28"/>
  <c r="Y312" i="28"/>
  <c r="Q312" i="28"/>
  <c r="D312" i="28"/>
  <c r="W414" i="28"/>
  <c r="S414" i="28"/>
  <c r="O414" i="28"/>
  <c r="K414" i="28"/>
  <c r="G414" i="28"/>
  <c r="C414" i="28"/>
  <c r="X414" i="28"/>
  <c r="R414" i="28"/>
  <c r="M414" i="28"/>
  <c r="H414" i="28"/>
  <c r="B414" i="28"/>
  <c r="V414" i="28"/>
  <c r="P414" i="28"/>
  <c r="I414" i="28"/>
  <c r="Y414" i="28"/>
  <c r="N414" i="28"/>
  <c r="E414" i="28"/>
  <c r="T414" i="28"/>
  <c r="F414" i="28"/>
  <c r="Q414" i="28"/>
  <c r="D414" i="28"/>
  <c r="U414" i="28"/>
  <c r="J414" i="28"/>
  <c r="A415" i="28"/>
  <c r="L414" i="28"/>
  <c r="X243" i="28"/>
  <c r="T243" i="28"/>
  <c r="P243" i="28"/>
  <c r="L243" i="28"/>
  <c r="H243" i="28"/>
  <c r="D243" i="28"/>
  <c r="A244" i="28"/>
  <c r="U243" i="28"/>
  <c r="O243" i="28"/>
  <c r="J243" i="28"/>
  <c r="E243" i="28"/>
  <c r="S243" i="28"/>
  <c r="M243" i="28"/>
  <c r="F243" i="28"/>
  <c r="Y243" i="28"/>
  <c r="R243" i="28"/>
  <c r="K243" i="28"/>
  <c r="C243" i="28"/>
  <c r="W243" i="28"/>
  <c r="I243" i="28"/>
  <c r="V243" i="28"/>
  <c r="G243" i="28"/>
  <c r="Q243" i="28"/>
  <c r="B243" i="28"/>
  <c r="N243" i="28"/>
  <c r="X346" i="28"/>
  <c r="T346" i="28"/>
  <c r="P346" i="28"/>
  <c r="L346" i="28"/>
  <c r="H346" i="28"/>
  <c r="D346" i="28"/>
  <c r="A347" i="28"/>
  <c r="U346" i="28"/>
  <c r="O346" i="28"/>
  <c r="J346" i="28"/>
  <c r="E346" i="28"/>
  <c r="W346" i="28"/>
  <c r="Q346" i="28"/>
  <c r="I346" i="28"/>
  <c r="B346" i="28"/>
  <c r="S346" i="28"/>
  <c r="K346" i="28"/>
  <c r="R346" i="28"/>
  <c r="F346" i="28"/>
  <c r="Y346" i="28"/>
  <c r="M346" i="28"/>
  <c r="V346" i="28"/>
  <c r="N346" i="28"/>
  <c r="G346" i="28"/>
  <c r="C346" i="28"/>
  <c r="A36" i="28"/>
  <c r="B416" i="21"/>
  <c r="F416" i="21"/>
  <c r="J416" i="21"/>
  <c r="N416" i="21"/>
  <c r="R416" i="21"/>
  <c r="V416" i="21"/>
  <c r="G416" i="21"/>
  <c r="L416" i="21"/>
  <c r="Q416" i="21"/>
  <c r="W416" i="21"/>
  <c r="D416" i="21"/>
  <c r="K416" i="21"/>
  <c r="S416" i="21"/>
  <c r="Y416" i="21"/>
  <c r="E416" i="21"/>
  <c r="M416" i="21"/>
  <c r="T416" i="21"/>
  <c r="I416" i="21"/>
  <c r="X416" i="21"/>
  <c r="O416" i="21"/>
  <c r="C416" i="21"/>
  <c r="P416" i="21"/>
  <c r="H416" i="21"/>
  <c r="U416" i="21"/>
  <c r="A417" i="21"/>
  <c r="C348" i="21"/>
  <c r="S348" i="21"/>
  <c r="P348" i="21"/>
  <c r="Q348" i="21"/>
  <c r="M348" i="21"/>
  <c r="T348" i="21"/>
  <c r="G348" i="21"/>
  <c r="W348" i="21"/>
  <c r="U348" i="21"/>
  <c r="V348" i="21"/>
  <c r="R348" i="21"/>
  <c r="D348" i="21"/>
  <c r="K348" i="21"/>
  <c r="E348" i="21"/>
  <c r="F348" i="21"/>
  <c r="B348" i="21"/>
  <c r="X348" i="21"/>
  <c r="Y348" i="21"/>
  <c r="O348" i="21"/>
  <c r="J348" i="21"/>
  <c r="L348" i="21"/>
  <c r="H348" i="21"/>
  <c r="N348" i="21"/>
  <c r="I348" i="21"/>
  <c r="A349" i="21"/>
  <c r="B382" i="21"/>
  <c r="O382" i="21"/>
  <c r="M382" i="21"/>
  <c r="P382" i="21"/>
  <c r="Q382" i="21"/>
  <c r="T382" i="21"/>
  <c r="C382" i="21"/>
  <c r="S382" i="21"/>
  <c r="R382" i="21"/>
  <c r="V382" i="21"/>
  <c r="Y382" i="21"/>
  <c r="F382" i="21"/>
  <c r="G382" i="21"/>
  <c r="W382" i="21"/>
  <c r="X382" i="21"/>
  <c r="D382" i="21"/>
  <c r="E382" i="21"/>
  <c r="N382" i="21"/>
  <c r="A383" i="21"/>
  <c r="K382" i="21"/>
  <c r="H382" i="21"/>
  <c r="I382" i="21"/>
  <c r="J382" i="21"/>
  <c r="L382" i="21"/>
  <c r="U382" i="21"/>
  <c r="B313" i="21"/>
  <c r="F313" i="21"/>
  <c r="J313" i="21"/>
  <c r="N313" i="21"/>
  <c r="R313" i="21"/>
  <c r="V313" i="21"/>
  <c r="D313" i="21"/>
  <c r="H313" i="21"/>
  <c r="L313" i="21"/>
  <c r="P313" i="21"/>
  <c r="T313" i="21"/>
  <c r="X313" i="21"/>
  <c r="C313" i="21"/>
  <c r="K313" i="21"/>
  <c r="S313" i="21"/>
  <c r="E313" i="21"/>
  <c r="M313" i="21"/>
  <c r="U313" i="21"/>
  <c r="O313" i="21"/>
  <c r="W313" i="21"/>
  <c r="Y313" i="21"/>
  <c r="Q313" i="21"/>
  <c r="G313" i="21"/>
  <c r="I313" i="21"/>
  <c r="E242" i="21"/>
  <c r="I242" i="21"/>
  <c r="M242" i="21"/>
  <c r="Q242" i="21"/>
  <c r="U242" i="21"/>
  <c r="Y242" i="21"/>
  <c r="B242" i="21"/>
  <c r="G242" i="21"/>
  <c r="L242" i="21"/>
  <c r="R242" i="21"/>
  <c r="W242" i="21"/>
  <c r="C242" i="21"/>
  <c r="H242" i="21"/>
  <c r="N242" i="21"/>
  <c r="S242" i="21"/>
  <c r="X242" i="21"/>
  <c r="F242" i="21"/>
  <c r="P242" i="21"/>
  <c r="K242" i="21"/>
  <c r="D242" i="21"/>
  <c r="J242" i="21"/>
  <c r="T242" i="21"/>
  <c r="V242" i="21"/>
  <c r="O242" i="21"/>
  <c r="A243" i="21"/>
  <c r="B276" i="21"/>
  <c r="F276" i="21"/>
  <c r="J276" i="21"/>
  <c r="N276" i="21"/>
  <c r="R276" i="21"/>
  <c r="V276" i="21"/>
  <c r="G276" i="21"/>
  <c r="L276" i="21"/>
  <c r="Q276" i="21"/>
  <c r="W276" i="21"/>
  <c r="E276" i="21"/>
  <c r="M276" i="21"/>
  <c r="T276" i="21"/>
  <c r="H276" i="21"/>
  <c r="O276" i="21"/>
  <c r="U276" i="21"/>
  <c r="C276" i="21"/>
  <c r="I276" i="21"/>
  <c r="P276" i="21"/>
  <c r="X276" i="21"/>
  <c r="K276" i="21"/>
  <c r="Y276" i="21"/>
  <c r="S276" i="21"/>
  <c r="D276" i="21"/>
  <c r="A277" i="21"/>
  <c r="B173" i="21"/>
  <c r="F173" i="21"/>
  <c r="J173" i="21"/>
  <c r="N173" i="21"/>
  <c r="R173" i="21"/>
  <c r="V173" i="21"/>
  <c r="E173" i="21"/>
  <c r="K173" i="21"/>
  <c r="P173" i="21"/>
  <c r="U173" i="21"/>
  <c r="G173" i="21"/>
  <c r="M173" i="21"/>
  <c r="T173" i="21"/>
  <c r="H173" i="21"/>
  <c r="O173" i="21"/>
  <c r="W173" i="21"/>
  <c r="C173" i="21"/>
  <c r="I173" i="21"/>
  <c r="Q173" i="21"/>
  <c r="X173" i="21"/>
  <c r="L173" i="21"/>
  <c r="S173" i="21"/>
  <c r="D173" i="21"/>
  <c r="Y173" i="21"/>
  <c r="C138" i="21"/>
  <c r="G138" i="21"/>
  <c r="K138" i="21"/>
  <c r="O138" i="21"/>
  <c r="S138" i="21"/>
  <c r="W138" i="21"/>
  <c r="E138" i="21"/>
  <c r="J138" i="21"/>
  <c r="P138" i="21"/>
  <c r="U138" i="21"/>
  <c r="F138" i="21"/>
  <c r="L138" i="21"/>
  <c r="Q138" i="21"/>
  <c r="V138" i="21"/>
  <c r="D138" i="21"/>
  <c r="N138" i="21"/>
  <c r="Y138" i="21"/>
  <c r="M138" i="21"/>
  <c r="B138" i="21"/>
  <c r="R138" i="21"/>
  <c r="T138" i="21"/>
  <c r="H138" i="21"/>
  <c r="X138" i="21"/>
  <c r="I138" i="21"/>
  <c r="E68" i="21"/>
  <c r="I68" i="21"/>
  <c r="M68" i="21"/>
  <c r="Q68" i="21"/>
  <c r="U68" i="21"/>
  <c r="Y68" i="21"/>
  <c r="B68" i="21"/>
  <c r="F68" i="21"/>
  <c r="J68" i="21"/>
  <c r="N68" i="21"/>
  <c r="R68" i="21"/>
  <c r="V68" i="21"/>
  <c r="H68" i="21"/>
  <c r="P68" i="21"/>
  <c r="X68" i="21"/>
  <c r="C68" i="21"/>
  <c r="L68" i="21"/>
  <c r="W68" i="21"/>
  <c r="G68" i="21"/>
  <c r="T68" i="21"/>
  <c r="D68" i="21"/>
  <c r="O68" i="21"/>
  <c r="S68" i="21"/>
  <c r="K68" i="21"/>
  <c r="C103" i="21"/>
  <c r="G103" i="21"/>
  <c r="K103" i="21"/>
  <c r="O103" i="21"/>
  <c r="S103" i="21"/>
  <c r="W103" i="21"/>
  <c r="E103" i="21"/>
  <c r="J103" i="21"/>
  <c r="P103" i="21"/>
  <c r="U103" i="21"/>
  <c r="F103" i="21"/>
  <c r="L103" i="21"/>
  <c r="Q103" i="21"/>
  <c r="V103" i="21"/>
  <c r="B103" i="21"/>
  <c r="M103" i="21"/>
  <c r="X103" i="21"/>
  <c r="D103" i="21"/>
  <c r="N103" i="21"/>
  <c r="Y103" i="21"/>
  <c r="H103" i="21"/>
  <c r="T103" i="21"/>
  <c r="I103" i="21"/>
  <c r="R103" i="21"/>
  <c r="C207" i="21"/>
  <c r="G207" i="21"/>
  <c r="K207" i="21"/>
  <c r="O207" i="21"/>
  <c r="S207" i="21"/>
  <c r="W207" i="21"/>
  <c r="E207" i="21"/>
  <c r="J207" i="21"/>
  <c r="P207" i="21"/>
  <c r="U207" i="21"/>
  <c r="F207" i="21"/>
  <c r="M207" i="21"/>
  <c r="T207" i="21"/>
  <c r="D207" i="21"/>
  <c r="N207" i="21"/>
  <c r="X207" i="21"/>
  <c r="H207" i="21"/>
  <c r="Q207" i="21"/>
  <c r="Y207" i="21"/>
  <c r="I207" i="21"/>
  <c r="R207" i="21"/>
  <c r="B207" i="21"/>
  <c r="V207" i="21"/>
  <c r="L207" i="21"/>
  <c r="A208" i="21"/>
  <c r="B35" i="21"/>
  <c r="F35" i="21"/>
  <c r="J35" i="21"/>
  <c r="N35" i="21"/>
  <c r="R35" i="21"/>
  <c r="V35" i="21"/>
  <c r="C35" i="21"/>
  <c r="H35" i="21"/>
  <c r="M35" i="21"/>
  <c r="S35" i="21"/>
  <c r="X35" i="21"/>
  <c r="D35" i="21"/>
  <c r="I35" i="21"/>
  <c r="O35" i="21"/>
  <c r="T35" i="21"/>
  <c r="Y35" i="21"/>
  <c r="E35" i="21"/>
  <c r="K35" i="21"/>
  <c r="P35" i="21"/>
  <c r="U35" i="21"/>
  <c r="Q35" i="21"/>
  <c r="W35" i="21"/>
  <c r="G35" i="21"/>
  <c r="L35" i="21"/>
  <c r="C105" i="25"/>
  <c r="G105" i="25"/>
  <c r="K105" i="25"/>
  <c r="O105" i="25"/>
  <c r="S105" i="25"/>
  <c r="W105" i="25"/>
  <c r="B105" i="25"/>
  <c r="H105" i="25"/>
  <c r="M105" i="25"/>
  <c r="R105" i="25"/>
  <c r="X105" i="25"/>
  <c r="E105" i="25"/>
  <c r="J105" i="25"/>
  <c r="P105" i="25"/>
  <c r="U105" i="25"/>
  <c r="F105" i="25"/>
  <c r="L105" i="25"/>
  <c r="Q105" i="25"/>
  <c r="V105" i="25"/>
  <c r="N105" i="25"/>
  <c r="T105" i="25"/>
  <c r="I105" i="25"/>
  <c r="D105" i="25"/>
  <c r="Y105" i="25"/>
  <c r="D69" i="25"/>
  <c r="H69" i="25"/>
  <c r="L69" i="25"/>
  <c r="P69" i="25"/>
  <c r="T69" i="25"/>
  <c r="X69" i="25"/>
  <c r="E69" i="25"/>
  <c r="I69" i="25"/>
  <c r="M69" i="25"/>
  <c r="Q69" i="25"/>
  <c r="U69" i="25"/>
  <c r="Y69" i="25"/>
  <c r="F69" i="25"/>
  <c r="N69" i="25"/>
  <c r="V69" i="25"/>
  <c r="J69" i="25"/>
  <c r="G69" i="25"/>
  <c r="O69" i="25"/>
  <c r="W69" i="25"/>
  <c r="B69" i="25"/>
  <c r="R69" i="25"/>
  <c r="K69" i="25"/>
  <c r="C69" i="25"/>
  <c r="S69" i="25"/>
  <c r="C33" i="25"/>
  <c r="G33" i="25"/>
  <c r="K33" i="25"/>
  <c r="O33" i="25"/>
  <c r="S33" i="25"/>
  <c r="W33" i="25"/>
  <c r="B33" i="25"/>
  <c r="H33" i="25"/>
  <c r="M33" i="25"/>
  <c r="R33" i="25"/>
  <c r="X33" i="25"/>
  <c r="E33" i="25"/>
  <c r="J33" i="25"/>
  <c r="P33" i="25"/>
  <c r="U33" i="25"/>
  <c r="F33" i="25"/>
  <c r="L33" i="25"/>
  <c r="Q33" i="25"/>
  <c r="V33" i="25"/>
  <c r="N33" i="25"/>
  <c r="T33" i="25"/>
  <c r="D33" i="25"/>
  <c r="Y33" i="25"/>
  <c r="I33" i="25"/>
  <c r="O106" i="19"/>
  <c r="J106" i="19"/>
  <c r="H106" i="19"/>
  <c r="D106" i="19"/>
  <c r="Y106" i="19"/>
  <c r="V106" i="19"/>
  <c r="A107" i="19"/>
  <c r="C106" i="19"/>
  <c r="S106" i="19"/>
  <c r="P106" i="19"/>
  <c r="M106" i="19"/>
  <c r="I106" i="19"/>
  <c r="F106" i="19"/>
  <c r="G106" i="19"/>
  <c r="W106" i="19"/>
  <c r="U106" i="19"/>
  <c r="R106" i="19"/>
  <c r="N106" i="19"/>
  <c r="L106" i="19"/>
  <c r="K106" i="19"/>
  <c r="E106" i="19"/>
  <c r="B106" i="19"/>
  <c r="X106" i="19"/>
  <c r="T106" i="19"/>
  <c r="Q106" i="19"/>
  <c r="C70" i="19"/>
  <c r="G70" i="19"/>
  <c r="E70" i="19"/>
  <c r="D70" i="19"/>
  <c r="J70" i="19"/>
  <c r="N70" i="19"/>
  <c r="R70" i="19"/>
  <c r="V70" i="19"/>
  <c r="F70" i="19"/>
  <c r="K70" i="19"/>
  <c r="O70" i="19"/>
  <c r="S70" i="19"/>
  <c r="W70" i="19"/>
  <c r="H70" i="19"/>
  <c r="L70" i="19"/>
  <c r="P70" i="19"/>
  <c r="T70" i="19"/>
  <c r="X70" i="19"/>
  <c r="B70" i="19"/>
  <c r="I70" i="19"/>
  <c r="M70" i="19"/>
  <c r="Q70" i="19"/>
  <c r="U70" i="19"/>
  <c r="Y70" i="19"/>
  <c r="A71" i="19"/>
  <c r="E34" i="19"/>
  <c r="I34" i="19"/>
  <c r="M34" i="19"/>
  <c r="Q34" i="19"/>
  <c r="U34" i="19"/>
  <c r="Y34" i="19"/>
  <c r="D34" i="19"/>
  <c r="J34" i="19"/>
  <c r="O34" i="19"/>
  <c r="T34" i="19"/>
  <c r="F34" i="19"/>
  <c r="K34" i="19"/>
  <c r="P34" i="19"/>
  <c r="V34" i="19"/>
  <c r="B34" i="19"/>
  <c r="G34" i="19"/>
  <c r="L34" i="19"/>
  <c r="R34" i="19"/>
  <c r="W34" i="19"/>
  <c r="S34" i="19"/>
  <c r="H34" i="19"/>
  <c r="C34" i="19"/>
  <c r="X34" i="19"/>
  <c r="N34" i="19"/>
  <c r="A141" i="19"/>
  <c r="A69" i="21"/>
  <c r="A314" i="21"/>
  <c r="A174" i="21"/>
  <c r="A35" i="19"/>
  <c r="A36" i="21"/>
  <c r="A106" i="25"/>
  <c r="A34" i="25"/>
  <c r="A139" i="21"/>
  <c r="A143" i="25"/>
  <c r="A70" i="25"/>
  <c r="A104" i="21"/>
  <c r="B143" i="25" l="1"/>
  <c r="F143" i="25"/>
  <c r="J143" i="25"/>
  <c r="N143" i="25"/>
  <c r="R143" i="25"/>
  <c r="V143" i="25"/>
  <c r="C143" i="25"/>
  <c r="G143" i="25"/>
  <c r="K143" i="25"/>
  <c r="O143" i="25"/>
  <c r="S143" i="25"/>
  <c r="W143" i="25"/>
  <c r="I143" i="25"/>
  <c r="Q143" i="25"/>
  <c r="Y143" i="25"/>
  <c r="D143" i="25"/>
  <c r="L143" i="25"/>
  <c r="T143" i="25"/>
  <c r="E143" i="25"/>
  <c r="M143" i="25"/>
  <c r="U143" i="25"/>
  <c r="H143" i="25"/>
  <c r="P143" i="25"/>
  <c r="X143" i="25"/>
  <c r="C36" i="28"/>
  <c r="G36" i="28"/>
  <c r="K36" i="28"/>
  <c r="O36" i="28"/>
  <c r="S36" i="28"/>
  <c r="W36" i="28"/>
  <c r="H36" i="28"/>
  <c r="P36" i="28"/>
  <c r="X36" i="28"/>
  <c r="D36" i="28"/>
  <c r="L36" i="28"/>
  <c r="T36" i="28"/>
  <c r="E36" i="28"/>
  <c r="I36" i="28"/>
  <c r="M36" i="28"/>
  <c r="Q36" i="28"/>
  <c r="U36" i="28"/>
  <c r="Y36" i="28"/>
  <c r="J36" i="28"/>
  <c r="F36" i="28"/>
  <c r="V36" i="28"/>
  <c r="N36" i="28"/>
  <c r="B36" i="28"/>
  <c r="R36" i="28"/>
  <c r="E71" i="28"/>
  <c r="I71" i="28"/>
  <c r="M71" i="28"/>
  <c r="Q71" i="28"/>
  <c r="U71" i="28"/>
  <c r="Y71" i="28"/>
  <c r="B71" i="28"/>
  <c r="F71" i="28"/>
  <c r="J71" i="28"/>
  <c r="N71" i="28"/>
  <c r="R71" i="28"/>
  <c r="V71" i="28"/>
  <c r="C71" i="28"/>
  <c r="K71" i="28"/>
  <c r="S71" i="28"/>
  <c r="D71" i="28"/>
  <c r="L71" i="28"/>
  <c r="T71" i="28"/>
  <c r="G71" i="28"/>
  <c r="O71" i="28"/>
  <c r="W71" i="28"/>
  <c r="H71" i="28"/>
  <c r="P71" i="28"/>
  <c r="X71" i="28"/>
  <c r="D106" i="28"/>
  <c r="H106" i="28"/>
  <c r="L106" i="28"/>
  <c r="P106" i="28"/>
  <c r="T106" i="28"/>
  <c r="X106" i="28"/>
  <c r="B106" i="28"/>
  <c r="F106" i="28"/>
  <c r="J106" i="28"/>
  <c r="N106" i="28"/>
  <c r="R106" i="28"/>
  <c r="V106" i="28"/>
  <c r="E106" i="28"/>
  <c r="M106" i="28"/>
  <c r="U106" i="28"/>
  <c r="G106" i="28"/>
  <c r="O106" i="28"/>
  <c r="W106" i="28"/>
  <c r="I106" i="28"/>
  <c r="Y106" i="28"/>
  <c r="K106" i="28"/>
  <c r="Q106" i="28"/>
  <c r="C106" i="28"/>
  <c r="S106" i="28"/>
  <c r="D141" i="28"/>
  <c r="H141" i="28"/>
  <c r="L141" i="28"/>
  <c r="P141" i="28"/>
  <c r="T141" i="28"/>
  <c r="X141" i="28"/>
  <c r="E141" i="28"/>
  <c r="I141" i="28"/>
  <c r="M141" i="28"/>
  <c r="Q141" i="28"/>
  <c r="U141" i="28"/>
  <c r="Y141" i="28"/>
  <c r="F141" i="28"/>
  <c r="N141" i="28"/>
  <c r="V141" i="28"/>
  <c r="G141" i="28"/>
  <c r="O141" i="28"/>
  <c r="W141" i="28"/>
  <c r="B141" i="28"/>
  <c r="R141" i="28"/>
  <c r="J141" i="28"/>
  <c r="S141" i="28"/>
  <c r="C141" i="28"/>
  <c r="K141" i="28"/>
  <c r="D141" i="19"/>
  <c r="H141" i="19"/>
  <c r="L141" i="19"/>
  <c r="P141" i="19"/>
  <c r="T141" i="19"/>
  <c r="X141" i="19"/>
  <c r="E141" i="19"/>
  <c r="J141" i="19"/>
  <c r="O141" i="19"/>
  <c r="U141" i="19"/>
  <c r="F141" i="19"/>
  <c r="K141" i="19"/>
  <c r="Q141" i="19"/>
  <c r="V141" i="19"/>
  <c r="B141" i="19"/>
  <c r="G141" i="19"/>
  <c r="M141" i="19"/>
  <c r="R141" i="19"/>
  <c r="W141" i="19"/>
  <c r="I141" i="19"/>
  <c r="N141" i="19"/>
  <c r="S141" i="19"/>
  <c r="C141" i="19"/>
  <c r="Y141" i="19"/>
  <c r="W244" i="28"/>
  <c r="S244" i="28"/>
  <c r="O244" i="28"/>
  <c r="K244" i="28"/>
  <c r="G244" i="28"/>
  <c r="C244" i="28"/>
  <c r="V244" i="28"/>
  <c r="Q244" i="28"/>
  <c r="L244" i="28"/>
  <c r="F244" i="28"/>
  <c r="X244" i="28"/>
  <c r="P244" i="28"/>
  <c r="I244" i="28"/>
  <c r="B244" i="28"/>
  <c r="U244" i="28"/>
  <c r="N244" i="28"/>
  <c r="H244" i="28"/>
  <c r="A245" i="28"/>
  <c r="M244" i="28"/>
  <c r="Y244" i="28"/>
  <c r="J244" i="28"/>
  <c r="T244" i="28"/>
  <c r="E244" i="28"/>
  <c r="R244" i="28"/>
  <c r="D244" i="28"/>
  <c r="A416" i="28"/>
  <c r="V415" i="28"/>
  <c r="R415" i="28"/>
  <c r="N415" i="28"/>
  <c r="J415" i="28"/>
  <c r="F415" i="28"/>
  <c r="B415" i="28"/>
  <c r="Y415" i="28"/>
  <c r="T415" i="28"/>
  <c r="O415" i="28"/>
  <c r="I415" i="28"/>
  <c r="D415" i="28"/>
  <c r="S415" i="28"/>
  <c r="L415" i="28"/>
  <c r="E415" i="28"/>
  <c r="Q415" i="28"/>
  <c r="H415" i="28"/>
  <c r="U415" i="28"/>
  <c r="G415" i="28"/>
  <c r="P415" i="28"/>
  <c r="C415" i="28"/>
  <c r="W415" i="28"/>
  <c r="K415" i="28"/>
  <c r="X415" i="28"/>
  <c r="M415" i="28"/>
  <c r="Y313" i="28"/>
  <c r="U313" i="28"/>
  <c r="Q313" i="28"/>
  <c r="M313" i="28"/>
  <c r="I313" i="28"/>
  <c r="E313" i="28"/>
  <c r="A314" i="28"/>
  <c r="T313" i="28"/>
  <c r="O313" i="28"/>
  <c r="J313" i="28"/>
  <c r="D313" i="28"/>
  <c r="W313" i="28"/>
  <c r="P313" i="28"/>
  <c r="H313" i="28"/>
  <c r="B313" i="28"/>
  <c r="X313" i="28"/>
  <c r="N313" i="28"/>
  <c r="F313" i="28"/>
  <c r="V313" i="28"/>
  <c r="K313" i="28"/>
  <c r="R313" i="28"/>
  <c r="C313" i="28"/>
  <c r="L313" i="28"/>
  <c r="G313" i="28"/>
  <c r="S313" i="28"/>
  <c r="W176" i="28"/>
  <c r="S176" i="28"/>
  <c r="O176" i="28"/>
  <c r="K176" i="28"/>
  <c r="G176" i="28"/>
  <c r="C176" i="28"/>
  <c r="X176" i="28"/>
  <c r="R176" i="28"/>
  <c r="M176" i="28"/>
  <c r="H176" i="28"/>
  <c r="B176" i="28"/>
  <c r="U176" i="28"/>
  <c r="N176" i="28"/>
  <c r="F176" i="28"/>
  <c r="T176" i="28"/>
  <c r="J176" i="28"/>
  <c r="A177" i="28"/>
  <c r="Q176" i="28"/>
  <c r="I176" i="28"/>
  <c r="Y176" i="28"/>
  <c r="E176" i="28"/>
  <c r="P176" i="28"/>
  <c r="L176" i="28"/>
  <c r="D176" i="28"/>
  <c r="V176" i="28"/>
  <c r="A72" i="28"/>
  <c r="A107" i="28"/>
  <c r="Y278" i="28"/>
  <c r="U278" i="28"/>
  <c r="Q278" i="28"/>
  <c r="M278" i="28"/>
  <c r="I278" i="28"/>
  <c r="E278" i="28"/>
  <c r="X278" i="28"/>
  <c r="S278" i="28"/>
  <c r="N278" i="28"/>
  <c r="H278" i="28"/>
  <c r="C278" i="28"/>
  <c r="A279" i="28"/>
  <c r="R278" i="28"/>
  <c r="K278" i="28"/>
  <c r="D278" i="28"/>
  <c r="T278" i="28"/>
  <c r="J278" i="28"/>
  <c r="P278" i="28"/>
  <c r="G278" i="28"/>
  <c r="W278" i="28"/>
  <c r="F278" i="28"/>
  <c r="V278" i="28"/>
  <c r="B278" i="28"/>
  <c r="O278" i="28"/>
  <c r="L278" i="28"/>
  <c r="Y210" i="28"/>
  <c r="U210" i="28"/>
  <c r="Q210" i="28"/>
  <c r="M210" i="28"/>
  <c r="I210" i="28"/>
  <c r="E210" i="28"/>
  <c r="A211" i="28"/>
  <c r="T210" i="28"/>
  <c r="O210" i="28"/>
  <c r="J210" i="28"/>
  <c r="D210" i="28"/>
  <c r="S210" i="28"/>
  <c r="L210" i="28"/>
  <c r="F210" i="28"/>
  <c r="X210" i="28"/>
  <c r="R210" i="28"/>
  <c r="K210" i="28"/>
  <c r="C210" i="28"/>
  <c r="W210" i="28"/>
  <c r="H210" i="28"/>
  <c r="V210" i="28"/>
  <c r="G210" i="28"/>
  <c r="B210" i="28"/>
  <c r="P210" i="28"/>
  <c r="N210" i="28"/>
  <c r="A37" i="28"/>
  <c r="W347" i="28"/>
  <c r="S347" i="28"/>
  <c r="O347" i="28"/>
  <c r="K347" i="28"/>
  <c r="G347" i="28"/>
  <c r="C347" i="28"/>
  <c r="V347" i="28"/>
  <c r="Q347" i="28"/>
  <c r="L347" i="28"/>
  <c r="F347" i="28"/>
  <c r="A348" i="28"/>
  <c r="T347" i="28"/>
  <c r="M347" i="28"/>
  <c r="E347" i="28"/>
  <c r="X347" i="28"/>
  <c r="N347" i="28"/>
  <c r="D347" i="28"/>
  <c r="R347" i="28"/>
  <c r="H347" i="28"/>
  <c r="Y347" i="28"/>
  <c r="J347" i="28"/>
  <c r="U347" i="28"/>
  <c r="P347" i="28"/>
  <c r="I347" i="28"/>
  <c r="B347" i="28"/>
  <c r="A382" i="28"/>
  <c r="V381" i="28"/>
  <c r="R381" i="28"/>
  <c r="N381" i="28"/>
  <c r="J381" i="28"/>
  <c r="F381" i="28"/>
  <c r="B381" i="28"/>
  <c r="X381" i="28"/>
  <c r="S381" i="28"/>
  <c r="M381" i="28"/>
  <c r="H381" i="28"/>
  <c r="C381" i="28"/>
  <c r="W381" i="28"/>
  <c r="P381" i="28"/>
  <c r="I381" i="28"/>
  <c r="T381" i="28"/>
  <c r="K381" i="28"/>
  <c r="Q381" i="28"/>
  <c r="E381" i="28"/>
  <c r="O381" i="28"/>
  <c r="Y381" i="28"/>
  <c r="G381" i="28"/>
  <c r="D381" i="28"/>
  <c r="U381" i="28"/>
  <c r="L381" i="28"/>
  <c r="A142" i="28"/>
  <c r="B417" i="21"/>
  <c r="D417" i="21"/>
  <c r="H417" i="21"/>
  <c r="L417" i="21"/>
  <c r="P417" i="21"/>
  <c r="T417" i="21"/>
  <c r="X417" i="21"/>
  <c r="G417" i="21"/>
  <c r="M417" i="21"/>
  <c r="R417" i="21"/>
  <c r="W417" i="21"/>
  <c r="C417" i="21"/>
  <c r="I417" i="21"/>
  <c r="N417" i="21"/>
  <c r="S417" i="21"/>
  <c r="Y417" i="21"/>
  <c r="K417" i="21"/>
  <c r="V417" i="21"/>
  <c r="E417" i="21"/>
  <c r="O417" i="21"/>
  <c r="F417" i="21"/>
  <c r="Q417" i="21"/>
  <c r="J417" i="21"/>
  <c r="U417" i="21"/>
  <c r="A418" i="21"/>
  <c r="C383" i="21"/>
  <c r="S383" i="21"/>
  <c r="P383" i="21"/>
  <c r="T383" i="21"/>
  <c r="B383" i="21"/>
  <c r="D383" i="21"/>
  <c r="G383" i="21"/>
  <c r="W383" i="21"/>
  <c r="U383" i="21"/>
  <c r="H383" i="21"/>
  <c r="I383" i="21"/>
  <c r="L383" i="21"/>
  <c r="K383" i="21"/>
  <c r="E383" i="21"/>
  <c r="F383" i="21"/>
  <c r="N383" i="21"/>
  <c r="Q383" i="21"/>
  <c r="R383" i="21"/>
  <c r="A384" i="21"/>
  <c r="O383" i="21"/>
  <c r="J383" i="21"/>
  <c r="M383" i="21"/>
  <c r="V383" i="21"/>
  <c r="X383" i="21"/>
  <c r="Y383" i="21"/>
  <c r="O349" i="21"/>
  <c r="H349" i="21"/>
  <c r="D349" i="21"/>
  <c r="Y349" i="21"/>
  <c r="U349" i="21"/>
  <c r="F349" i="21"/>
  <c r="C349" i="21"/>
  <c r="S349" i="21"/>
  <c r="M349" i="21"/>
  <c r="I349" i="21"/>
  <c r="E349" i="21"/>
  <c r="L349" i="21"/>
  <c r="G349" i="21"/>
  <c r="W349" i="21"/>
  <c r="R349" i="21"/>
  <c r="N349" i="21"/>
  <c r="J349" i="21"/>
  <c r="Q349" i="21"/>
  <c r="K349" i="21"/>
  <c r="B349" i="21"/>
  <c r="X349" i="21"/>
  <c r="T349" i="21"/>
  <c r="P349" i="21"/>
  <c r="V349" i="21"/>
  <c r="A350" i="21"/>
  <c r="B314" i="21"/>
  <c r="F314" i="21"/>
  <c r="J314" i="21"/>
  <c r="N314" i="21"/>
  <c r="R314" i="21"/>
  <c r="V314" i="21"/>
  <c r="D314" i="21"/>
  <c r="H314" i="21"/>
  <c r="L314" i="21"/>
  <c r="P314" i="21"/>
  <c r="T314" i="21"/>
  <c r="X314" i="21"/>
  <c r="C314" i="21"/>
  <c r="K314" i="21"/>
  <c r="S314" i="21"/>
  <c r="E314" i="21"/>
  <c r="M314" i="21"/>
  <c r="U314" i="21"/>
  <c r="G314" i="21"/>
  <c r="W314" i="21"/>
  <c r="O314" i="21"/>
  <c r="Q314" i="21"/>
  <c r="I314" i="21"/>
  <c r="Y314" i="21"/>
  <c r="B277" i="21"/>
  <c r="F277" i="21"/>
  <c r="J277" i="21"/>
  <c r="N277" i="21"/>
  <c r="R277" i="21"/>
  <c r="V277" i="21"/>
  <c r="D277" i="21"/>
  <c r="I277" i="21"/>
  <c r="O277" i="21"/>
  <c r="T277" i="21"/>
  <c r="Y277" i="21"/>
  <c r="C277" i="21"/>
  <c r="K277" i="21"/>
  <c r="Q277" i="21"/>
  <c r="X277" i="21"/>
  <c r="E277" i="21"/>
  <c r="L277" i="21"/>
  <c r="S277" i="21"/>
  <c r="G277" i="21"/>
  <c r="M277" i="21"/>
  <c r="U277" i="21"/>
  <c r="P277" i="21"/>
  <c r="H277" i="21"/>
  <c r="W277" i="21"/>
  <c r="A278" i="21"/>
  <c r="E243" i="21"/>
  <c r="I243" i="21"/>
  <c r="M243" i="21"/>
  <c r="Q243" i="21"/>
  <c r="U243" i="21"/>
  <c r="Y243" i="21"/>
  <c r="D243" i="21"/>
  <c r="J243" i="21"/>
  <c r="O243" i="21"/>
  <c r="T243" i="21"/>
  <c r="F243" i="21"/>
  <c r="K243" i="21"/>
  <c r="P243" i="21"/>
  <c r="V243" i="21"/>
  <c r="C243" i="21"/>
  <c r="N243" i="21"/>
  <c r="X243" i="21"/>
  <c r="H243" i="21"/>
  <c r="B243" i="21"/>
  <c r="G243" i="21"/>
  <c r="R243" i="21"/>
  <c r="S243" i="21"/>
  <c r="L243" i="21"/>
  <c r="W243" i="21"/>
  <c r="A244" i="21"/>
  <c r="C104" i="21"/>
  <c r="G104" i="21"/>
  <c r="K104" i="21"/>
  <c r="O104" i="21"/>
  <c r="S104" i="21"/>
  <c r="W104" i="21"/>
  <c r="B104" i="21"/>
  <c r="H104" i="21"/>
  <c r="M104" i="21"/>
  <c r="R104" i="21"/>
  <c r="X104" i="21"/>
  <c r="D104" i="21"/>
  <c r="I104" i="21"/>
  <c r="N104" i="21"/>
  <c r="T104" i="21"/>
  <c r="Y104" i="21"/>
  <c r="J104" i="21"/>
  <c r="U104" i="21"/>
  <c r="L104" i="21"/>
  <c r="V104" i="21"/>
  <c r="E104" i="21"/>
  <c r="P104" i="21"/>
  <c r="F104" i="21"/>
  <c r="Q104" i="21"/>
  <c r="C139" i="21"/>
  <c r="G139" i="21"/>
  <c r="K139" i="21"/>
  <c r="O139" i="21"/>
  <c r="S139" i="21"/>
  <c r="W139" i="21"/>
  <c r="B139" i="21"/>
  <c r="H139" i="21"/>
  <c r="M139" i="21"/>
  <c r="R139" i="21"/>
  <c r="X139" i="21"/>
  <c r="D139" i="21"/>
  <c r="I139" i="21"/>
  <c r="N139" i="21"/>
  <c r="T139" i="21"/>
  <c r="Y139" i="21"/>
  <c r="L139" i="21"/>
  <c r="V139" i="21"/>
  <c r="E139" i="21"/>
  <c r="Q139" i="21"/>
  <c r="F139" i="21"/>
  <c r="U139" i="21"/>
  <c r="P139" i="21"/>
  <c r="J139" i="21"/>
  <c r="E69" i="21"/>
  <c r="I69" i="21"/>
  <c r="M69" i="21"/>
  <c r="Q69" i="21"/>
  <c r="U69" i="21"/>
  <c r="Y69" i="21"/>
  <c r="B69" i="21"/>
  <c r="F69" i="21"/>
  <c r="J69" i="21"/>
  <c r="N69" i="21"/>
  <c r="R69" i="21"/>
  <c r="V69" i="21"/>
  <c r="H69" i="21"/>
  <c r="P69" i="21"/>
  <c r="X69" i="21"/>
  <c r="K69" i="21"/>
  <c r="T69" i="21"/>
  <c r="D69" i="21"/>
  <c r="S69" i="21"/>
  <c r="C69" i="21"/>
  <c r="L69" i="21"/>
  <c r="W69" i="21"/>
  <c r="O69" i="21"/>
  <c r="G69" i="21"/>
  <c r="B174" i="21"/>
  <c r="F174" i="21"/>
  <c r="J174" i="21"/>
  <c r="N174" i="21"/>
  <c r="R174" i="21"/>
  <c r="V174" i="21"/>
  <c r="C174" i="21"/>
  <c r="H174" i="21"/>
  <c r="M174" i="21"/>
  <c r="S174" i="21"/>
  <c r="X174" i="21"/>
  <c r="D174" i="21"/>
  <c r="K174" i="21"/>
  <c r="Q174" i="21"/>
  <c r="Y174" i="21"/>
  <c r="E174" i="21"/>
  <c r="L174" i="21"/>
  <c r="T174" i="21"/>
  <c r="G174" i="21"/>
  <c r="O174" i="21"/>
  <c r="U174" i="21"/>
  <c r="P174" i="21"/>
  <c r="W174" i="21"/>
  <c r="I174" i="21"/>
  <c r="C208" i="21"/>
  <c r="G208" i="21"/>
  <c r="K208" i="21"/>
  <c r="O208" i="21"/>
  <c r="S208" i="21"/>
  <c r="W208" i="21"/>
  <c r="B208" i="21"/>
  <c r="H208" i="21"/>
  <c r="M208" i="21"/>
  <c r="R208" i="21"/>
  <c r="X208" i="21"/>
  <c r="D208" i="21"/>
  <c r="J208" i="21"/>
  <c r="Q208" i="21"/>
  <c r="Y208" i="21"/>
  <c r="I208" i="21"/>
  <c r="T208" i="21"/>
  <c r="L208" i="21"/>
  <c r="U208" i="21"/>
  <c r="E208" i="21"/>
  <c r="N208" i="21"/>
  <c r="V208" i="21"/>
  <c r="F208" i="21"/>
  <c r="P208" i="21"/>
  <c r="A209" i="21"/>
  <c r="B36" i="21"/>
  <c r="F36" i="21"/>
  <c r="J36" i="21"/>
  <c r="N36" i="21"/>
  <c r="R36" i="21"/>
  <c r="V36" i="21"/>
  <c r="E36" i="21"/>
  <c r="K36" i="21"/>
  <c r="P36" i="21"/>
  <c r="U36" i="21"/>
  <c r="G36" i="21"/>
  <c r="L36" i="21"/>
  <c r="Q36" i="21"/>
  <c r="W36" i="21"/>
  <c r="C36" i="21"/>
  <c r="H36" i="21"/>
  <c r="M36" i="21"/>
  <c r="S36" i="21"/>
  <c r="X36" i="21"/>
  <c r="O36" i="21"/>
  <c r="T36" i="21"/>
  <c r="D36" i="21"/>
  <c r="Y36" i="21"/>
  <c r="I36" i="21"/>
  <c r="D106" i="25"/>
  <c r="H106" i="25"/>
  <c r="L106" i="25"/>
  <c r="P106" i="25"/>
  <c r="T106" i="25"/>
  <c r="X106" i="25"/>
  <c r="B106" i="25"/>
  <c r="F106" i="25"/>
  <c r="J106" i="25"/>
  <c r="N106" i="25"/>
  <c r="R106" i="25"/>
  <c r="V106" i="25"/>
  <c r="C106" i="25"/>
  <c r="G106" i="25"/>
  <c r="K106" i="25"/>
  <c r="O106" i="25"/>
  <c r="S106" i="25"/>
  <c r="W106" i="25"/>
  <c r="I106" i="25"/>
  <c r="Y106" i="25"/>
  <c r="M106" i="25"/>
  <c r="E106" i="25"/>
  <c r="U106" i="25"/>
  <c r="Q106" i="25"/>
  <c r="D70" i="25"/>
  <c r="E70" i="25"/>
  <c r="I70" i="25"/>
  <c r="M70" i="25"/>
  <c r="Q70" i="25"/>
  <c r="U70" i="25"/>
  <c r="Y70" i="25"/>
  <c r="F70" i="25"/>
  <c r="K70" i="25"/>
  <c r="P70" i="25"/>
  <c r="V70" i="25"/>
  <c r="B70" i="25"/>
  <c r="S70" i="25"/>
  <c r="G70" i="25"/>
  <c r="L70" i="25"/>
  <c r="R70" i="25"/>
  <c r="W70" i="25"/>
  <c r="H70" i="25"/>
  <c r="N70" i="25"/>
  <c r="X70" i="25"/>
  <c r="O70" i="25"/>
  <c r="T70" i="25"/>
  <c r="C70" i="25"/>
  <c r="J70" i="25"/>
  <c r="C34" i="25"/>
  <c r="G34" i="25"/>
  <c r="K34" i="25"/>
  <c r="O34" i="25"/>
  <c r="S34" i="25"/>
  <c r="W34" i="25"/>
  <c r="E34" i="25"/>
  <c r="J34" i="25"/>
  <c r="P34" i="25"/>
  <c r="U34" i="25"/>
  <c r="B34" i="25"/>
  <c r="H34" i="25"/>
  <c r="M34" i="25"/>
  <c r="R34" i="25"/>
  <c r="X34" i="25"/>
  <c r="D34" i="25"/>
  <c r="I34" i="25"/>
  <c r="N34" i="25"/>
  <c r="T34" i="25"/>
  <c r="Y34" i="25"/>
  <c r="L34" i="25"/>
  <c r="Q34" i="25"/>
  <c r="V34" i="25"/>
  <c r="F34" i="25"/>
  <c r="O107" i="19"/>
  <c r="H107" i="19"/>
  <c r="E107" i="19"/>
  <c r="F107" i="19"/>
  <c r="D107" i="19"/>
  <c r="T107" i="19"/>
  <c r="C107" i="19"/>
  <c r="S107" i="19"/>
  <c r="M107" i="19"/>
  <c r="J107" i="19"/>
  <c r="L107" i="19"/>
  <c r="Y107" i="19"/>
  <c r="G107" i="19"/>
  <c r="W107" i="19"/>
  <c r="R107" i="19"/>
  <c r="P107" i="19"/>
  <c r="Q107" i="19"/>
  <c r="I107" i="19"/>
  <c r="A108" i="19"/>
  <c r="K107" i="19"/>
  <c r="B107" i="19"/>
  <c r="X107" i="19"/>
  <c r="U107" i="19"/>
  <c r="V107" i="19"/>
  <c r="N107" i="19"/>
  <c r="B71" i="19"/>
  <c r="F71" i="19"/>
  <c r="J71" i="19"/>
  <c r="N71" i="19"/>
  <c r="R71" i="19"/>
  <c r="V71" i="19"/>
  <c r="C71" i="19"/>
  <c r="G71" i="19"/>
  <c r="K71" i="19"/>
  <c r="O71" i="19"/>
  <c r="S71" i="19"/>
  <c r="W71" i="19"/>
  <c r="D71" i="19"/>
  <c r="H71" i="19"/>
  <c r="L71" i="19"/>
  <c r="P71" i="19"/>
  <c r="T71" i="19"/>
  <c r="X71" i="19"/>
  <c r="E71" i="19"/>
  <c r="I71" i="19"/>
  <c r="M71" i="19"/>
  <c r="Q71" i="19"/>
  <c r="U71" i="19"/>
  <c r="Y71" i="19"/>
  <c r="A72" i="19"/>
  <c r="E35" i="19"/>
  <c r="I35" i="19"/>
  <c r="M35" i="19"/>
  <c r="Q35" i="19"/>
  <c r="U35" i="19"/>
  <c r="Y35" i="19"/>
  <c r="B35" i="19"/>
  <c r="G35" i="19"/>
  <c r="L35" i="19"/>
  <c r="R35" i="19"/>
  <c r="W35" i="19"/>
  <c r="C35" i="19"/>
  <c r="H35" i="19"/>
  <c r="N35" i="19"/>
  <c r="S35" i="19"/>
  <c r="X35" i="19"/>
  <c r="D35" i="19"/>
  <c r="J35" i="19"/>
  <c r="O35" i="19"/>
  <c r="T35" i="19"/>
  <c r="P35" i="19"/>
  <c r="F35" i="19"/>
  <c r="V35" i="19"/>
  <c r="K35" i="19"/>
  <c r="A35" i="25"/>
  <c r="A105" i="21"/>
  <c r="A71" i="25"/>
  <c r="A107" i="25"/>
  <c r="A37" i="21"/>
  <c r="A36" i="19"/>
  <c r="A175" i="21"/>
  <c r="A70" i="21"/>
  <c r="A144" i="25"/>
  <c r="A140" i="21"/>
  <c r="A315" i="21"/>
  <c r="A142" i="19"/>
  <c r="B144" i="25" l="1"/>
  <c r="F144" i="25"/>
  <c r="J144" i="25"/>
  <c r="N144" i="25"/>
  <c r="R144" i="25"/>
  <c r="V144" i="25"/>
  <c r="C144" i="25"/>
  <c r="G144" i="25"/>
  <c r="K144" i="25"/>
  <c r="O144" i="25"/>
  <c r="S144" i="25"/>
  <c r="W144" i="25"/>
  <c r="I144" i="25"/>
  <c r="Q144" i="25"/>
  <c r="Y144" i="25"/>
  <c r="D144" i="25"/>
  <c r="L144" i="25"/>
  <c r="T144" i="25"/>
  <c r="E144" i="25"/>
  <c r="M144" i="25"/>
  <c r="U144" i="25"/>
  <c r="H144" i="25"/>
  <c r="P144" i="25"/>
  <c r="X144" i="25"/>
  <c r="D142" i="28"/>
  <c r="H142" i="28"/>
  <c r="L142" i="28"/>
  <c r="P142" i="28"/>
  <c r="T142" i="28"/>
  <c r="X142" i="28"/>
  <c r="E142" i="28"/>
  <c r="I142" i="28"/>
  <c r="M142" i="28"/>
  <c r="Q142" i="28"/>
  <c r="U142" i="28"/>
  <c r="Y142" i="28"/>
  <c r="F142" i="28"/>
  <c r="N142" i="28"/>
  <c r="V142" i="28"/>
  <c r="G142" i="28"/>
  <c r="O142" i="28"/>
  <c r="W142" i="28"/>
  <c r="J142" i="28"/>
  <c r="B142" i="28"/>
  <c r="R142" i="28"/>
  <c r="K142" i="28"/>
  <c r="C142" i="28"/>
  <c r="S142" i="28"/>
  <c r="C37" i="28"/>
  <c r="G37" i="28"/>
  <c r="K37" i="28"/>
  <c r="O37" i="28"/>
  <c r="S37" i="28"/>
  <c r="W37" i="28"/>
  <c r="H37" i="28"/>
  <c r="P37" i="28"/>
  <c r="X37" i="28"/>
  <c r="D37" i="28"/>
  <c r="L37" i="28"/>
  <c r="T37" i="28"/>
  <c r="E37" i="28"/>
  <c r="I37" i="28"/>
  <c r="M37" i="28"/>
  <c r="Q37" i="28"/>
  <c r="U37" i="28"/>
  <c r="Y37" i="28"/>
  <c r="B37" i="28"/>
  <c r="R37" i="28"/>
  <c r="N37" i="28"/>
  <c r="F37" i="28"/>
  <c r="V37" i="28"/>
  <c r="J37" i="28"/>
  <c r="D107" i="28"/>
  <c r="H107" i="28"/>
  <c r="L107" i="28"/>
  <c r="P107" i="28"/>
  <c r="T107" i="28"/>
  <c r="X107" i="28"/>
  <c r="B107" i="28"/>
  <c r="F107" i="28"/>
  <c r="J107" i="28"/>
  <c r="N107" i="28"/>
  <c r="R107" i="28"/>
  <c r="V107" i="28"/>
  <c r="E107" i="28"/>
  <c r="M107" i="28"/>
  <c r="U107" i="28"/>
  <c r="G107" i="28"/>
  <c r="O107" i="28"/>
  <c r="W107" i="28"/>
  <c r="Q107" i="28"/>
  <c r="C107" i="28"/>
  <c r="S107" i="28"/>
  <c r="I107" i="28"/>
  <c r="Y107" i="28"/>
  <c r="K107" i="28"/>
  <c r="E72" i="28"/>
  <c r="I72" i="28"/>
  <c r="M72" i="28"/>
  <c r="Q72" i="28"/>
  <c r="U72" i="28"/>
  <c r="Y72" i="28"/>
  <c r="B72" i="28"/>
  <c r="F72" i="28"/>
  <c r="J72" i="28"/>
  <c r="N72" i="28"/>
  <c r="R72" i="28"/>
  <c r="V72" i="28"/>
  <c r="C72" i="28"/>
  <c r="K72" i="28"/>
  <c r="S72" i="28"/>
  <c r="D72" i="28"/>
  <c r="L72" i="28"/>
  <c r="T72" i="28"/>
  <c r="G72" i="28"/>
  <c r="O72" i="28"/>
  <c r="W72" i="28"/>
  <c r="H72" i="28"/>
  <c r="P72" i="28"/>
  <c r="X72" i="28"/>
  <c r="D142" i="19"/>
  <c r="H142" i="19"/>
  <c r="L142" i="19"/>
  <c r="P142" i="19"/>
  <c r="T142" i="19"/>
  <c r="X142" i="19"/>
  <c r="B142" i="19"/>
  <c r="G142" i="19"/>
  <c r="M142" i="19"/>
  <c r="R142" i="19"/>
  <c r="W142" i="19"/>
  <c r="C142" i="19"/>
  <c r="I142" i="19"/>
  <c r="N142" i="19"/>
  <c r="S142" i="19"/>
  <c r="Y142" i="19"/>
  <c r="E142" i="19"/>
  <c r="J142" i="19"/>
  <c r="O142" i="19"/>
  <c r="U142" i="19"/>
  <c r="F142" i="19"/>
  <c r="K142" i="19"/>
  <c r="Q142" i="19"/>
  <c r="V142" i="19"/>
  <c r="A349" i="28"/>
  <c r="V348" i="28"/>
  <c r="R348" i="28"/>
  <c r="N348" i="28"/>
  <c r="J348" i="28"/>
  <c r="F348" i="28"/>
  <c r="B348" i="28"/>
  <c r="X348" i="28"/>
  <c r="S348" i="28"/>
  <c r="M348" i="28"/>
  <c r="H348" i="28"/>
  <c r="C348" i="28"/>
  <c r="W348" i="28"/>
  <c r="P348" i="28"/>
  <c r="I348" i="28"/>
  <c r="Q348" i="28"/>
  <c r="G348" i="28"/>
  <c r="T348" i="28"/>
  <c r="E348" i="28"/>
  <c r="Y348" i="28"/>
  <c r="L348" i="28"/>
  <c r="U348" i="28"/>
  <c r="O348" i="28"/>
  <c r="K348" i="28"/>
  <c r="D348" i="28"/>
  <c r="A178" i="28"/>
  <c r="V177" i="28"/>
  <c r="R177" i="28"/>
  <c r="N177" i="28"/>
  <c r="J177" i="28"/>
  <c r="F177" i="28"/>
  <c r="B177" i="28"/>
  <c r="Y177" i="28"/>
  <c r="T177" i="28"/>
  <c r="O177" i="28"/>
  <c r="I177" i="28"/>
  <c r="D177" i="28"/>
  <c r="X177" i="28"/>
  <c r="Q177" i="28"/>
  <c r="K177" i="28"/>
  <c r="C177" i="28"/>
  <c r="W177" i="28"/>
  <c r="M177" i="28"/>
  <c r="E177" i="28"/>
  <c r="U177" i="28"/>
  <c r="L177" i="28"/>
  <c r="S177" i="28"/>
  <c r="H177" i="28"/>
  <c r="P177" i="28"/>
  <c r="G177" i="28"/>
  <c r="Y382" i="28"/>
  <c r="U382" i="28"/>
  <c r="Q382" i="28"/>
  <c r="M382" i="28"/>
  <c r="I382" i="28"/>
  <c r="E382" i="28"/>
  <c r="A383" i="28"/>
  <c r="T382" i="28"/>
  <c r="O382" i="28"/>
  <c r="J382" i="28"/>
  <c r="D382" i="28"/>
  <c r="S382" i="28"/>
  <c r="L382" i="28"/>
  <c r="F382" i="28"/>
  <c r="W382" i="28"/>
  <c r="N382" i="28"/>
  <c r="C382" i="28"/>
  <c r="R382" i="28"/>
  <c r="G382" i="28"/>
  <c r="X382" i="28"/>
  <c r="H382" i="28"/>
  <c r="P382" i="28"/>
  <c r="K382" i="28"/>
  <c r="V382" i="28"/>
  <c r="B382" i="28"/>
  <c r="X211" i="28"/>
  <c r="T211" i="28"/>
  <c r="P211" i="28"/>
  <c r="L211" i="28"/>
  <c r="H211" i="28"/>
  <c r="D211" i="28"/>
  <c r="V211" i="28"/>
  <c r="Q211" i="28"/>
  <c r="K211" i="28"/>
  <c r="F211" i="28"/>
  <c r="W211" i="28"/>
  <c r="O211" i="28"/>
  <c r="I211" i="28"/>
  <c r="B211" i="28"/>
  <c r="U211" i="28"/>
  <c r="N211" i="28"/>
  <c r="G211" i="28"/>
  <c r="A212" i="28"/>
  <c r="M211" i="28"/>
  <c r="Y211" i="28"/>
  <c r="J211" i="28"/>
  <c r="E211" i="28"/>
  <c r="S211" i="28"/>
  <c r="R211" i="28"/>
  <c r="C211" i="28"/>
  <c r="X279" i="28"/>
  <c r="T279" i="28"/>
  <c r="P279" i="28"/>
  <c r="L279" i="28"/>
  <c r="H279" i="28"/>
  <c r="D279" i="28"/>
  <c r="A280" i="28"/>
  <c r="U279" i="28"/>
  <c r="O279" i="28"/>
  <c r="J279" i="28"/>
  <c r="E279" i="28"/>
  <c r="V279" i="28"/>
  <c r="N279" i="28"/>
  <c r="G279" i="28"/>
  <c r="W279" i="28"/>
  <c r="M279" i="28"/>
  <c r="C279" i="28"/>
  <c r="S279" i="28"/>
  <c r="K279" i="28"/>
  <c r="B279" i="28"/>
  <c r="R279" i="28"/>
  <c r="Q279" i="28"/>
  <c r="I279" i="28"/>
  <c r="Y279" i="28"/>
  <c r="F279" i="28"/>
  <c r="A108" i="28"/>
  <c r="Y416" i="28"/>
  <c r="U416" i="28"/>
  <c r="Q416" i="28"/>
  <c r="M416" i="28"/>
  <c r="I416" i="28"/>
  <c r="E416" i="28"/>
  <c r="V416" i="28"/>
  <c r="P416" i="28"/>
  <c r="K416" i="28"/>
  <c r="F416" i="28"/>
  <c r="W416" i="28"/>
  <c r="O416" i="28"/>
  <c r="H416" i="28"/>
  <c r="B416" i="28"/>
  <c r="T416" i="28"/>
  <c r="L416" i="28"/>
  <c r="C416" i="28"/>
  <c r="S416" i="28"/>
  <c r="G416" i="28"/>
  <c r="R416" i="28"/>
  <c r="D416" i="28"/>
  <c r="X416" i="28"/>
  <c r="J416" i="28"/>
  <c r="A417" i="28"/>
  <c r="N416" i="28"/>
  <c r="A246" i="28"/>
  <c r="V245" i="28"/>
  <c r="R245" i="28"/>
  <c r="N245" i="28"/>
  <c r="J245" i="28"/>
  <c r="F245" i="28"/>
  <c r="B245" i="28"/>
  <c r="X245" i="28"/>
  <c r="S245" i="28"/>
  <c r="M245" i="28"/>
  <c r="H245" i="28"/>
  <c r="C245" i="28"/>
  <c r="T245" i="28"/>
  <c r="L245" i="28"/>
  <c r="E245" i="28"/>
  <c r="Y245" i="28"/>
  <c r="Q245" i="28"/>
  <c r="K245" i="28"/>
  <c r="D245" i="28"/>
  <c r="P245" i="28"/>
  <c r="O245" i="28"/>
  <c r="W245" i="28"/>
  <c r="I245" i="28"/>
  <c r="G245" i="28"/>
  <c r="U245" i="28"/>
  <c r="A143" i="28"/>
  <c r="A38" i="28"/>
  <c r="A73" i="28"/>
  <c r="X314" i="28"/>
  <c r="T314" i="28"/>
  <c r="P314" i="28"/>
  <c r="L314" i="28"/>
  <c r="H314" i="28"/>
  <c r="D314" i="28"/>
  <c r="V314" i="28"/>
  <c r="Q314" i="28"/>
  <c r="K314" i="28"/>
  <c r="F314" i="28"/>
  <c r="A315" i="28"/>
  <c r="S314" i="28"/>
  <c r="M314" i="28"/>
  <c r="E314" i="28"/>
  <c r="R314" i="28"/>
  <c r="I314" i="28"/>
  <c r="W314" i="28"/>
  <c r="J314" i="28"/>
  <c r="O314" i="28"/>
  <c r="C314" i="28"/>
  <c r="N314" i="28"/>
  <c r="G314" i="28"/>
  <c r="Y314" i="28"/>
  <c r="U314" i="28"/>
  <c r="B314" i="28"/>
  <c r="D418" i="21"/>
  <c r="H418" i="21"/>
  <c r="L418" i="21"/>
  <c r="P418" i="21"/>
  <c r="T418" i="21"/>
  <c r="X418" i="21"/>
  <c r="E418" i="21"/>
  <c r="J418" i="21"/>
  <c r="O418" i="21"/>
  <c r="U418" i="21"/>
  <c r="F418" i="21"/>
  <c r="K418" i="21"/>
  <c r="Q418" i="21"/>
  <c r="V418" i="21"/>
  <c r="I418" i="21"/>
  <c r="S418" i="21"/>
  <c r="B418" i="21"/>
  <c r="M418" i="21"/>
  <c r="W418" i="21"/>
  <c r="C418" i="21"/>
  <c r="N418" i="21"/>
  <c r="Y418" i="21"/>
  <c r="R418" i="21"/>
  <c r="G418" i="21"/>
  <c r="A419" i="21"/>
  <c r="K350" i="21"/>
  <c r="E350" i="21"/>
  <c r="F350" i="21"/>
  <c r="B350" i="21"/>
  <c r="X350" i="21"/>
  <c r="D350" i="21"/>
  <c r="S350" i="21"/>
  <c r="Q350" i="21"/>
  <c r="N350" i="21"/>
  <c r="W350" i="21"/>
  <c r="V350" i="21"/>
  <c r="T350" i="21"/>
  <c r="A351" i="21"/>
  <c r="O350" i="21"/>
  <c r="J350" i="21"/>
  <c r="L350" i="21"/>
  <c r="H350" i="21"/>
  <c r="I350" i="21"/>
  <c r="Y350" i="21"/>
  <c r="C350" i="21"/>
  <c r="P350" i="21"/>
  <c r="M350" i="21"/>
  <c r="G350" i="21"/>
  <c r="U350" i="21"/>
  <c r="R350" i="21"/>
  <c r="O384" i="21"/>
  <c r="H384" i="21"/>
  <c r="D384" i="21"/>
  <c r="E384" i="21"/>
  <c r="N384" i="21"/>
  <c r="V384" i="21"/>
  <c r="C384" i="21"/>
  <c r="S384" i="21"/>
  <c r="M384" i="21"/>
  <c r="J384" i="21"/>
  <c r="L384" i="21"/>
  <c r="U384" i="21"/>
  <c r="G384" i="21"/>
  <c r="W384" i="21"/>
  <c r="R384" i="21"/>
  <c r="Q384" i="21"/>
  <c r="T384" i="21"/>
  <c r="I384" i="21"/>
  <c r="A385" i="21"/>
  <c r="K384" i="21"/>
  <c r="B384" i="21"/>
  <c r="X384" i="21"/>
  <c r="Y384" i="21"/>
  <c r="F384" i="21"/>
  <c r="P384" i="21"/>
  <c r="B315" i="21"/>
  <c r="F315" i="21"/>
  <c r="J315" i="21"/>
  <c r="N315" i="21"/>
  <c r="R315" i="21"/>
  <c r="V315" i="21"/>
  <c r="D315" i="21"/>
  <c r="H315" i="21"/>
  <c r="L315" i="21"/>
  <c r="P315" i="21"/>
  <c r="T315" i="21"/>
  <c r="X315" i="21"/>
  <c r="C315" i="21"/>
  <c r="K315" i="21"/>
  <c r="S315" i="21"/>
  <c r="E315" i="21"/>
  <c r="M315" i="21"/>
  <c r="U315" i="21"/>
  <c r="O315" i="21"/>
  <c r="W315" i="21"/>
  <c r="Y315" i="21"/>
  <c r="Q315" i="21"/>
  <c r="G315" i="21"/>
  <c r="I315" i="21"/>
  <c r="E244" i="21"/>
  <c r="I244" i="21"/>
  <c r="M244" i="21"/>
  <c r="Q244" i="21"/>
  <c r="U244" i="21"/>
  <c r="Y244" i="21"/>
  <c r="B244" i="21"/>
  <c r="G244" i="21"/>
  <c r="L244" i="21"/>
  <c r="R244" i="21"/>
  <c r="W244" i="21"/>
  <c r="C244" i="21"/>
  <c r="H244" i="21"/>
  <c r="N244" i="21"/>
  <c r="S244" i="21"/>
  <c r="X244" i="21"/>
  <c r="K244" i="21"/>
  <c r="V244" i="21"/>
  <c r="F244" i="21"/>
  <c r="J244" i="21"/>
  <c r="D244" i="21"/>
  <c r="O244" i="21"/>
  <c r="P244" i="21"/>
  <c r="T244" i="21"/>
  <c r="A245" i="21"/>
  <c r="B278" i="21"/>
  <c r="F278" i="21"/>
  <c r="J278" i="21"/>
  <c r="N278" i="21"/>
  <c r="R278" i="21"/>
  <c r="V278" i="21"/>
  <c r="G278" i="21"/>
  <c r="L278" i="21"/>
  <c r="Q278" i="21"/>
  <c r="W278" i="21"/>
  <c r="H278" i="21"/>
  <c r="O278" i="21"/>
  <c r="U278" i="21"/>
  <c r="C278" i="21"/>
  <c r="I278" i="21"/>
  <c r="P278" i="21"/>
  <c r="X278" i="21"/>
  <c r="D278" i="21"/>
  <c r="K278" i="21"/>
  <c r="S278" i="21"/>
  <c r="Y278" i="21"/>
  <c r="T278" i="21"/>
  <c r="E278" i="21"/>
  <c r="M278" i="21"/>
  <c r="A279" i="21"/>
  <c r="C140" i="21"/>
  <c r="G140" i="21"/>
  <c r="K140" i="21"/>
  <c r="O140" i="21"/>
  <c r="S140" i="21"/>
  <c r="W140" i="21"/>
  <c r="E140" i="21"/>
  <c r="J140" i="21"/>
  <c r="P140" i="21"/>
  <c r="U140" i="21"/>
  <c r="F140" i="21"/>
  <c r="L140" i="21"/>
  <c r="Q140" i="21"/>
  <c r="V140" i="21"/>
  <c r="I140" i="21"/>
  <c r="T140" i="21"/>
  <c r="H140" i="21"/>
  <c r="X140" i="21"/>
  <c r="M140" i="21"/>
  <c r="Y140" i="21"/>
  <c r="B140" i="21"/>
  <c r="N140" i="21"/>
  <c r="D140" i="21"/>
  <c r="R140" i="21"/>
  <c r="B175" i="21"/>
  <c r="F175" i="21"/>
  <c r="J175" i="21"/>
  <c r="N175" i="21"/>
  <c r="R175" i="21"/>
  <c r="V175" i="21"/>
  <c r="E175" i="21"/>
  <c r="K175" i="21"/>
  <c r="P175" i="21"/>
  <c r="U175" i="21"/>
  <c r="H175" i="21"/>
  <c r="O175" i="21"/>
  <c r="W175" i="21"/>
  <c r="C175" i="21"/>
  <c r="I175" i="21"/>
  <c r="Q175" i="21"/>
  <c r="X175" i="21"/>
  <c r="D175" i="21"/>
  <c r="L175" i="21"/>
  <c r="S175" i="21"/>
  <c r="Y175" i="21"/>
  <c r="T175" i="21"/>
  <c r="G175" i="21"/>
  <c r="M175" i="21"/>
  <c r="C105" i="21"/>
  <c r="G105" i="21"/>
  <c r="K105" i="21"/>
  <c r="O105" i="21"/>
  <c r="S105" i="21"/>
  <c r="W105" i="21"/>
  <c r="E105" i="21"/>
  <c r="J105" i="21"/>
  <c r="P105" i="21"/>
  <c r="U105" i="21"/>
  <c r="F105" i="21"/>
  <c r="L105" i="21"/>
  <c r="Q105" i="21"/>
  <c r="V105" i="21"/>
  <c r="H105" i="21"/>
  <c r="R105" i="21"/>
  <c r="I105" i="21"/>
  <c r="T105" i="21"/>
  <c r="B105" i="21"/>
  <c r="X105" i="21"/>
  <c r="N105" i="21"/>
  <c r="D105" i="21"/>
  <c r="Y105" i="21"/>
  <c r="M105" i="21"/>
  <c r="E70" i="21"/>
  <c r="I70" i="21"/>
  <c r="M70" i="21"/>
  <c r="Q70" i="21"/>
  <c r="U70" i="21"/>
  <c r="Y70" i="21"/>
  <c r="B70" i="21"/>
  <c r="F70" i="21"/>
  <c r="J70" i="21"/>
  <c r="N70" i="21"/>
  <c r="R70" i="21"/>
  <c r="V70" i="21"/>
  <c r="H70" i="21"/>
  <c r="P70" i="21"/>
  <c r="X70" i="21"/>
  <c r="G70" i="21"/>
  <c r="S70" i="21"/>
  <c r="C70" i="21"/>
  <c r="W70" i="21"/>
  <c r="O70" i="21"/>
  <c r="K70" i="21"/>
  <c r="T70" i="21"/>
  <c r="L70" i="21"/>
  <c r="D70" i="21"/>
  <c r="C209" i="21"/>
  <c r="G209" i="21"/>
  <c r="K209" i="21"/>
  <c r="O209" i="21"/>
  <c r="S209" i="21"/>
  <c r="W209" i="21"/>
  <c r="E209" i="21"/>
  <c r="J209" i="21"/>
  <c r="P209" i="21"/>
  <c r="U209" i="21"/>
  <c r="H209" i="21"/>
  <c r="N209" i="21"/>
  <c r="V209" i="21"/>
  <c r="D209" i="21"/>
  <c r="M209" i="21"/>
  <c r="X209" i="21"/>
  <c r="F209" i="21"/>
  <c r="Q209" i="21"/>
  <c r="Y209" i="21"/>
  <c r="I209" i="21"/>
  <c r="R209" i="21"/>
  <c r="T209" i="21"/>
  <c r="B209" i="21"/>
  <c r="L209" i="21"/>
  <c r="A210" i="21"/>
  <c r="B37" i="21"/>
  <c r="F37" i="21"/>
  <c r="J37" i="21"/>
  <c r="N37" i="21"/>
  <c r="R37" i="21"/>
  <c r="V37" i="21"/>
  <c r="C37" i="21"/>
  <c r="H37" i="21"/>
  <c r="M37" i="21"/>
  <c r="S37" i="21"/>
  <c r="X37" i="21"/>
  <c r="D37" i="21"/>
  <c r="I37" i="21"/>
  <c r="O37" i="21"/>
  <c r="T37" i="21"/>
  <c r="Y37" i="21"/>
  <c r="E37" i="21"/>
  <c r="K37" i="21"/>
  <c r="P37" i="21"/>
  <c r="U37" i="21"/>
  <c r="L37" i="21"/>
  <c r="Q37" i="21"/>
  <c r="W37" i="21"/>
  <c r="G37" i="21"/>
  <c r="D107" i="25"/>
  <c r="H107" i="25"/>
  <c r="L107" i="25"/>
  <c r="P107" i="25"/>
  <c r="T107" i="25"/>
  <c r="X107" i="25"/>
  <c r="B107" i="25"/>
  <c r="F107" i="25"/>
  <c r="J107" i="25"/>
  <c r="N107" i="25"/>
  <c r="R107" i="25"/>
  <c r="V107" i="25"/>
  <c r="C107" i="25"/>
  <c r="G107" i="25"/>
  <c r="K107" i="25"/>
  <c r="O107" i="25"/>
  <c r="S107" i="25"/>
  <c r="W107" i="25"/>
  <c r="Q107" i="25"/>
  <c r="E107" i="25"/>
  <c r="U107" i="25"/>
  <c r="M107" i="25"/>
  <c r="I107" i="25"/>
  <c r="Y107" i="25"/>
  <c r="E71" i="25"/>
  <c r="C71" i="25"/>
  <c r="H71" i="25"/>
  <c r="L71" i="25"/>
  <c r="P71" i="25"/>
  <c r="T71" i="25"/>
  <c r="X71" i="25"/>
  <c r="F71" i="25"/>
  <c r="N71" i="25"/>
  <c r="V71" i="25"/>
  <c r="D71" i="25"/>
  <c r="I71" i="25"/>
  <c r="M71" i="25"/>
  <c r="Q71" i="25"/>
  <c r="U71" i="25"/>
  <c r="Y71" i="25"/>
  <c r="J71" i="25"/>
  <c r="R71" i="25"/>
  <c r="K71" i="25"/>
  <c r="W71" i="25"/>
  <c r="O71" i="25"/>
  <c r="B71" i="25"/>
  <c r="S71" i="25"/>
  <c r="G71" i="25"/>
  <c r="C35" i="25"/>
  <c r="G35" i="25"/>
  <c r="K35" i="25"/>
  <c r="O35" i="25"/>
  <c r="S35" i="25"/>
  <c r="W35" i="25"/>
  <c r="B35" i="25"/>
  <c r="H35" i="25"/>
  <c r="M35" i="25"/>
  <c r="R35" i="25"/>
  <c r="X35" i="25"/>
  <c r="E35" i="25"/>
  <c r="J35" i="25"/>
  <c r="P35" i="25"/>
  <c r="U35" i="25"/>
  <c r="F35" i="25"/>
  <c r="L35" i="25"/>
  <c r="Q35" i="25"/>
  <c r="V35" i="25"/>
  <c r="I35" i="25"/>
  <c r="N35" i="25"/>
  <c r="T35" i="25"/>
  <c r="D35" i="25"/>
  <c r="Y35" i="25"/>
  <c r="O108" i="19"/>
  <c r="J108" i="19"/>
  <c r="H108" i="19"/>
  <c r="D108" i="19"/>
  <c r="Y108" i="19"/>
  <c r="Q108" i="19"/>
  <c r="C108" i="19"/>
  <c r="S108" i="19"/>
  <c r="P108" i="19"/>
  <c r="M108" i="19"/>
  <c r="I108" i="19"/>
  <c r="V108" i="19"/>
  <c r="A109" i="19"/>
  <c r="G108" i="19"/>
  <c r="W108" i="19"/>
  <c r="U108" i="19"/>
  <c r="R108" i="19"/>
  <c r="N108" i="19"/>
  <c r="F108" i="19"/>
  <c r="K108" i="19"/>
  <c r="E108" i="19"/>
  <c r="B108" i="19"/>
  <c r="X108" i="19"/>
  <c r="T108" i="19"/>
  <c r="L108" i="19"/>
  <c r="B72" i="19"/>
  <c r="F72" i="19"/>
  <c r="J72" i="19"/>
  <c r="N72" i="19"/>
  <c r="R72" i="19"/>
  <c r="V72" i="19"/>
  <c r="C72" i="19"/>
  <c r="G72" i="19"/>
  <c r="K72" i="19"/>
  <c r="O72" i="19"/>
  <c r="S72" i="19"/>
  <c r="W72" i="19"/>
  <c r="D72" i="19"/>
  <c r="H72" i="19"/>
  <c r="L72" i="19"/>
  <c r="P72" i="19"/>
  <c r="T72" i="19"/>
  <c r="X72" i="19"/>
  <c r="E72" i="19"/>
  <c r="I72" i="19"/>
  <c r="M72" i="19"/>
  <c r="Q72" i="19"/>
  <c r="U72" i="19"/>
  <c r="Y72" i="19"/>
  <c r="A73" i="19"/>
  <c r="E36" i="19"/>
  <c r="I36" i="19"/>
  <c r="M36" i="19"/>
  <c r="Q36" i="19"/>
  <c r="U36" i="19"/>
  <c r="Y36" i="19"/>
  <c r="D36" i="19"/>
  <c r="J36" i="19"/>
  <c r="O36" i="19"/>
  <c r="T36" i="19"/>
  <c r="F36" i="19"/>
  <c r="K36" i="19"/>
  <c r="P36" i="19"/>
  <c r="V36" i="19"/>
  <c r="B36" i="19"/>
  <c r="G36" i="19"/>
  <c r="L36" i="19"/>
  <c r="R36" i="19"/>
  <c r="W36" i="19"/>
  <c r="N36" i="19"/>
  <c r="C36" i="19"/>
  <c r="X36" i="19"/>
  <c r="S36" i="19"/>
  <c r="H36" i="19"/>
  <c r="A37" i="19"/>
  <c r="A38" i="21"/>
  <c r="A143" i="19"/>
  <c r="A316" i="21"/>
  <c r="A106" i="21"/>
  <c r="A72" i="25"/>
  <c r="A36" i="25"/>
  <c r="A141" i="21"/>
  <c r="A108" i="25"/>
  <c r="A145" i="25"/>
  <c r="A71" i="21"/>
  <c r="A176" i="21"/>
  <c r="B145" i="25" l="1"/>
  <c r="F145" i="25"/>
  <c r="J145" i="25"/>
  <c r="N145" i="25"/>
  <c r="R145" i="25"/>
  <c r="V145" i="25"/>
  <c r="C145" i="25"/>
  <c r="G145" i="25"/>
  <c r="K145" i="25"/>
  <c r="O145" i="25"/>
  <c r="S145" i="25"/>
  <c r="W145" i="25"/>
  <c r="I145" i="25"/>
  <c r="Q145" i="25"/>
  <c r="Y145" i="25"/>
  <c r="D145" i="25"/>
  <c r="L145" i="25"/>
  <c r="T145" i="25"/>
  <c r="E145" i="25"/>
  <c r="M145" i="25"/>
  <c r="U145" i="25"/>
  <c r="H145" i="25"/>
  <c r="P145" i="25"/>
  <c r="X145" i="25"/>
  <c r="E73" i="28"/>
  <c r="I73" i="28"/>
  <c r="M73" i="28"/>
  <c r="Q73" i="28"/>
  <c r="U73" i="28"/>
  <c r="Y73" i="28"/>
  <c r="B73" i="28"/>
  <c r="F73" i="28"/>
  <c r="J73" i="28"/>
  <c r="N73" i="28"/>
  <c r="R73" i="28"/>
  <c r="V73" i="28"/>
  <c r="C73" i="28"/>
  <c r="K73" i="28"/>
  <c r="S73" i="28"/>
  <c r="D73" i="28"/>
  <c r="L73" i="28"/>
  <c r="T73" i="28"/>
  <c r="G73" i="28"/>
  <c r="O73" i="28"/>
  <c r="W73" i="28"/>
  <c r="X73" i="28"/>
  <c r="P73" i="28"/>
  <c r="H73" i="28"/>
  <c r="C38" i="28"/>
  <c r="G38" i="28"/>
  <c r="K38" i="28"/>
  <c r="O38" i="28"/>
  <c r="S38" i="28"/>
  <c r="W38" i="28"/>
  <c r="H38" i="28"/>
  <c r="P38" i="28"/>
  <c r="X38" i="28"/>
  <c r="D38" i="28"/>
  <c r="L38" i="28"/>
  <c r="T38" i="28"/>
  <c r="E38" i="28"/>
  <c r="I38" i="28"/>
  <c r="M38" i="28"/>
  <c r="Q38" i="28"/>
  <c r="U38" i="28"/>
  <c r="Y38" i="28"/>
  <c r="J38" i="28"/>
  <c r="F38" i="28"/>
  <c r="V38" i="28"/>
  <c r="N38" i="28"/>
  <c r="B38" i="28"/>
  <c r="R38" i="28"/>
  <c r="D143" i="28"/>
  <c r="H143" i="28"/>
  <c r="L143" i="28"/>
  <c r="P143" i="28"/>
  <c r="T143" i="28"/>
  <c r="X143" i="28"/>
  <c r="E143" i="28"/>
  <c r="I143" i="28"/>
  <c r="M143" i="28"/>
  <c r="Q143" i="28"/>
  <c r="U143" i="28"/>
  <c r="Y143" i="28"/>
  <c r="F143" i="28"/>
  <c r="N143" i="28"/>
  <c r="V143" i="28"/>
  <c r="G143" i="28"/>
  <c r="O143" i="28"/>
  <c r="W143" i="28"/>
  <c r="B143" i="28"/>
  <c r="R143" i="28"/>
  <c r="J143" i="28"/>
  <c r="C143" i="28"/>
  <c r="S143" i="28"/>
  <c r="K143" i="28"/>
  <c r="D108" i="28"/>
  <c r="H108" i="28"/>
  <c r="L108" i="28"/>
  <c r="P108" i="28"/>
  <c r="T108" i="28"/>
  <c r="X108" i="28"/>
  <c r="B108" i="28"/>
  <c r="F108" i="28"/>
  <c r="J108" i="28"/>
  <c r="N108" i="28"/>
  <c r="R108" i="28"/>
  <c r="V108" i="28"/>
  <c r="E108" i="28"/>
  <c r="M108" i="28"/>
  <c r="U108" i="28"/>
  <c r="G108" i="28"/>
  <c r="O108" i="28"/>
  <c r="W108" i="28"/>
  <c r="I108" i="28"/>
  <c r="Y108" i="28"/>
  <c r="K108" i="28"/>
  <c r="Q108" i="28"/>
  <c r="C108" i="28"/>
  <c r="S108" i="28"/>
  <c r="D143" i="19"/>
  <c r="H143" i="19"/>
  <c r="L143" i="19"/>
  <c r="P143" i="19"/>
  <c r="T143" i="19"/>
  <c r="X143" i="19"/>
  <c r="E143" i="19"/>
  <c r="J143" i="19"/>
  <c r="O143" i="19"/>
  <c r="U143" i="19"/>
  <c r="F143" i="19"/>
  <c r="K143" i="19"/>
  <c r="Q143" i="19"/>
  <c r="V143" i="19"/>
  <c r="B143" i="19"/>
  <c r="G143" i="19"/>
  <c r="M143" i="19"/>
  <c r="R143" i="19"/>
  <c r="W143" i="19"/>
  <c r="C143" i="19"/>
  <c r="Y143" i="19"/>
  <c r="I143" i="19"/>
  <c r="N143" i="19"/>
  <c r="S143" i="19"/>
  <c r="A39" i="28"/>
  <c r="Y246" i="28"/>
  <c r="U246" i="28"/>
  <c r="Q246" i="28"/>
  <c r="M246" i="28"/>
  <c r="I246" i="28"/>
  <c r="E246" i="28"/>
  <c r="A247" i="28"/>
  <c r="T246" i="28"/>
  <c r="O246" i="28"/>
  <c r="J246" i="28"/>
  <c r="D246" i="28"/>
  <c r="W246" i="28"/>
  <c r="P246" i="28"/>
  <c r="H246" i="28"/>
  <c r="B246" i="28"/>
  <c r="V246" i="28"/>
  <c r="N246" i="28"/>
  <c r="G246" i="28"/>
  <c r="S246" i="28"/>
  <c r="F246" i="28"/>
  <c r="R246" i="28"/>
  <c r="C246" i="28"/>
  <c r="L246" i="28"/>
  <c r="X246" i="28"/>
  <c r="K246" i="28"/>
  <c r="W280" i="28"/>
  <c r="S280" i="28"/>
  <c r="O280" i="28"/>
  <c r="K280" i="28"/>
  <c r="G280" i="28"/>
  <c r="C280" i="28"/>
  <c r="V280" i="28"/>
  <c r="Q280" i="28"/>
  <c r="L280" i="28"/>
  <c r="F280" i="28"/>
  <c r="Y280" i="28"/>
  <c r="R280" i="28"/>
  <c r="J280" i="28"/>
  <c r="D280" i="28"/>
  <c r="A281" i="28"/>
  <c r="P280" i="28"/>
  <c r="H280" i="28"/>
  <c r="X280" i="28"/>
  <c r="N280" i="28"/>
  <c r="E280" i="28"/>
  <c r="M280" i="28"/>
  <c r="I280" i="28"/>
  <c r="B280" i="28"/>
  <c r="U280" i="28"/>
  <c r="T280" i="28"/>
  <c r="W315" i="28"/>
  <c r="S315" i="28"/>
  <c r="O315" i="28"/>
  <c r="K315" i="28"/>
  <c r="G315" i="28"/>
  <c r="C315" i="28"/>
  <c r="X315" i="28"/>
  <c r="R315" i="28"/>
  <c r="M315" i="28"/>
  <c r="H315" i="28"/>
  <c r="B315" i="28"/>
  <c r="V315" i="28"/>
  <c r="P315" i="28"/>
  <c r="I315" i="28"/>
  <c r="U315" i="28"/>
  <c r="L315" i="28"/>
  <c r="D315" i="28"/>
  <c r="Y315" i="28"/>
  <c r="J315" i="28"/>
  <c r="Q315" i="28"/>
  <c r="E315" i="28"/>
  <c r="N315" i="28"/>
  <c r="F315" i="28"/>
  <c r="A316" i="28"/>
  <c r="T315" i="28"/>
  <c r="A144" i="28"/>
  <c r="X417" i="28"/>
  <c r="T417" i="28"/>
  <c r="P417" i="28"/>
  <c r="L417" i="28"/>
  <c r="H417" i="28"/>
  <c r="D417" i="28"/>
  <c r="W417" i="28"/>
  <c r="R417" i="28"/>
  <c r="M417" i="28"/>
  <c r="G417" i="28"/>
  <c r="B417" i="28"/>
  <c r="A418" i="28"/>
  <c r="S417" i="28"/>
  <c r="K417" i="28"/>
  <c r="E417" i="28"/>
  <c r="Y417" i="28"/>
  <c r="O417" i="28"/>
  <c r="F417" i="28"/>
  <c r="U417" i="28"/>
  <c r="I417" i="28"/>
  <c r="Q417" i="28"/>
  <c r="C417" i="28"/>
  <c r="V417" i="28"/>
  <c r="J417" i="28"/>
  <c r="N417" i="28"/>
  <c r="Y178" i="28"/>
  <c r="U178" i="28"/>
  <c r="Q178" i="28"/>
  <c r="M178" i="28"/>
  <c r="I178" i="28"/>
  <c r="E178" i="28"/>
  <c r="V178" i="28"/>
  <c r="P178" i="28"/>
  <c r="K178" i="28"/>
  <c r="F178" i="28"/>
  <c r="T178" i="28"/>
  <c r="N178" i="28"/>
  <c r="G178" i="28"/>
  <c r="A179" i="28"/>
  <c r="R178" i="28"/>
  <c r="H178" i="28"/>
  <c r="X178" i="28"/>
  <c r="O178" i="28"/>
  <c r="D178" i="28"/>
  <c r="L178" i="28"/>
  <c r="W178" i="28"/>
  <c r="C178" i="28"/>
  <c r="B178" i="28"/>
  <c r="S178" i="28"/>
  <c r="J178" i="28"/>
  <c r="A74" i="28"/>
  <c r="A109" i="28"/>
  <c r="W212" i="28"/>
  <c r="S212" i="28"/>
  <c r="O212" i="28"/>
  <c r="K212" i="28"/>
  <c r="G212" i="28"/>
  <c r="C212" i="28"/>
  <c r="X212" i="28"/>
  <c r="R212" i="28"/>
  <c r="M212" i="28"/>
  <c r="H212" i="28"/>
  <c r="B212" i="28"/>
  <c r="A213" i="28"/>
  <c r="T212" i="28"/>
  <c r="L212" i="28"/>
  <c r="E212" i="28"/>
  <c r="Y212" i="28"/>
  <c r="Q212" i="28"/>
  <c r="J212" i="28"/>
  <c r="D212" i="28"/>
  <c r="P212" i="28"/>
  <c r="N212" i="28"/>
  <c r="I212" i="28"/>
  <c r="V212" i="28"/>
  <c r="U212" i="28"/>
  <c r="F212" i="28"/>
  <c r="X383" i="28"/>
  <c r="T383" i="28"/>
  <c r="P383" i="28"/>
  <c r="L383" i="28"/>
  <c r="H383" i="28"/>
  <c r="D383" i="28"/>
  <c r="V383" i="28"/>
  <c r="Q383" i="28"/>
  <c r="K383" i="28"/>
  <c r="F383" i="28"/>
  <c r="W383" i="28"/>
  <c r="O383" i="28"/>
  <c r="I383" i="28"/>
  <c r="B383" i="28"/>
  <c r="A384" i="28"/>
  <c r="R383" i="28"/>
  <c r="G383" i="28"/>
  <c r="S383" i="28"/>
  <c r="E383" i="28"/>
  <c r="N383" i="28"/>
  <c r="Y383" i="28"/>
  <c r="J383" i="28"/>
  <c r="U383" i="28"/>
  <c r="C383" i="28"/>
  <c r="M383" i="28"/>
  <c r="Y349" i="28"/>
  <c r="U349" i="28"/>
  <c r="Q349" i="28"/>
  <c r="M349" i="28"/>
  <c r="I349" i="28"/>
  <c r="E349" i="28"/>
  <c r="A350" i="28"/>
  <c r="T349" i="28"/>
  <c r="O349" i="28"/>
  <c r="J349" i="28"/>
  <c r="D349" i="28"/>
  <c r="S349" i="28"/>
  <c r="L349" i="28"/>
  <c r="F349" i="28"/>
  <c r="V349" i="28"/>
  <c r="K349" i="28"/>
  <c r="B349" i="28"/>
  <c r="R349" i="28"/>
  <c r="G349" i="28"/>
  <c r="X349" i="28"/>
  <c r="N349" i="28"/>
  <c r="W349" i="28"/>
  <c r="P349" i="28"/>
  <c r="H349" i="28"/>
  <c r="C349" i="28"/>
  <c r="D419" i="21"/>
  <c r="H419" i="21"/>
  <c r="L419" i="21"/>
  <c r="P419" i="21"/>
  <c r="T419" i="21"/>
  <c r="X419" i="21"/>
  <c r="B419" i="21"/>
  <c r="G419" i="21"/>
  <c r="M419" i="21"/>
  <c r="R419" i="21"/>
  <c r="W419" i="21"/>
  <c r="C419" i="21"/>
  <c r="I419" i="21"/>
  <c r="N419" i="21"/>
  <c r="S419" i="21"/>
  <c r="Y419" i="21"/>
  <c r="F419" i="21"/>
  <c r="Q419" i="21"/>
  <c r="J419" i="21"/>
  <c r="U419" i="21"/>
  <c r="K419" i="21"/>
  <c r="V419" i="21"/>
  <c r="E419" i="21"/>
  <c r="O419" i="21"/>
  <c r="A420" i="21"/>
  <c r="K385" i="21"/>
  <c r="E385" i="21"/>
  <c r="H385" i="21"/>
  <c r="I385" i="21"/>
  <c r="L385" i="21"/>
  <c r="M385" i="21"/>
  <c r="S385" i="21"/>
  <c r="V385" i="21"/>
  <c r="Y385" i="21"/>
  <c r="G385" i="21"/>
  <c r="U385" i="21"/>
  <c r="D385" i="21"/>
  <c r="O385" i="21"/>
  <c r="J385" i="21"/>
  <c r="N385" i="21"/>
  <c r="Q385" i="21"/>
  <c r="R385" i="21"/>
  <c r="T385" i="21"/>
  <c r="C385" i="21"/>
  <c r="P385" i="21"/>
  <c r="X385" i="21"/>
  <c r="A386" i="21"/>
  <c r="W385" i="21"/>
  <c r="B385" i="21"/>
  <c r="F385" i="21"/>
  <c r="K351" i="21"/>
  <c r="B351" i="21"/>
  <c r="X351" i="21"/>
  <c r="T351" i="21"/>
  <c r="P351" i="21"/>
  <c r="Q351" i="21"/>
  <c r="O351" i="21"/>
  <c r="H351" i="21"/>
  <c r="D351" i="21"/>
  <c r="Y351" i="21"/>
  <c r="U351" i="21"/>
  <c r="V351" i="21"/>
  <c r="C351" i="21"/>
  <c r="S351" i="21"/>
  <c r="M351" i="21"/>
  <c r="I351" i="21"/>
  <c r="E351" i="21"/>
  <c r="F351" i="21"/>
  <c r="G351" i="21"/>
  <c r="W351" i="21"/>
  <c r="R351" i="21"/>
  <c r="N351" i="21"/>
  <c r="J351" i="21"/>
  <c r="L351" i="21"/>
  <c r="A352" i="21"/>
  <c r="B316" i="21"/>
  <c r="F316" i="21"/>
  <c r="J316" i="21"/>
  <c r="N316" i="21"/>
  <c r="R316" i="21"/>
  <c r="V316" i="21"/>
  <c r="D316" i="21"/>
  <c r="H316" i="21"/>
  <c r="L316" i="21"/>
  <c r="P316" i="21"/>
  <c r="T316" i="21"/>
  <c r="X316" i="21"/>
  <c r="C316" i="21"/>
  <c r="K316" i="21"/>
  <c r="S316" i="21"/>
  <c r="E316" i="21"/>
  <c r="M316" i="21"/>
  <c r="U316" i="21"/>
  <c r="G316" i="21"/>
  <c r="W316" i="21"/>
  <c r="I316" i="21"/>
  <c r="Y316" i="21"/>
  <c r="O316" i="21"/>
  <c r="Q316" i="21"/>
  <c r="B279" i="21"/>
  <c r="F279" i="21"/>
  <c r="J279" i="21"/>
  <c r="N279" i="21"/>
  <c r="R279" i="21"/>
  <c r="V279" i="21"/>
  <c r="D279" i="21"/>
  <c r="I279" i="21"/>
  <c r="O279" i="21"/>
  <c r="T279" i="21"/>
  <c r="Y279" i="21"/>
  <c r="E279" i="21"/>
  <c r="L279" i="21"/>
  <c r="S279" i="21"/>
  <c r="G279" i="21"/>
  <c r="M279" i="21"/>
  <c r="U279" i="21"/>
  <c r="H279" i="21"/>
  <c r="P279" i="21"/>
  <c r="W279" i="21"/>
  <c r="X279" i="21"/>
  <c r="C279" i="21"/>
  <c r="K279" i="21"/>
  <c r="Q279" i="21"/>
  <c r="A280" i="21"/>
  <c r="E245" i="21"/>
  <c r="I245" i="21"/>
  <c r="M245" i="21"/>
  <c r="Q245" i="21"/>
  <c r="U245" i="21"/>
  <c r="Y245" i="21"/>
  <c r="D245" i="21"/>
  <c r="J245" i="21"/>
  <c r="O245" i="21"/>
  <c r="T245" i="21"/>
  <c r="F245" i="21"/>
  <c r="K245" i="21"/>
  <c r="P245" i="21"/>
  <c r="V245" i="21"/>
  <c r="H245" i="21"/>
  <c r="S245" i="21"/>
  <c r="N245" i="21"/>
  <c r="X245" i="21"/>
  <c r="B245" i="21"/>
  <c r="L245" i="21"/>
  <c r="W245" i="21"/>
  <c r="C245" i="21"/>
  <c r="R245" i="21"/>
  <c r="G245" i="21"/>
  <c r="A246" i="21"/>
  <c r="B176" i="21"/>
  <c r="F176" i="21"/>
  <c r="J176" i="21"/>
  <c r="N176" i="21"/>
  <c r="R176" i="21"/>
  <c r="V176" i="21"/>
  <c r="C176" i="21"/>
  <c r="H176" i="21"/>
  <c r="M176" i="21"/>
  <c r="S176" i="21"/>
  <c r="X176" i="21"/>
  <c r="E176" i="21"/>
  <c r="L176" i="21"/>
  <c r="T176" i="21"/>
  <c r="G176" i="21"/>
  <c r="O176" i="21"/>
  <c r="U176" i="21"/>
  <c r="I176" i="21"/>
  <c r="P176" i="21"/>
  <c r="W176" i="21"/>
  <c r="Y176" i="21"/>
  <c r="D176" i="21"/>
  <c r="K176" i="21"/>
  <c r="Q176" i="21"/>
  <c r="E71" i="21"/>
  <c r="I71" i="21"/>
  <c r="M71" i="21"/>
  <c r="Q71" i="21"/>
  <c r="U71" i="21"/>
  <c r="Y71" i="21"/>
  <c r="B71" i="21"/>
  <c r="F71" i="21"/>
  <c r="J71" i="21"/>
  <c r="N71" i="21"/>
  <c r="R71" i="21"/>
  <c r="V71" i="21"/>
  <c r="H71" i="21"/>
  <c r="P71" i="21"/>
  <c r="X71" i="21"/>
  <c r="D71" i="21"/>
  <c r="O71" i="21"/>
  <c r="T71" i="21"/>
  <c r="L71" i="21"/>
  <c r="G71" i="21"/>
  <c r="S71" i="21"/>
  <c r="K71" i="21"/>
  <c r="C71" i="21"/>
  <c r="W71" i="21"/>
  <c r="C141" i="21"/>
  <c r="G141" i="21"/>
  <c r="K141" i="21"/>
  <c r="O141" i="21"/>
  <c r="S141" i="21"/>
  <c r="W141" i="21"/>
  <c r="B141" i="21"/>
  <c r="H141" i="21"/>
  <c r="M141" i="21"/>
  <c r="R141" i="21"/>
  <c r="X141" i="21"/>
  <c r="D141" i="21"/>
  <c r="I141" i="21"/>
  <c r="N141" i="21"/>
  <c r="T141" i="21"/>
  <c r="Y141" i="21"/>
  <c r="F141" i="21"/>
  <c r="Q141" i="21"/>
  <c r="L141" i="21"/>
  <c r="P141" i="21"/>
  <c r="E141" i="21"/>
  <c r="U141" i="21"/>
  <c r="V141" i="21"/>
  <c r="J141" i="21"/>
  <c r="C106" i="21"/>
  <c r="G106" i="21"/>
  <c r="K106" i="21"/>
  <c r="O106" i="21"/>
  <c r="S106" i="21"/>
  <c r="W106" i="21"/>
  <c r="B106" i="21"/>
  <c r="H106" i="21"/>
  <c r="M106" i="21"/>
  <c r="R106" i="21"/>
  <c r="X106" i="21"/>
  <c r="D106" i="21"/>
  <c r="I106" i="21"/>
  <c r="N106" i="21"/>
  <c r="T106" i="21"/>
  <c r="Y106" i="21"/>
  <c r="E106" i="21"/>
  <c r="P106" i="21"/>
  <c r="F106" i="21"/>
  <c r="Q106" i="21"/>
  <c r="U106" i="21"/>
  <c r="J106" i="21"/>
  <c r="V106" i="21"/>
  <c r="L106" i="21"/>
  <c r="C210" i="21"/>
  <c r="G210" i="21"/>
  <c r="K210" i="21"/>
  <c r="O210" i="21"/>
  <c r="S210" i="21"/>
  <c r="W210" i="21"/>
  <c r="B210" i="21"/>
  <c r="H210" i="21"/>
  <c r="M210" i="21"/>
  <c r="R210" i="21"/>
  <c r="X210" i="21"/>
  <c r="E210" i="21"/>
  <c r="L210" i="21"/>
  <c r="T210" i="21"/>
  <c r="I210" i="21"/>
  <c r="Q210" i="21"/>
  <c r="J210" i="21"/>
  <c r="U210" i="21"/>
  <c r="D210" i="21"/>
  <c r="N210" i="21"/>
  <c r="V210" i="21"/>
  <c r="F210" i="21"/>
  <c r="P210" i="21"/>
  <c r="Y210" i="21"/>
  <c r="A211" i="21"/>
  <c r="B38" i="21"/>
  <c r="F38" i="21"/>
  <c r="J38" i="21"/>
  <c r="N38" i="21"/>
  <c r="R38" i="21"/>
  <c r="V38" i="21"/>
  <c r="E38" i="21"/>
  <c r="K38" i="21"/>
  <c r="P38" i="21"/>
  <c r="U38" i="21"/>
  <c r="G38" i="21"/>
  <c r="L38" i="21"/>
  <c r="Q38" i="21"/>
  <c r="W38" i="21"/>
  <c r="C38" i="21"/>
  <c r="H38" i="21"/>
  <c r="S38" i="21"/>
  <c r="I38" i="21"/>
  <c r="T38" i="21"/>
  <c r="M38" i="21"/>
  <c r="X38" i="21"/>
  <c r="D38" i="21"/>
  <c r="O38" i="21"/>
  <c r="Y38" i="21"/>
  <c r="D108" i="25"/>
  <c r="H108" i="25"/>
  <c r="L108" i="25"/>
  <c r="P108" i="25"/>
  <c r="T108" i="25"/>
  <c r="X108" i="25"/>
  <c r="B108" i="25"/>
  <c r="F108" i="25"/>
  <c r="J108" i="25"/>
  <c r="N108" i="25"/>
  <c r="R108" i="25"/>
  <c r="V108" i="25"/>
  <c r="C108" i="25"/>
  <c r="G108" i="25"/>
  <c r="K108" i="25"/>
  <c r="O108" i="25"/>
  <c r="S108" i="25"/>
  <c r="I108" i="25"/>
  <c r="W108" i="25"/>
  <c r="M108" i="25"/>
  <c r="Y108" i="25"/>
  <c r="E108" i="25"/>
  <c r="U108" i="25"/>
  <c r="Q108" i="25"/>
  <c r="D72" i="25"/>
  <c r="H72" i="25"/>
  <c r="L72" i="25"/>
  <c r="P72" i="25"/>
  <c r="T72" i="25"/>
  <c r="X72" i="25"/>
  <c r="F72" i="25"/>
  <c r="N72" i="25"/>
  <c r="R72" i="25"/>
  <c r="E72" i="25"/>
  <c r="I72" i="25"/>
  <c r="M72" i="25"/>
  <c r="Q72" i="25"/>
  <c r="U72" i="25"/>
  <c r="Y72" i="25"/>
  <c r="B72" i="25"/>
  <c r="J72" i="25"/>
  <c r="V72" i="25"/>
  <c r="C72" i="25"/>
  <c r="S72" i="25"/>
  <c r="G72" i="25"/>
  <c r="W72" i="25"/>
  <c r="K72" i="25"/>
  <c r="O72" i="25"/>
  <c r="C36" i="25"/>
  <c r="G36" i="25"/>
  <c r="K36" i="25"/>
  <c r="O36" i="25"/>
  <c r="S36" i="25"/>
  <c r="W36" i="25"/>
  <c r="E36" i="25"/>
  <c r="J36" i="25"/>
  <c r="P36" i="25"/>
  <c r="U36" i="25"/>
  <c r="B36" i="25"/>
  <c r="H36" i="25"/>
  <c r="M36" i="25"/>
  <c r="R36" i="25"/>
  <c r="X36" i="25"/>
  <c r="D36" i="25"/>
  <c r="I36" i="25"/>
  <c r="N36" i="25"/>
  <c r="T36" i="25"/>
  <c r="Y36" i="25"/>
  <c r="F36" i="25"/>
  <c r="L36" i="25"/>
  <c r="Q36" i="25"/>
  <c r="V36" i="25"/>
  <c r="O109" i="19"/>
  <c r="H109" i="19"/>
  <c r="E109" i="19"/>
  <c r="F109" i="19"/>
  <c r="T109" i="19"/>
  <c r="N109" i="19"/>
  <c r="A110" i="19"/>
  <c r="C109" i="19"/>
  <c r="S109" i="19"/>
  <c r="M109" i="19"/>
  <c r="J109" i="19"/>
  <c r="L109" i="19"/>
  <c r="D109" i="19"/>
  <c r="G109" i="19"/>
  <c r="W109" i="19"/>
  <c r="R109" i="19"/>
  <c r="P109" i="19"/>
  <c r="Q109" i="19"/>
  <c r="Y109" i="19"/>
  <c r="K109" i="19"/>
  <c r="B109" i="19"/>
  <c r="X109" i="19"/>
  <c r="U109" i="19"/>
  <c r="V109" i="19"/>
  <c r="I109" i="19"/>
  <c r="B73" i="19"/>
  <c r="F73" i="19"/>
  <c r="J73" i="19"/>
  <c r="N73" i="19"/>
  <c r="R73" i="19"/>
  <c r="V73" i="19"/>
  <c r="C73" i="19"/>
  <c r="G73" i="19"/>
  <c r="K73" i="19"/>
  <c r="O73" i="19"/>
  <c r="S73" i="19"/>
  <c r="D73" i="19"/>
  <c r="H73" i="19"/>
  <c r="L73" i="19"/>
  <c r="P73" i="19"/>
  <c r="T73" i="19"/>
  <c r="X73" i="19"/>
  <c r="E73" i="19"/>
  <c r="I73" i="19"/>
  <c r="M73" i="19"/>
  <c r="Q73" i="19"/>
  <c r="U73" i="19"/>
  <c r="Y73" i="19"/>
  <c r="W73" i="19"/>
  <c r="A74" i="19"/>
  <c r="E37" i="19"/>
  <c r="I37" i="19"/>
  <c r="M37" i="19"/>
  <c r="Q37" i="19"/>
  <c r="U37" i="19"/>
  <c r="Y37" i="19"/>
  <c r="B37" i="19"/>
  <c r="G37" i="19"/>
  <c r="L37" i="19"/>
  <c r="R37" i="19"/>
  <c r="W37" i="19"/>
  <c r="C37" i="19"/>
  <c r="H37" i="19"/>
  <c r="N37" i="19"/>
  <c r="S37" i="19"/>
  <c r="X37" i="19"/>
  <c r="D37" i="19"/>
  <c r="J37" i="19"/>
  <c r="O37" i="19"/>
  <c r="T37" i="19"/>
  <c r="K37" i="19"/>
  <c r="V37" i="19"/>
  <c r="P37" i="19"/>
  <c r="F37" i="19"/>
  <c r="A177" i="21"/>
  <c r="A146" i="25"/>
  <c r="A144" i="19"/>
  <c r="A142" i="21"/>
  <c r="A107" i="21"/>
  <c r="A38" i="19"/>
  <c r="A109" i="25"/>
  <c r="A73" i="25"/>
  <c r="A317" i="21"/>
  <c r="A39" i="21"/>
  <c r="A72" i="21"/>
  <c r="A37" i="25"/>
  <c r="B146" i="25" l="1"/>
  <c r="F146" i="25"/>
  <c r="J146" i="25"/>
  <c r="N146" i="25"/>
  <c r="R146" i="25"/>
  <c r="V146" i="25"/>
  <c r="C146" i="25"/>
  <c r="G146" i="25"/>
  <c r="K146" i="25"/>
  <c r="O146" i="25"/>
  <c r="S146" i="25"/>
  <c r="W146" i="25"/>
  <c r="I146" i="25"/>
  <c r="Q146" i="25"/>
  <c r="Y146" i="25"/>
  <c r="D146" i="25"/>
  <c r="L146" i="25"/>
  <c r="T146" i="25"/>
  <c r="E146" i="25"/>
  <c r="M146" i="25"/>
  <c r="U146" i="25"/>
  <c r="H146" i="25"/>
  <c r="P146" i="25"/>
  <c r="X146" i="25"/>
  <c r="D109" i="28"/>
  <c r="H109" i="28"/>
  <c r="L109" i="28"/>
  <c r="P109" i="28"/>
  <c r="T109" i="28"/>
  <c r="X109" i="28"/>
  <c r="B109" i="28"/>
  <c r="F109" i="28"/>
  <c r="J109" i="28"/>
  <c r="N109" i="28"/>
  <c r="R109" i="28"/>
  <c r="V109" i="28"/>
  <c r="E109" i="28"/>
  <c r="M109" i="28"/>
  <c r="U109" i="28"/>
  <c r="G109" i="28"/>
  <c r="O109" i="28"/>
  <c r="W109" i="28"/>
  <c r="Q109" i="28"/>
  <c r="C109" i="28"/>
  <c r="S109" i="28"/>
  <c r="I109" i="28"/>
  <c r="Y109" i="28"/>
  <c r="K109" i="28"/>
  <c r="E74" i="28"/>
  <c r="I74" i="28"/>
  <c r="M74" i="28"/>
  <c r="Q74" i="28"/>
  <c r="U74" i="28"/>
  <c r="Y74" i="28"/>
  <c r="B74" i="28"/>
  <c r="F74" i="28"/>
  <c r="J74" i="28"/>
  <c r="N74" i="28"/>
  <c r="R74" i="28"/>
  <c r="V74" i="28"/>
  <c r="C74" i="28"/>
  <c r="K74" i="28"/>
  <c r="S74" i="28"/>
  <c r="D74" i="28"/>
  <c r="L74" i="28"/>
  <c r="T74" i="28"/>
  <c r="G74" i="28"/>
  <c r="O74" i="28"/>
  <c r="W74" i="28"/>
  <c r="X74" i="28"/>
  <c r="H74" i="28"/>
  <c r="P74" i="28"/>
  <c r="D144" i="28"/>
  <c r="H144" i="28"/>
  <c r="L144" i="28"/>
  <c r="P144" i="28"/>
  <c r="T144" i="28"/>
  <c r="X144" i="28"/>
  <c r="E144" i="28"/>
  <c r="I144" i="28"/>
  <c r="M144" i="28"/>
  <c r="Q144" i="28"/>
  <c r="U144" i="28"/>
  <c r="Y144" i="28"/>
  <c r="F144" i="28"/>
  <c r="N144" i="28"/>
  <c r="V144" i="28"/>
  <c r="G144" i="28"/>
  <c r="O144" i="28"/>
  <c r="W144" i="28"/>
  <c r="J144" i="28"/>
  <c r="B144" i="28"/>
  <c r="R144" i="28"/>
  <c r="K144" i="28"/>
  <c r="S144" i="28"/>
  <c r="C144" i="28"/>
  <c r="C39" i="28"/>
  <c r="G39" i="28"/>
  <c r="K39" i="28"/>
  <c r="O39" i="28"/>
  <c r="S39" i="28"/>
  <c r="W39" i="28"/>
  <c r="H39" i="28"/>
  <c r="P39" i="28"/>
  <c r="X39" i="28"/>
  <c r="D39" i="28"/>
  <c r="L39" i="28"/>
  <c r="T39" i="28"/>
  <c r="E39" i="28"/>
  <c r="I39" i="28"/>
  <c r="M39" i="28"/>
  <c r="Q39" i="28"/>
  <c r="U39" i="28"/>
  <c r="Y39" i="28"/>
  <c r="B39" i="28"/>
  <c r="R39" i="28"/>
  <c r="N39" i="28"/>
  <c r="F39" i="28"/>
  <c r="V39" i="28"/>
  <c r="J39" i="28"/>
  <c r="D144" i="19"/>
  <c r="H144" i="19"/>
  <c r="L144" i="19"/>
  <c r="P144" i="19"/>
  <c r="T144" i="19"/>
  <c r="X144" i="19"/>
  <c r="B144" i="19"/>
  <c r="G144" i="19"/>
  <c r="M144" i="19"/>
  <c r="R144" i="19"/>
  <c r="W144" i="19"/>
  <c r="C144" i="19"/>
  <c r="I144" i="19"/>
  <c r="N144" i="19"/>
  <c r="S144" i="19"/>
  <c r="Y144" i="19"/>
  <c r="E144" i="19"/>
  <c r="J144" i="19"/>
  <c r="O144" i="19"/>
  <c r="U144" i="19"/>
  <c r="V144" i="19"/>
  <c r="F144" i="19"/>
  <c r="K144" i="19"/>
  <c r="Q144" i="19"/>
  <c r="A75" i="28"/>
  <c r="X179" i="28"/>
  <c r="T179" i="28"/>
  <c r="P179" i="28"/>
  <c r="L179" i="28"/>
  <c r="H179" i="28"/>
  <c r="D179" i="28"/>
  <c r="W179" i="28"/>
  <c r="R179" i="28"/>
  <c r="M179" i="28"/>
  <c r="G179" i="28"/>
  <c r="B179" i="28"/>
  <c r="Y179" i="28"/>
  <c r="Q179" i="28"/>
  <c r="J179" i="28"/>
  <c r="C179" i="28"/>
  <c r="U179" i="28"/>
  <c r="K179" i="28"/>
  <c r="S179" i="28"/>
  <c r="I179" i="28"/>
  <c r="A180" i="28"/>
  <c r="F179" i="28"/>
  <c r="O179" i="28"/>
  <c r="N179" i="28"/>
  <c r="V179" i="28"/>
  <c r="E179" i="28"/>
  <c r="X247" i="28"/>
  <c r="T247" i="28"/>
  <c r="P247" i="28"/>
  <c r="L247" i="28"/>
  <c r="H247" i="28"/>
  <c r="D247" i="28"/>
  <c r="V247" i="28"/>
  <c r="Q247" i="28"/>
  <c r="K247" i="28"/>
  <c r="F247" i="28"/>
  <c r="A248" i="28"/>
  <c r="S247" i="28"/>
  <c r="M247" i="28"/>
  <c r="E247" i="28"/>
  <c r="Y247" i="28"/>
  <c r="R247" i="28"/>
  <c r="J247" i="28"/>
  <c r="C247" i="28"/>
  <c r="W247" i="28"/>
  <c r="I247" i="28"/>
  <c r="U247" i="28"/>
  <c r="G247" i="28"/>
  <c r="B247" i="28"/>
  <c r="O247" i="28"/>
  <c r="N247" i="28"/>
  <c r="A145" i="28"/>
  <c r="A317" i="28"/>
  <c r="V316" i="28"/>
  <c r="R316" i="28"/>
  <c r="N316" i="28"/>
  <c r="J316" i="28"/>
  <c r="F316" i="28"/>
  <c r="B316" i="28"/>
  <c r="Y316" i="28"/>
  <c r="T316" i="28"/>
  <c r="O316" i="28"/>
  <c r="I316" i="28"/>
  <c r="D316" i="28"/>
  <c r="S316" i="28"/>
  <c r="L316" i="28"/>
  <c r="E316" i="28"/>
  <c r="X316" i="28"/>
  <c r="P316" i="28"/>
  <c r="G316" i="28"/>
  <c r="W316" i="28"/>
  <c r="K316" i="28"/>
  <c r="Q316" i="28"/>
  <c r="C316" i="28"/>
  <c r="M316" i="28"/>
  <c r="H316" i="28"/>
  <c r="U316" i="28"/>
  <c r="A40" i="28"/>
  <c r="X350" i="28"/>
  <c r="T350" i="28"/>
  <c r="P350" i="28"/>
  <c r="L350" i="28"/>
  <c r="H350" i="28"/>
  <c r="D350" i="28"/>
  <c r="V350" i="28"/>
  <c r="Q350" i="28"/>
  <c r="K350" i="28"/>
  <c r="F350" i="28"/>
  <c r="W350" i="28"/>
  <c r="O350" i="28"/>
  <c r="I350" i="28"/>
  <c r="B350" i="28"/>
  <c r="S350" i="28"/>
  <c r="Y350" i="28"/>
  <c r="N350" i="28"/>
  <c r="E350" i="28"/>
  <c r="U350" i="28"/>
  <c r="G350" i="28"/>
  <c r="M350" i="28"/>
  <c r="A351" i="28"/>
  <c r="R350" i="28"/>
  <c r="J350" i="28"/>
  <c r="C350" i="28"/>
  <c r="W384" i="28"/>
  <c r="S384" i="28"/>
  <c r="O384" i="28"/>
  <c r="K384" i="28"/>
  <c r="G384" i="28"/>
  <c r="C384" i="28"/>
  <c r="X384" i="28"/>
  <c r="R384" i="28"/>
  <c r="M384" i="28"/>
  <c r="H384" i="28"/>
  <c r="B384" i="28"/>
  <c r="A385" i="28"/>
  <c r="T384" i="28"/>
  <c r="L384" i="28"/>
  <c r="E384" i="28"/>
  <c r="U384" i="28"/>
  <c r="J384" i="28"/>
  <c r="Q384" i="28"/>
  <c r="F384" i="28"/>
  <c r="Y384" i="28"/>
  <c r="I384" i="28"/>
  <c r="P384" i="28"/>
  <c r="N384" i="28"/>
  <c r="V384" i="28"/>
  <c r="D384" i="28"/>
  <c r="A214" i="28"/>
  <c r="V213" i="28"/>
  <c r="R213" i="28"/>
  <c r="N213" i="28"/>
  <c r="J213" i="28"/>
  <c r="F213" i="28"/>
  <c r="B213" i="28"/>
  <c r="Y213" i="28"/>
  <c r="T213" i="28"/>
  <c r="O213" i="28"/>
  <c r="I213" i="28"/>
  <c r="D213" i="28"/>
  <c r="W213" i="28"/>
  <c r="P213" i="28"/>
  <c r="H213" i="28"/>
  <c r="U213" i="28"/>
  <c r="M213" i="28"/>
  <c r="G213" i="28"/>
  <c r="S213" i="28"/>
  <c r="E213" i="28"/>
  <c r="Q213" i="28"/>
  <c r="C213" i="28"/>
  <c r="L213" i="28"/>
  <c r="X213" i="28"/>
  <c r="K213" i="28"/>
  <c r="A110" i="28"/>
  <c r="W418" i="28"/>
  <c r="S418" i="28"/>
  <c r="O418" i="28"/>
  <c r="K418" i="28"/>
  <c r="G418" i="28"/>
  <c r="C418" i="28"/>
  <c r="Y418" i="28"/>
  <c r="T418" i="28"/>
  <c r="N418" i="28"/>
  <c r="I418" i="28"/>
  <c r="D418" i="28"/>
  <c r="V418" i="28"/>
  <c r="P418" i="28"/>
  <c r="H418" i="28"/>
  <c r="R418" i="28"/>
  <c r="J418" i="28"/>
  <c r="U418" i="28"/>
  <c r="F418" i="28"/>
  <c r="Q418" i="28"/>
  <c r="E418" i="28"/>
  <c r="X418" i="28"/>
  <c r="L418" i="28"/>
  <c r="A419" i="28"/>
  <c r="B418" i="28"/>
  <c r="M418" i="28"/>
  <c r="A282" i="28"/>
  <c r="V281" i="28"/>
  <c r="R281" i="28"/>
  <c r="N281" i="28"/>
  <c r="J281" i="28"/>
  <c r="F281" i="28"/>
  <c r="B281" i="28"/>
  <c r="X281" i="28"/>
  <c r="S281" i="28"/>
  <c r="M281" i="28"/>
  <c r="H281" i="28"/>
  <c r="C281" i="28"/>
  <c r="U281" i="28"/>
  <c r="O281" i="28"/>
  <c r="G281" i="28"/>
  <c r="T281" i="28"/>
  <c r="K281" i="28"/>
  <c r="Q281" i="28"/>
  <c r="I281" i="28"/>
  <c r="Y281" i="28"/>
  <c r="E281" i="28"/>
  <c r="W281" i="28"/>
  <c r="D281" i="28"/>
  <c r="P281" i="28"/>
  <c r="L281" i="28"/>
  <c r="D420" i="21"/>
  <c r="H420" i="21"/>
  <c r="L420" i="21"/>
  <c r="P420" i="21"/>
  <c r="E420" i="21"/>
  <c r="J420" i="21"/>
  <c r="O420" i="21"/>
  <c r="T420" i="21"/>
  <c r="X420" i="21"/>
  <c r="F420" i="21"/>
  <c r="K420" i="21"/>
  <c r="Q420" i="21"/>
  <c r="U420" i="21"/>
  <c r="Y420" i="21"/>
  <c r="C420" i="21"/>
  <c r="N420" i="21"/>
  <c r="W420" i="21"/>
  <c r="G420" i="21"/>
  <c r="R420" i="21"/>
  <c r="I420" i="21"/>
  <c r="S420" i="21"/>
  <c r="M420" i="21"/>
  <c r="V420" i="21"/>
  <c r="B420" i="21"/>
  <c r="A421" i="21"/>
  <c r="K352" i="21"/>
  <c r="E352" i="21"/>
  <c r="F352" i="21"/>
  <c r="B352" i="21"/>
  <c r="X352" i="21"/>
  <c r="N352" i="21"/>
  <c r="O352" i="21"/>
  <c r="J352" i="21"/>
  <c r="L352" i="21"/>
  <c r="H352" i="21"/>
  <c r="D352" i="21"/>
  <c r="T352" i="21"/>
  <c r="C352" i="21"/>
  <c r="S352" i="21"/>
  <c r="P352" i="21"/>
  <c r="Q352" i="21"/>
  <c r="M352" i="21"/>
  <c r="Y352" i="21"/>
  <c r="G352" i="21"/>
  <c r="W352" i="21"/>
  <c r="U352" i="21"/>
  <c r="V352" i="21"/>
  <c r="R352" i="21"/>
  <c r="I352" i="21"/>
  <c r="A353" i="21"/>
  <c r="K386" i="21"/>
  <c r="B386" i="21"/>
  <c r="X386" i="21"/>
  <c r="F386" i="21"/>
  <c r="P386" i="21"/>
  <c r="Q386" i="21"/>
  <c r="O386" i="21"/>
  <c r="H386" i="21"/>
  <c r="E386" i="21"/>
  <c r="N386" i="21"/>
  <c r="V386" i="21"/>
  <c r="Y386" i="21"/>
  <c r="C386" i="21"/>
  <c r="S386" i="21"/>
  <c r="M386" i="21"/>
  <c r="L386" i="21"/>
  <c r="U386" i="21"/>
  <c r="D386" i="21"/>
  <c r="A387" i="21"/>
  <c r="G386" i="21"/>
  <c r="W386" i="21"/>
  <c r="R386" i="21"/>
  <c r="T386" i="21"/>
  <c r="I386" i="21"/>
  <c r="J386" i="21"/>
  <c r="B317" i="21"/>
  <c r="F317" i="21"/>
  <c r="J317" i="21"/>
  <c r="N317" i="21"/>
  <c r="R317" i="21"/>
  <c r="V317" i="21"/>
  <c r="D317" i="21"/>
  <c r="H317" i="21"/>
  <c r="L317" i="21"/>
  <c r="P317" i="21"/>
  <c r="T317" i="21"/>
  <c r="X317" i="21"/>
  <c r="C317" i="21"/>
  <c r="K317" i="21"/>
  <c r="S317" i="21"/>
  <c r="E317" i="21"/>
  <c r="M317" i="21"/>
  <c r="U317" i="21"/>
  <c r="O317" i="21"/>
  <c r="G317" i="21"/>
  <c r="W317" i="21"/>
  <c r="I317" i="21"/>
  <c r="Y317" i="21"/>
  <c r="Q317" i="21"/>
  <c r="E246" i="21"/>
  <c r="I246" i="21"/>
  <c r="M246" i="21"/>
  <c r="Q246" i="21"/>
  <c r="U246" i="21"/>
  <c r="Y246" i="21"/>
  <c r="B246" i="21"/>
  <c r="G246" i="21"/>
  <c r="L246" i="21"/>
  <c r="R246" i="21"/>
  <c r="W246" i="21"/>
  <c r="C246" i="21"/>
  <c r="H246" i="21"/>
  <c r="N246" i="21"/>
  <c r="S246" i="21"/>
  <c r="X246" i="21"/>
  <c r="F246" i="21"/>
  <c r="P246" i="21"/>
  <c r="V246" i="21"/>
  <c r="J246" i="21"/>
  <c r="T246" i="21"/>
  <c r="K246" i="21"/>
  <c r="O246" i="21"/>
  <c r="D246" i="21"/>
  <c r="A247" i="21"/>
  <c r="B280" i="21"/>
  <c r="F280" i="21"/>
  <c r="J280" i="21"/>
  <c r="N280" i="21"/>
  <c r="R280" i="21"/>
  <c r="V280" i="21"/>
  <c r="G280" i="21"/>
  <c r="L280" i="21"/>
  <c r="Q280" i="21"/>
  <c r="W280" i="21"/>
  <c r="C280" i="21"/>
  <c r="I280" i="21"/>
  <c r="P280" i="21"/>
  <c r="X280" i="21"/>
  <c r="D280" i="21"/>
  <c r="K280" i="21"/>
  <c r="S280" i="21"/>
  <c r="Y280" i="21"/>
  <c r="E280" i="21"/>
  <c r="M280" i="21"/>
  <c r="T280" i="21"/>
  <c r="O280" i="21"/>
  <c r="U280" i="21"/>
  <c r="H280" i="21"/>
  <c r="A281" i="21"/>
  <c r="B177" i="21"/>
  <c r="F177" i="21"/>
  <c r="J177" i="21"/>
  <c r="N177" i="21"/>
  <c r="R177" i="21"/>
  <c r="V177" i="21"/>
  <c r="E177" i="21"/>
  <c r="K177" i="21"/>
  <c r="P177" i="21"/>
  <c r="U177" i="21"/>
  <c r="C177" i="21"/>
  <c r="I177" i="21"/>
  <c r="Q177" i="21"/>
  <c r="X177" i="21"/>
  <c r="D177" i="21"/>
  <c r="L177" i="21"/>
  <c r="S177" i="21"/>
  <c r="Y177" i="21"/>
  <c r="G177" i="21"/>
  <c r="M177" i="21"/>
  <c r="T177" i="21"/>
  <c r="H177" i="21"/>
  <c r="O177" i="21"/>
  <c r="W177" i="21"/>
  <c r="E72" i="21"/>
  <c r="I72" i="21"/>
  <c r="M72" i="21"/>
  <c r="Q72" i="21"/>
  <c r="U72" i="21"/>
  <c r="Y72" i="21"/>
  <c r="B72" i="21"/>
  <c r="F72" i="21"/>
  <c r="J72" i="21"/>
  <c r="N72" i="21"/>
  <c r="R72" i="21"/>
  <c r="V72" i="21"/>
  <c r="H72" i="21"/>
  <c r="P72" i="21"/>
  <c r="X72" i="21"/>
  <c r="C72" i="21"/>
  <c r="L72" i="21"/>
  <c r="W72" i="21"/>
  <c r="S72" i="21"/>
  <c r="T72" i="21"/>
  <c r="D72" i="21"/>
  <c r="O72" i="21"/>
  <c r="G72" i="21"/>
  <c r="K72" i="21"/>
  <c r="C107" i="21"/>
  <c r="G107" i="21"/>
  <c r="K107" i="21"/>
  <c r="O107" i="21"/>
  <c r="S107" i="21"/>
  <c r="W107" i="21"/>
  <c r="E107" i="21"/>
  <c r="J107" i="21"/>
  <c r="P107" i="21"/>
  <c r="U107" i="21"/>
  <c r="F107" i="21"/>
  <c r="L107" i="21"/>
  <c r="Q107" i="21"/>
  <c r="V107" i="21"/>
  <c r="B107" i="21"/>
  <c r="M107" i="21"/>
  <c r="X107" i="21"/>
  <c r="D107" i="21"/>
  <c r="N107" i="21"/>
  <c r="Y107" i="21"/>
  <c r="R107" i="21"/>
  <c r="I107" i="21"/>
  <c r="T107" i="21"/>
  <c r="H107" i="21"/>
  <c r="C142" i="21"/>
  <c r="G142" i="21"/>
  <c r="K142" i="21"/>
  <c r="O142" i="21"/>
  <c r="S142" i="21"/>
  <c r="W142" i="21"/>
  <c r="E142" i="21"/>
  <c r="J142" i="21"/>
  <c r="P142" i="21"/>
  <c r="U142" i="21"/>
  <c r="F142" i="21"/>
  <c r="L142" i="21"/>
  <c r="Q142" i="21"/>
  <c r="V142" i="21"/>
  <c r="D142" i="21"/>
  <c r="N142" i="21"/>
  <c r="Y142" i="21"/>
  <c r="B142" i="21"/>
  <c r="R142" i="21"/>
  <c r="H142" i="21"/>
  <c r="T142" i="21"/>
  <c r="I142" i="21"/>
  <c r="M142" i="21"/>
  <c r="X142" i="21"/>
  <c r="C211" i="21"/>
  <c r="G211" i="21"/>
  <c r="K211" i="21"/>
  <c r="O211" i="21"/>
  <c r="S211" i="21"/>
  <c r="W211" i="21"/>
  <c r="E211" i="21"/>
  <c r="J211" i="21"/>
  <c r="P211" i="21"/>
  <c r="U211" i="21"/>
  <c r="B211" i="21"/>
  <c r="I211" i="21"/>
  <c r="Q211" i="21"/>
  <c r="X211" i="21"/>
  <c r="D211" i="21"/>
  <c r="M211" i="21"/>
  <c r="V211" i="21"/>
  <c r="F211" i="21"/>
  <c r="N211" i="21"/>
  <c r="Y211" i="21"/>
  <c r="H211" i="21"/>
  <c r="R211" i="21"/>
  <c r="L211" i="21"/>
  <c r="T211" i="21"/>
  <c r="A212" i="21"/>
  <c r="B39" i="21"/>
  <c r="F39" i="21"/>
  <c r="J39" i="21"/>
  <c r="N39" i="21"/>
  <c r="R39" i="21"/>
  <c r="V39" i="21"/>
  <c r="C39" i="21"/>
  <c r="H39" i="21"/>
  <c r="M39" i="21"/>
  <c r="S39" i="21"/>
  <c r="X39" i="21"/>
  <c r="D39" i="21"/>
  <c r="I39" i="21"/>
  <c r="O39" i="21"/>
  <c r="T39" i="21"/>
  <c r="Y39" i="21"/>
  <c r="E39" i="21"/>
  <c r="P39" i="21"/>
  <c r="G39" i="21"/>
  <c r="Q39" i="21"/>
  <c r="K39" i="21"/>
  <c r="U39" i="21"/>
  <c r="L39" i="21"/>
  <c r="W39" i="21"/>
  <c r="D109" i="25"/>
  <c r="H109" i="25"/>
  <c r="L109" i="25"/>
  <c r="P109" i="25"/>
  <c r="T109" i="25"/>
  <c r="X109" i="25"/>
  <c r="B109" i="25"/>
  <c r="F109" i="25"/>
  <c r="J109" i="25"/>
  <c r="N109" i="25"/>
  <c r="R109" i="25"/>
  <c r="V109" i="25"/>
  <c r="G109" i="25"/>
  <c r="O109" i="25"/>
  <c r="W109" i="25"/>
  <c r="I109" i="25"/>
  <c r="Q109" i="25"/>
  <c r="Y109" i="25"/>
  <c r="E109" i="25"/>
  <c r="M109" i="25"/>
  <c r="U109" i="25"/>
  <c r="C109" i="25"/>
  <c r="K109" i="25"/>
  <c r="S109" i="25"/>
  <c r="D73" i="25"/>
  <c r="H73" i="25"/>
  <c r="L73" i="25"/>
  <c r="P73" i="25"/>
  <c r="T73" i="25"/>
  <c r="X73" i="25"/>
  <c r="B73" i="25"/>
  <c r="J73" i="25"/>
  <c r="V73" i="25"/>
  <c r="E73" i="25"/>
  <c r="I73" i="25"/>
  <c r="M73" i="25"/>
  <c r="Q73" i="25"/>
  <c r="U73" i="25"/>
  <c r="Y73" i="25"/>
  <c r="F73" i="25"/>
  <c r="N73" i="25"/>
  <c r="R73" i="25"/>
  <c r="K73" i="25"/>
  <c r="G73" i="25"/>
  <c r="O73" i="25"/>
  <c r="C73" i="25"/>
  <c r="S73" i="25"/>
  <c r="W73" i="25"/>
  <c r="C37" i="25"/>
  <c r="G37" i="25"/>
  <c r="K37" i="25"/>
  <c r="O37" i="25"/>
  <c r="S37" i="25"/>
  <c r="W37" i="25"/>
  <c r="B37" i="25"/>
  <c r="H37" i="25"/>
  <c r="M37" i="25"/>
  <c r="R37" i="25"/>
  <c r="X37" i="25"/>
  <c r="E37" i="25"/>
  <c r="J37" i="25"/>
  <c r="P37" i="25"/>
  <c r="U37" i="25"/>
  <c r="F37" i="25"/>
  <c r="L37" i="25"/>
  <c r="Q37" i="25"/>
  <c r="V37" i="25"/>
  <c r="D37" i="25"/>
  <c r="Y37" i="25"/>
  <c r="I37" i="25"/>
  <c r="N37" i="25"/>
  <c r="T37" i="25"/>
  <c r="O110" i="19"/>
  <c r="J110" i="19"/>
  <c r="H110" i="19"/>
  <c r="D110" i="19"/>
  <c r="Y110" i="19"/>
  <c r="L110" i="19"/>
  <c r="C110" i="19"/>
  <c r="S110" i="19"/>
  <c r="P110" i="19"/>
  <c r="M110" i="19"/>
  <c r="I110" i="19"/>
  <c r="Q110" i="19"/>
  <c r="G110" i="19"/>
  <c r="W110" i="19"/>
  <c r="U110" i="19"/>
  <c r="R110" i="19"/>
  <c r="N110" i="19"/>
  <c r="V110" i="19"/>
  <c r="A111" i="19"/>
  <c r="K110" i="19"/>
  <c r="E110" i="19"/>
  <c r="B110" i="19"/>
  <c r="X110" i="19"/>
  <c r="T110" i="19"/>
  <c r="F110" i="19"/>
  <c r="B74" i="19"/>
  <c r="F74" i="19"/>
  <c r="J74" i="19"/>
  <c r="N74" i="19"/>
  <c r="R74" i="19"/>
  <c r="V74" i="19"/>
  <c r="D74" i="19"/>
  <c r="H74" i="19"/>
  <c r="L74" i="19"/>
  <c r="P74" i="19"/>
  <c r="T74" i="19"/>
  <c r="X74" i="19"/>
  <c r="E74" i="19"/>
  <c r="I74" i="19"/>
  <c r="M74" i="19"/>
  <c r="U74" i="19"/>
  <c r="C74" i="19"/>
  <c r="O74" i="19"/>
  <c r="W74" i="19"/>
  <c r="G74" i="19"/>
  <c r="Q74" i="19"/>
  <c r="Y74" i="19"/>
  <c r="K74" i="19"/>
  <c r="S74" i="19"/>
  <c r="A75" i="19"/>
  <c r="E38" i="19"/>
  <c r="I38" i="19"/>
  <c r="M38" i="19"/>
  <c r="Q38" i="19"/>
  <c r="U38" i="19"/>
  <c r="Y38" i="19"/>
  <c r="D38" i="19"/>
  <c r="J38" i="19"/>
  <c r="O38" i="19"/>
  <c r="T38" i="19"/>
  <c r="F38" i="19"/>
  <c r="K38" i="19"/>
  <c r="P38" i="19"/>
  <c r="V38" i="19"/>
  <c r="B38" i="19"/>
  <c r="G38" i="19"/>
  <c r="R38" i="19"/>
  <c r="L38" i="19"/>
  <c r="W38" i="19"/>
  <c r="H38" i="19"/>
  <c r="S38" i="19"/>
  <c r="C38" i="19"/>
  <c r="N38" i="19"/>
  <c r="X38" i="19"/>
  <c r="A74" i="25"/>
  <c r="A110" i="25"/>
  <c r="A39" i="19"/>
  <c r="A178" i="21"/>
  <c r="A108" i="21"/>
  <c r="A147" i="25"/>
  <c r="A40" i="21"/>
  <c r="A318" i="21"/>
  <c r="A145" i="19"/>
  <c r="A38" i="25"/>
  <c r="A73" i="21"/>
  <c r="A143" i="21"/>
  <c r="B147" i="25" l="1"/>
  <c r="F147" i="25"/>
  <c r="J147" i="25"/>
  <c r="N147" i="25"/>
  <c r="R147" i="25"/>
  <c r="V147" i="25"/>
  <c r="C147" i="25"/>
  <c r="G147" i="25"/>
  <c r="K147" i="25"/>
  <c r="O147" i="25"/>
  <c r="S147" i="25"/>
  <c r="W147" i="25"/>
  <c r="I147" i="25"/>
  <c r="Q147" i="25"/>
  <c r="Y147" i="25"/>
  <c r="D147" i="25"/>
  <c r="L147" i="25"/>
  <c r="T147" i="25"/>
  <c r="E147" i="25"/>
  <c r="M147" i="25"/>
  <c r="U147" i="25"/>
  <c r="H147" i="25"/>
  <c r="P147" i="25"/>
  <c r="X147" i="25"/>
  <c r="D110" i="28"/>
  <c r="H110" i="28"/>
  <c r="L110" i="28"/>
  <c r="P110" i="28"/>
  <c r="T110" i="28"/>
  <c r="X110" i="28"/>
  <c r="B110" i="28"/>
  <c r="F110" i="28"/>
  <c r="J110" i="28"/>
  <c r="N110" i="28"/>
  <c r="R110" i="28"/>
  <c r="V110" i="28"/>
  <c r="E110" i="28"/>
  <c r="M110" i="28"/>
  <c r="U110" i="28"/>
  <c r="G110" i="28"/>
  <c r="O110" i="28"/>
  <c r="W110" i="28"/>
  <c r="I110" i="28"/>
  <c r="Y110" i="28"/>
  <c r="K110" i="28"/>
  <c r="Q110" i="28"/>
  <c r="C110" i="28"/>
  <c r="S110" i="28"/>
  <c r="C40" i="28"/>
  <c r="G40" i="28"/>
  <c r="K40" i="28"/>
  <c r="O40" i="28"/>
  <c r="S40" i="28"/>
  <c r="W40" i="28"/>
  <c r="H40" i="28"/>
  <c r="P40" i="28"/>
  <c r="X40" i="28"/>
  <c r="D40" i="28"/>
  <c r="L40" i="28"/>
  <c r="T40" i="28"/>
  <c r="E40" i="28"/>
  <c r="I40" i="28"/>
  <c r="M40" i="28"/>
  <c r="Q40" i="28"/>
  <c r="U40" i="28"/>
  <c r="Y40" i="28"/>
  <c r="J40" i="28"/>
  <c r="F40" i="28"/>
  <c r="V40" i="28"/>
  <c r="N40" i="28"/>
  <c r="B40" i="28"/>
  <c r="R40" i="28"/>
  <c r="D145" i="28"/>
  <c r="H145" i="28"/>
  <c r="L145" i="28"/>
  <c r="P145" i="28"/>
  <c r="T145" i="28"/>
  <c r="X145" i="28"/>
  <c r="E145" i="28"/>
  <c r="I145" i="28"/>
  <c r="M145" i="28"/>
  <c r="Q145" i="28"/>
  <c r="U145" i="28"/>
  <c r="Y145" i="28"/>
  <c r="F145" i="28"/>
  <c r="N145" i="28"/>
  <c r="V145" i="28"/>
  <c r="G145" i="28"/>
  <c r="O145" i="28"/>
  <c r="W145" i="28"/>
  <c r="B145" i="28"/>
  <c r="R145" i="28"/>
  <c r="J145" i="28"/>
  <c r="S145" i="28"/>
  <c r="C145" i="28"/>
  <c r="K145" i="28"/>
  <c r="E75" i="28"/>
  <c r="I75" i="28"/>
  <c r="M75" i="28"/>
  <c r="Q75" i="28"/>
  <c r="U75" i="28"/>
  <c r="Y75" i="28"/>
  <c r="B75" i="28"/>
  <c r="F75" i="28"/>
  <c r="J75" i="28"/>
  <c r="N75" i="28"/>
  <c r="R75" i="28"/>
  <c r="V75" i="28"/>
  <c r="C75" i="28"/>
  <c r="K75" i="28"/>
  <c r="S75" i="28"/>
  <c r="D75" i="28"/>
  <c r="L75" i="28"/>
  <c r="T75" i="28"/>
  <c r="G75" i="28"/>
  <c r="O75" i="28"/>
  <c r="W75" i="28"/>
  <c r="H75" i="28"/>
  <c r="P75" i="28"/>
  <c r="X75" i="28"/>
  <c r="D145" i="19"/>
  <c r="H145" i="19"/>
  <c r="L145" i="19"/>
  <c r="P145" i="19"/>
  <c r="T145" i="19"/>
  <c r="X145" i="19"/>
  <c r="E145" i="19"/>
  <c r="J145" i="19"/>
  <c r="O145" i="19"/>
  <c r="U145" i="19"/>
  <c r="F145" i="19"/>
  <c r="K145" i="19"/>
  <c r="Q145" i="19"/>
  <c r="V145" i="19"/>
  <c r="B145" i="19"/>
  <c r="G145" i="19"/>
  <c r="M145" i="19"/>
  <c r="R145" i="19"/>
  <c r="W145" i="19"/>
  <c r="S145" i="19"/>
  <c r="C145" i="19"/>
  <c r="Y145" i="19"/>
  <c r="I145" i="19"/>
  <c r="N145" i="19"/>
  <c r="Y282" i="28"/>
  <c r="U282" i="28"/>
  <c r="Q282" i="28"/>
  <c r="M282" i="28"/>
  <c r="I282" i="28"/>
  <c r="E282" i="28"/>
  <c r="A283" i="28"/>
  <c r="T282" i="28"/>
  <c r="O282" i="28"/>
  <c r="J282" i="28"/>
  <c r="D282" i="28"/>
  <c r="X282" i="28"/>
  <c r="R282" i="28"/>
  <c r="K282" i="28"/>
  <c r="C282" i="28"/>
  <c r="W282" i="28"/>
  <c r="N282" i="28"/>
  <c r="F282" i="28"/>
  <c r="V282" i="28"/>
  <c r="L282" i="28"/>
  <c r="B282" i="28"/>
  <c r="S282" i="28"/>
  <c r="P282" i="28"/>
  <c r="H282" i="28"/>
  <c r="G282" i="28"/>
  <c r="A111" i="28"/>
  <c r="W351" i="28"/>
  <c r="S351" i="28"/>
  <c r="O351" i="28"/>
  <c r="K351" i="28"/>
  <c r="G351" i="28"/>
  <c r="C351" i="28"/>
  <c r="X351" i="28"/>
  <c r="R351" i="28"/>
  <c r="M351" i="28"/>
  <c r="H351" i="28"/>
  <c r="B351" i="28"/>
  <c r="A352" i="28"/>
  <c r="T351" i="28"/>
  <c r="L351" i="28"/>
  <c r="E351" i="28"/>
  <c r="V351" i="28"/>
  <c r="N351" i="28"/>
  <c r="D351" i="28"/>
  <c r="Q351" i="28"/>
  <c r="I351" i="28"/>
  <c r="P351" i="28"/>
  <c r="Y351" i="28"/>
  <c r="F351" i="28"/>
  <c r="U351" i="28"/>
  <c r="J351" i="28"/>
  <c r="A41" i="28"/>
  <c r="A146" i="28"/>
  <c r="A386" i="28"/>
  <c r="V385" i="28"/>
  <c r="R385" i="28"/>
  <c r="N385" i="28"/>
  <c r="J385" i="28"/>
  <c r="F385" i="28"/>
  <c r="B385" i="28"/>
  <c r="Y385" i="28"/>
  <c r="T385" i="28"/>
  <c r="O385" i="28"/>
  <c r="I385" i="28"/>
  <c r="D385" i="28"/>
  <c r="W385" i="28"/>
  <c r="P385" i="28"/>
  <c r="H385" i="28"/>
  <c r="X385" i="28"/>
  <c r="M385" i="28"/>
  <c r="E385" i="28"/>
  <c r="S385" i="28"/>
  <c r="G385" i="28"/>
  <c r="Q385" i="28"/>
  <c r="K385" i="28"/>
  <c r="C385" i="28"/>
  <c r="U385" i="28"/>
  <c r="L385" i="28"/>
  <c r="A76" i="28"/>
  <c r="W419" i="28"/>
  <c r="S419" i="28"/>
  <c r="O419" i="28"/>
  <c r="K419" i="28"/>
  <c r="A420" i="28"/>
  <c r="U419" i="28"/>
  <c r="P419" i="28"/>
  <c r="J419" i="28"/>
  <c r="F419" i="28"/>
  <c r="B419" i="28"/>
  <c r="Y419" i="28"/>
  <c r="R419" i="28"/>
  <c r="L419" i="28"/>
  <c r="E419" i="28"/>
  <c r="V419" i="28"/>
  <c r="M419" i="28"/>
  <c r="D419" i="28"/>
  <c r="N419" i="28"/>
  <c r="C419" i="28"/>
  <c r="X419" i="28"/>
  <c r="H419" i="28"/>
  <c r="T419" i="28"/>
  <c r="G419" i="28"/>
  <c r="I419" i="28"/>
  <c r="Q419" i="28"/>
  <c r="Y214" i="28"/>
  <c r="U214" i="28"/>
  <c r="Q214" i="28"/>
  <c r="M214" i="28"/>
  <c r="I214" i="28"/>
  <c r="E214" i="28"/>
  <c r="V214" i="28"/>
  <c r="P214" i="28"/>
  <c r="K214" i="28"/>
  <c r="F214" i="28"/>
  <c r="A215" i="28"/>
  <c r="S214" i="28"/>
  <c r="L214" i="28"/>
  <c r="D214" i="28"/>
  <c r="X214" i="28"/>
  <c r="R214" i="28"/>
  <c r="J214" i="28"/>
  <c r="C214" i="28"/>
  <c r="W214" i="28"/>
  <c r="H214" i="28"/>
  <c r="T214" i="28"/>
  <c r="G214" i="28"/>
  <c r="O214" i="28"/>
  <c r="B214" i="28"/>
  <c r="N214" i="28"/>
  <c r="Y317" i="28"/>
  <c r="U317" i="28"/>
  <c r="Q317" i="28"/>
  <c r="M317" i="28"/>
  <c r="I317" i="28"/>
  <c r="E317" i="28"/>
  <c r="V317" i="28"/>
  <c r="P317" i="28"/>
  <c r="K317" i="28"/>
  <c r="F317" i="28"/>
  <c r="W317" i="28"/>
  <c r="O317" i="28"/>
  <c r="H317" i="28"/>
  <c r="B317" i="28"/>
  <c r="S317" i="28"/>
  <c r="J317" i="28"/>
  <c r="X317" i="28"/>
  <c r="L317" i="28"/>
  <c r="R317" i="28"/>
  <c r="D317" i="28"/>
  <c r="N317" i="28"/>
  <c r="G317" i="28"/>
  <c r="C317" i="28"/>
  <c r="A318" i="28"/>
  <c r="T317" i="28"/>
  <c r="W248" i="28"/>
  <c r="S248" i="28"/>
  <c r="O248" i="28"/>
  <c r="K248" i="28"/>
  <c r="G248" i="28"/>
  <c r="C248" i="28"/>
  <c r="X248" i="28"/>
  <c r="R248" i="28"/>
  <c r="M248" i="28"/>
  <c r="H248" i="28"/>
  <c r="B248" i="28"/>
  <c r="V248" i="28"/>
  <c r="P248" i="28"/>
  <c r="I248" i="28"/>
  <c r="U248" i="28"/>
  <c r="N248" i="28"/>
  <c r="F248" i="28"/>
  <c r="A249" i="28"/>
  <c r="L248" i="28"/>
  <c r="Y248" i="28"/>
  <c r="J248" i="28"/>
  <c r="E248" i="28"/>
  <c r="T248" i="28"/>
  <c r="Q248" i="28"/>
  <c r="D248" i="28"/>
  <c r="W180" i="28"/>
  <c r="S180" i="28"/>
  <c r="O180" i="28"/>
  <c r="K180" i="28"/>
  <c r="G180" i="28"/>
  <c r="C180" i="28"/>
  <c r="Y180" i="28"/>
  <c r="T180" i="28"/>
  <c r="N180" i="28"/>
  <c r="I180" i="28"/>
  <c r="D180" i="28"/>
  <c r="U180" i="28"/>
  <c r="M180" i="28"/>
  <c r="F180" i="28"/>
  <c r="X180" i="28"/>
  <c r="P180" i="28"/>
  <c r="E180" i="28"/>
  <c r="V180" i="28"/>
  <c r="L180" i="28"/>
  <c r="B180" i="28"/>
  <c r="R180" i="28"/>
  <c r="J180" i="28"/>
  <c r="A181" i="28"/>
  <c r="Q180" i="28"/>
  <c r="H180" i="28"/>
  <c r="D421" i="21"/>
  <c r="H421" i="21"/>
  <c r="L421" i="21"/>
  <c r="P421" i="21"/>
  <c r="T421" i="21"/>
  <c r="X421" i="21"/>
  <c r="E421" i="21"/>
  <c r="I421" i="21"/>
  <c r="M421" i="21"/>
  <c r="Q421" i="21"/>
  <c r="U421" i="21"/>
  <c r="Y421" i="21"/>
  <c r="G421" i="21"/>
  <c r="O421" i="21"/>
  <c r="W421" i="21"/>
  <c r="B421" i="21"/>
  <c r="J421" i="21"/>
  <c r="R421" i="21"/>
  <c r="C421" i="21"/>
  <c r="K421" i="21"/>
  <c r="S421" i="21"/>
  <c r="V421" i="21"/>
  <c r="F421" i="21"/>
  <c r="N421" i="21"/>
  <c r="A422" i="21"/>
  <c r="K387" i="21"/>
  <c r="E387" i="21"/>
  <c r="B387" i="21"/>
  <c r="D387" i="21"/>
  <c r="F387" i="21"/>
  <c r="N387" i="21"/>
  <c r="O387" i="21"/>
  <c r="J387" i="21"/>
  <c r="I387" i="21"/>
  <c r="L387" i="21"/>
  <c r="M387" i="21"/>
  <c r="V387" i="21"/>
  <c r="C387" i="21"/>
  <c r="S387" i="21"/>
  <c r="P387" i="21"/>
  <c r="Q387" i="21"/>
  <c r="R387" i="21"/>
  <c r="T387" i="21"/>
  <c r="A388" i="21"/>
  <c r="G387" i="21"/>
  <c r="W387" i="21"/>
  <c r="U387" i="21"/>
  <c r="X387" i="21"/>
  <c r="Y387" i="21"/>
  <c r="H387" i="21"/>
  <c r="K353" i="21"/>
  <c r="B353" i="21"/>
  <c r="X353" i="21"/>
  <c r="T353" i="21"/>
  <c r="P353" i="21"/>
  <c r="L353" i="21"/>
  <c r="O353" i="21"/>
  <c r="H353" i="21"/>
  <c r="D353" i="21"/>
  <c r="Y353" i="21"/>
  <c r="U353" i="21"/>
  <c r="Q353" i="21"/>
  <c r="C353" i="21"/>
  <c r="S353" i="21"/>
  <c r="M353" i="21"/>
  <c r="I353" i="21"/>
  <c r="E353" i="21"/>
  <c r="V353" i="21"/>
  <c r="G353" i="21"/>
  <c r="W353" i="21"/>
  <c r="R353" i="21"/>
  <c r="N353" i="21"/>
  <c r="J353" i="21"/>
  <c r="F353" i="21"/>
  <c r="A354" i="21"/>
  <c r="B318" i="21"/>
  <c r="D318" i="21"/>
  <c r="H318" i="21"/>
  <c r="L318" i="21"/>
  <c r="P318" i="21"/>
  <c r="T318" i="21"/>
  <c r="X318" i="21"/>
  <c r="C318" i="21"/>
  <c r="I318" i="21"/>
  <c r="N318" i="21"/>
  <c r="S318" i="21"/>
  <c r="Y318" i="21"/>
  <c r="E318" i="21"/>
  <c r="J318" i="21"/>
  <c r="O318" i="21"/>
  <c r="U318" i="21"/>
  <c r="F318" i="21"/>
  <c r="Q318" i="21"/>
  <c r="V318" i="21"/>
  <c r="W318" i="21"/>
  <c r="G318" i="21"/>
  <c r="R318" i="21"/>
  <c r="K318" i="21"/>
  <c r="M318" i="21"/>
  <c r="B281" i="21"/>
  <c r="F281" i="21"/>
  <c r="J281" i="21"/>
  <c r="N281" i="21"/>
  <c r="R281" i="21"/>
  <c r="V281" i="21"/>
  <c r="D281" i="21"/>
  <c r="I281" i="21"/>
  <c r="O281" i="21"/>
  <c r="T281" i="21"/>
  <c r="Y281" i="21"/>
  <c r="G281" i="21"/>
  <c r="M281" i="21"/>
  <c r="U281" i="21"/>
  <c r="H281" i="21"/>
  <c r="P281" i="21"/>
  <c r="W281" i="21"/>
  <c r="C281" i="21"/>
  <c r="K281" i="21"/>
  <c r="Q281" i="21"/>
  <c r="X281" i="21"/>
  <c r="E281" i="21"/>
  <c r="S281" i="21"/>
  <c r="L281" i="21"/>
  <c r="A282" i="21"/>
  <c r="E247" i="21"/>
  <c r="I247" i="21"/>
  <c r="M247" i="21"/>
  <c r="Q247" i="21"/>
  <c r="U247" i="21"/>
  <c r="Y247" i="21"/>
  <c r="D247" i="21"/>
  <c r="J247" i="21"/>
  <c r="O247" i="21"/>
  <c r="T247" i="21"/>
  <c r="F247" i="21"/>
  <c r="K247" i="21"/>
  <c r="P247" i="21"/>
  <c r="V247" i="21"/>
  <c r="C247" i="21"/>
  <c r="N247" i="21"/>
  <c r="X247" i="21"/>
  <c r="S247" i="21"/>
  <c r="G247" i="21"/>
  <c r="R247" i="21"/>
  <c r="H247" i="21"/>
  <c r="B247" i="21"/>
  <c r="L247" i="21"/>
  <c r="W247" i="21"/>
  <c r="A248" i="21"/>
  <c r="C143" i="21"/>
  <c r="G143" i="21"/>
  <c r="K143" i="21"/>
  <c r="O143" i="21"/>
  <c r="S143" i="21"/>
  <c r="W143" i="21"/>
  <c r="B143" i="21"/>
  <c r="H143" i="21"/>
  <c r="M143" i="21"/>
  <c r="R143" i="21"/>
  <c r="X143" i="21"/>
  <c r="D143" i="21"/>
  <c r="I143" i="21"/>
  <c r="N143" i="21"/>
  <c r="T143" i="21"/>
  <c r="Y143" i="21"/>
  <c r="L143" i="21"/>
  <c r="V143" i="21"/>
  <c r="F143" i="21"/>
  <c r="U143" i="21"/>
  <c r="J143" i="21"/>
  <c r="P143" i="21"/>
  <c r="Q143" i="21"/>
  <c r="E143" i="21"/>
  <c r="E73" i="21"/>
  <c r="I73" i="21"/>
  <c r="M73" i="21"/>
  <c r="Q73" i="21"/>
  <c r="U73" i="21"/>
  <c r="Y73" i="21"/>
  <c r="B73" i="21"/>
  <c r="F73" i="21"/>
  <c r="J73" i="21"/>
  <c r="N73" i="21"/>
  <c r="R73" i="21"/>
  <c r="V73" i="21"/>
  <c r="H73" i="21"/>
  <c r="P73" i="21"/>
  <c r="X73" i="21"/>
  <c r="K73" i="21"/>
  <c r="T73" i="21"/>
  <c r="O73" i="21"/>
  <c r="S73" i="21"/>
  <c r="C73" i="21"/>
  <c r="L73" i="21"/>
  <c r="W73" i="21"/>
  <c r="D73" i="21"/>
  <c r="G73" i="21"/>
  <c r="C108" i="21"/>
  <c r="G108" i="21"/>
  <c r="K108" i="21"/>
  <c r="O108" i="21"/>
  <c r="S108" i="21"/>
  <c r="W108" i="21"/>
  <c r="B108" i="21"/>
  <c r="H108" i="21"/>
  <c r="M108" i="21"/>
  <c r="R108" i="21"/>
  <c r="X108" i="21"/>
  <c r="D108" i="21"/>
  <c r="I108" i="21"/>
  <c r="N108" i="21"/>
  <c r="T108" i="21"/>
  <c r="Y108" i="21"/>
  <c r="J108" i="21"/>
  <c r="U108" i="21"/>
  <c r="L108" i="21"/>
  <c r="V108" i="21"/>
  <c r="P108" i="21"/>
  <c r="E108" i="21"/>
  <c r="Q108" i="21"/>
  <c r="F108" i="21"/>
  <c r="B178" i="21"/>
  <c r="F178" i="21"/>
  <c r="J178" i="21"/>
  <c r="N178" i="21"/>
  <c r="R178" i="21"/>
  <c r="V178" i="21"/>
  <c r="C178" i="21"/>
  <c r="H178" i="21"/>
  <c r="M178" i="21"/>
  <c r="S178" i="21"/>
  <c r="X178" i="21"/>
  <c r="G178" i="21"/>
  <c r="O178" i="21"/>
  <c r="U178" i="21"/>
  <c r="I178" i="21"/>
  <c r="P178" i="21"/>
  <c r="W178" i="21"/>
  <c r="D178" i="21"/>
  <c r="K178" i="21"/>
  <c r="Q178" i="21"/>
  <c r="Y178" i="21"/>
  <c r="E178" i="21"/>
  <c r="L178" i="21"/>
  <c r="T178" i="21"/>
  <c r="C212" i="21"/>
  <c r="G212" i="21"/>
  <c r="K212" i="21"/>
  <c r="O212" i="21"/>
  <c r="S212" i="21"/>
  <c r="W212" i="21"/>
  <c r="B212" i="21"/>
  <c r="H212" i="21"/>
  <c r="M212" i="21"/>
  <c r="R212" i="21"/>
  <c r="X212" i="21"/>
  <c r="F212" i="21"/>
  <c r="N212" i="21"/>
  <c r="U212" i="21"/>
  <c r="I212" i="21"/>
  <c r="Q212" i="21"/>
  <c r="J212" i="21"/>
  <c r="T212" i="21"/>
  <c r="D212" i="21"/>
  <c r="L212" i="21"/>
  <c r="V212" i="21"/>
  <c r="Y212" i="21"/>
  <c r="E212" i="21"/>
  <c r="P212" i="21"/>
  <c r="A213" i="21"/>
  <c r="B40" i="21"/>
  <c r="F40" i="21"/>
  <c r="J40" i="21"/>
  <c r="N40" i="21"/>
  <c r="R40" i="21"/>
  <c r="V40" i="21"/>
  <c r="E40" i="21"/>
  <c r="K40" i="21"/>
  <c r="P40" i="21"/>
  <c r="U40" i="21"/>
  <c r="G40" i="21"/>
  <c r="L40" i="21"/>
  <c r="Q40" i="21"/>
  <c r="W40" i="21"/>
  <c r="C40" i="21"/>
  <c r="M40" i="21"/>
  <c r="X40" i="21"/>
  <c r="D40" i="21"/>
  <c r="O40" i="21"/>
  <c r="Y40" i="21"/>
  <c r="H40" i="21"/>
  <c r="S40" i="21"/>
  <c r="I40" i="21"/>
  <c r="T40" i="21"/>
  <c r="D110" i="25"/>
  <c r="H110" i="25"/>
  <c r="L110" i="25"/>
  <c r="P110" i="25"/>
  <c r="T110" i="25"/>
  <c r="X110" i="25"/>
  <c r="B110" i="25"/>
  <c r="F110" i="25"/>
  <c r="J110" i="25"/>
  <c r="N110" i="25"/>
  <c r="R110" i="25"/>
  <c r="V110" i="25"/>
  <c r="G110" i="25"/>
  <c r="O110" i="25"/>
  <c r="W110" i="25"/>
  <c r="I110" i="25"/>
  <c r="Q110" i="25"/>
  <c r="Y110" i="25"/>
  <c r="E110" i="25"/>
  <c r="M110" i="25"/>
  <c r="U110" i="25"/>
  <c r="C110" i="25"/>
  <c r="K110" i="25"/>
  <c r="S110" i="25"/>
  <c r="D74" i="25"/>
  <c r="H74" i="25"/>
  <c r="L74" i="25"/>
  <c r="P74" i="25"/>
  <c r="T74" i="25"/>
  <c r="X74" i="25"/>
  <c r="F74" i="25"/>
  <c r="N74" i="25"/>
  <c r="V74" i="25"/>
  <c r="E74" i="25"/>
  <c r="I74" i="25"/>
  <c r="M74" i="25"/>
  <c r="Q74" i="25"/>
  <c r="U74" i="25"/>
  <c r="Y74" i="25"/>
  <c r="B74" i="25"/>
  <c r="J74" i="25"/>
  <c r="R74" i="25"/>
  <c r="C74" i="25"/>
  <c r="S74" i="25"/>
  <c r="O74" i="25"/>
  <c r="G74" i="25"/>
  <c r="W74" i="25"/>
  <c r="K74" i="25"/>
  <c r="C38" i="25"/>
  <c r="G38" i="25"/>
  <c r="K38" i="25"/>
  <c r="O38" i="25"/>
  <c r="S38" i="25"/>
  <c r="W38" i="25"/>
  <c r="E38" i="25"/>
  <c r="J38" i="25"/>
  <c r="P38" i="25"/>
  <c r="U38" i="25"/>
  <c r="B38" i="25"/>
  <c r="H38" i="25"/>
  <c r="M38" i="25"/>
  <c r="R38" i="25"/>
  <c r="X38" i="25"/>
  <c r="D38" i="25"/>
  <c r="I38" i="25"/>
  <c r="N38" i="25"/>
  <c r="T38" i="25"/>
  <c r="Y38" i="25"/>
  <c r="V38" i="25"/>
  <c r="F38" i="25"/>
  <c r="L38" i="25"/>
  <c r="Q38" i="25"/>
  <c r="O111" i="19"/>
  <c r="H111" i="19"/>
  <c r="E111" i="19"/>
  <c r="F111" i="19"/>
  <c r="N111" i="19"/>
  <c r="I111" i="19"/>
  <c r="C111" i="19"/>
  <c r="S111" i="19"/>
  <c r="M111" i="19"/>
  <c r="J111" i="19"/>
  <c r="L111" i="19"/>
  <c r="T111" i="19"/>
  <c r="G111" i="19"/>
  <c r="W111" i="19"/>
  <c r="R111" i="19"/>
  <c r="P111" i="19"/>
  <c r="Q111" i="19"/>
  <c r="D111" i="19"/>
  <c r="A112" i="19"/>
  <c r="K111" i="19"/>
  <c r="B111" i="19"/>
  <c r="X111" i="19"/>
  <c r="U111" i="19"/>
  <c r="V111" i="19"/>
  <c r="Y111" i="19"/>
  <c r="B75" i="19"/>
  <c r="F75" i="19"/>
  <c r="J75" i="19"/>
  <c r="N75" i="19"/>
  <c r="R75" i="19"/>
  <c r="V75" i="19"/>
  <c r="D75" i="19"/>
  <c r="H75" i="19"/>
  <c r="L75" i="19"/>
  <c r="P75" i="19"/>
  <c r="T75" i="19"/>
  <c r="X75" i="19"/>
  <c r="E75" i="19"/>
  <c r="M75" i="19"/>
  <c r="U75" i="19"/>
  <c r="G75" i="19"/>
  <c r="O75" i="19"/>
  <c r="W75" i="19"/>
  <c r="I75" i="19"/>
  <c r="Q75" i="19"/>
  <c r="Y75" i="19"/>
  <c r="C75" i="19"/>
  <c r="K75" i="19"/>
  <c r="S75" i="19"/>
  <c r="A76" i="19"/>
  <c r="E39" i="19"/>
  <c r="I39" i="19"/>
  <c r="M39" i="19"/>
  <c r="Q39" i="19"/>
  <c r="U39" i="19"/>
  <c r="Y39" i="19"/>
  <c r="B39" i="19"/>
  <c r="G39" i="19"/>
  <c r="L39" i="19"/>
  <c r="R39" i="19"/>
  <c r="W39" i="19"/>
  <c r="C39" i="19"/>
  <c r="H39" i="19"/>
  <c r="N39" i="19"/>
  <c r="S39" i="19"/>
  <c r="X39" i="19"/>
  <c r="D39" i="19"/>
  <c r="O39" i="19"/>
  <c r="J39" i="19"/>
  <c r="T39" i="19"/>
  <c r="F39" i="19"/>
  <c r="P39" i="19"/>
  <c r="K39" i="19"/>
  <c r="V39" i="19"/>
  <c r="A74" i="21"/>
  <c r="A109" i="21"/>
  <c r="A40" i="19"/>
  <c r="A144" i="21"/>
  <c r="A39" i="25"/>
  <c r="A319" i="21"/>
  <c r="A111" i="25"/>
  <c r="A146" i="19"/>
  <c r="A41" i="21"/>
  <c r="A148" i="25"/>
  <c r="A179" i="21"/>
  <c r="A75" i="25"/>
  <c r="B148" i="25" l="1"/>
  <c r="F148" i="25"/>
  <c r="J148" i="25"/>
  <c r="N148" i="25"/>
  <c r="R148" i="25"/>
  <c r="V148" i="25"/>
  <c r="C148" i="25"/>
  <c r="G148" i="25"/>
  <c r="K148" i="25"/>
  <c r="O148" i="25"/>
  <c r="S148" i="25"/>
  <c r="W148" i="25"/>
  <c r="I148" i="25"/>
  <c r="Q148" i="25"/>
  <c r="Y148" i="25"/>
  <c r="D148" i="25"/>
  <c r="L148" i="25"/>
  <c r="T148" i="25"/>
  <c r="E148" i="25"/>
  <c r="M148" i="25"/>
  <c r="U148" i="25"/>
  <c r="H148" i="25"/>
  <c r="P148" i="25"/>
  <c r="X148" i="25"/>
  <c r="E76" i="28"/>
  <c r="I76" i="28"/>
  <c r="M76" i="28"/>
  <c r="Q76" i="28"/>
  <c r="U76" i="28"/>
  <c r="Y76" i="28"/>
  <c r="B76" i="28"/>
  <c r="F76" i="28"/>
  <c r="J76" i="28"/>
  <c r="N76" i="28"/>
  <c r="R76" i="28"/>
  <c r="V76" i="28"/>
  <c r="C76" i="28"/>
  <c r="K76" i="28"/>
  <c r="S76" i="28"/>
  <c r="D76" i="28"/>
  <c r="L76" i="28"/>
  <c r="T76" i="28"/>
  <c r="G76" i="28"/>
  <c r="O76" i="28"/>
  <c r="W76" i="28"/>
  <c r="P76" i="28"/>
  <c r="H76" i="28"/>
  <c r="X76" i="28"/>
  <c r="D146" i="28"/>
  <c r="H146" i="28"/>
  <c r="L146" i="28"/>
  <c r="P146" i="28"/>
  <c r="T146" i="28"/>
  <c r="X146" i="28"/>
  <c r="E146" i="28"/>
  <c r="I146" i="28"/>
  <c r="M146" i="28"/>
  <c r="Q146" i="28"/>
  <c r="U146" i="28"/>
  <c r="Y146" i="28"/>
  <c r="F146" i="28"/>
  <c r="N146" i="28"/>
  <c r="V146" i="28"/>
  <c r="G146" i="28"/>
  <c r="O146" i="28"/>
  <c r="W146" i="28"/>
  <c r="J146" i="28"/>
  <c r="B146" i="28"/>
  <c r="R146" i="28"/>
  <c r="K146" i="28"/>
  <c r="C146" i="28"/>
  <c r="S146" i="28"/>
  <c r="C41" i="28"/>
  <c r="G41" i="28"/>
  <c r="K41" i="28"/>
  <c r="O41" i="28"/>
  <c r="S41" i="28"/>
  <c r="W41" i="28"/>
  <c r="H41" i="28"/>
  <c r="P41" i="28"/>
  <c r="X41" i="28"/>
  <c r="D41" i="28"/>
  <c r="L41" i="28"/>
  <c r="T41" i="28"/>
  <c r="E41" i="28"/>
  <c r="I41" i="28"/>
  <c r="M41" i="28"/>
  <c r="Q41" i="28"/>
  <c r="U41" i="28"/>
  <c r="Y41" i="28"/>
  <c r="B41" i="28"/>
  <c r="R41" i="28"/>
  <c r="N41" i="28"/>
  <c r="F41" i="28"/>
  <c r="V41" i="28"/>
  <c r="J41" i="28"/>
  <c r="D111" i="28"/>
  <c r="H111" i="28"/>
  <c r="L111" i="28"/>
  <c r="P111" i="28"/>
  <c r="T111" i="28"/>
  <c r="X111" i="28"/>
  <c r="B111" i="28"/>
  <c r="F111" i="28"/>
  <c r="J111" i="28"/>
  <c r="N111" i="28"/>
  <c r="R111" i="28"/>
  <c r="V111" i="28"/>
  <c r="E111" i="28"/>
  <c r="M111" i="28"/>
  <c r="U111" i="28"/>
  <c r="G111" i="28"/>
  <c r="O111" i="28"/>
  <c r="W111" i="28"/>
  <c r="Q111" i="28"/>
  <c r="C111" i="28"/>
  <c r="S111" i="28"/>
  <c r="I111" i="28"/>
  <c r="Y111" i="28"/>
  <c r="K111" i="28"/>
  <c r="D146" i="19"/>
  <c r="H146" i="19"/>
  <c r="L146" i="19"/>
  <c r="P146" i="19"/>
  <c r="T146" i="19"/>
  <c r="X146" i="19"/>
  <c r="B146" i="19"/>
  <c r="G146" i="19"/>
  <c r="M146" i="19"/>
  <c r="R146" i="19"/>
  <c r="W146" i="19"/>
  <c r="C146" i="19"/>
  <c r="I146" i="19"/>
  <c r="N146" i="19"/>
  <c r="S146" i="19"/>
  <c r="Y146" i="19"/>
  <c r="E146" i="19"/>
  <c r="K146" i="19"/>
  <c r="V146" i="19"/>
  <c r="O146" i="19"/>
  <c r="F146" i="19"/>
  <c r="Q146" i="19"/>
  <c r="J146" i="19"/>
  <c r="U146" i="19"/>
  <c r="A250" i="28"/>
  <c r="V249" i="28"/>
  <c r="R249" i="28"/>
  <c r="N249" i="28"/>
  <c r="J249" i="28"/>
  <c r="F249" i="28"/>
  <c r="B249" i="28"/>
  <c r="Y249" i="28"/>
  <c r="T249" i="28"/>
  <c r="O249" i="28"/>
  <c r="I249" i="28"/>
  <c r="D249" i="28"/>
  <c r="S249" i="28"/>
  <c r="L249" i="28"/>
  <c r="E249" i="28"/>
  <c r="X249" i="28"/>
  <c r="Q249" i="28"/>
  <c r="K249" i="28"/>
  <c r="C249" i="28"/>
  <c r="P249" i="28"/>
  <c r="M249" i="28"/>
  <c r="H249" i="28"/>
  <c r="W249" i="28"/>
  <c r="U249" i="28"/>
  <c r="G249" i="28"/>
  <c r="A421" i="28"/>
  <c r="V420" i="28"/>
  <c r="R420" i="28"/>
  <c r="N420" i="28"/>
  <c r="J420" i="28"/>
  <c r="F420" i="28"/>
  <c r="B420" i="28"/>
  <c r="W420" i="28"/>
  <c r="Q420" i="28"/>
  <c r="L420" i="28"/>
  <c r="G420" i="28"/>
  <c r="U420" i="28"/>
  <c r="O420" i="28"/>
  <c r="H420" i="28"/>
  <c r="Y420" i="28"/>
  <c r="P420" i="28"/>
  <c r="E420" i="28"/>
  <c r="M420" i="28"/>
  <c r="C420" i="28"/>
  <c r="S420" i="28"/>
  <c r="K420" i="28"/>
  <c r="D420" i="28"/>
  <c r="T420" i="28"/>
  <c r="I420" i="28"/>
  <c r="X420" i="28"/>
  <c r="A42" i="28"/>
  <c r="X215" i="28"/>
  <c r="T215" i="28"/>
  <c r="P215" i="28"/>
  <c r="L215" i="28"/>
  <c r="H215" i="28"/>
  <c r="D215" i="28"/>
  <c r="W215" i="28"/>
  <c r="R215" i="28"/>
  <c r="M215" i="28"/>
  <c r="G215" i="28"/>
  <c r="B215" i="28"/>
  <c r="V215" i="28"/>
  <c r="O215" i="28"/>
  <c r="I215" i="28"/>
  <c r="U215" i="28"/>
  <c r="N215" i="28"/>
  <c r="F215" i="28"/>
  <c r="A216" i="28"/>
  <c r="K215" i="28"/>
  <c r="Y215" i="28"/>
  <c r="J215" i="28"/>
  <c r="S215" i="28"/>
  <c r="E215" i="28"/>
  <c r="Q215" i="28"/>
  <c r="C215" i="28"/>
  <c r="A147" i="28"/>
  <c r="A284" i="28"/>
  <c r="V283" i="28"/>
  <c r="R283" i="28"/>
  <c r="N283" i="28"/>
  <c r="J283" i="28"/>
  <c r="F283" i="28"/>
  <c r="B283" i="28"/>
  <c r="U283" i="28"/>
  <c r="P283" i="28"/>
  <c r="K283" i="28"/>
  <c r="E283" i="28"/>
  <c r="W283" i="28"/>
  <c r="O283" i="28"/>
  <c r="H283" i="28"/>
  <c r="X283" i="28"/>
  <c r="S283" i="28"/>
  <c r="I283" i="28"/>
  <c r="Y283" i="28"/>
  <c r="L283" i="28"/>
  <c r="T283" i="28"/>
  <c r="G283" i="28"/>
  <c r="Q283" i="28"/>
  <c r="M283" i="28"/>
  <c r="D283" i="28"/>
  <c r="C283" i="28"/>
  <c r="A182" i="28"/>
  <c r="V181" i="28"/>
  <c r="R181" i="28"/>
  <c r="N181" i="28"/>
  <c r="J181" i="28"/>
  <c r="F181" i="28"/>
  <c r="B181" i="28"/>
  <c r="U181" i="28"/>
  <c r="P181" i="28"/>
  <c r="K181" i="28"/>
  <c r="E181" i="28"/>
  <c r="X181" i="28"/>
  <c r="Q181" i="28"/>
  <c r="I181" i="28"/>
  <c r="C181" i="28"/>
  <c r="S181" i="28"/>
  <c r="H181" i="28"/>
  <c r="Y181" i="28"/>
  <c r="O181" i="28"/>
  <c r="G181" i="28"/>
  <c r="M181" i="28"/>
  <c r="W181" i="28"/>
  <c r="D181" i="28"/>
  <c r="T181" i="28"/>
  <c r="L181" i="28"/>
  <c r="Y386" i="28"/>
  <c r="U386" i="28"/>
  <c r="Q386" i="28"/>
  <c r="M386" i="28"/>
  <c r="I386" i="28"/>
  <c r="E386" i="28"/>
  <c r="V386" i="28"/>
  <c r="P386" i="28"/>
  <c r="K386" i="28"/>
  <c r="F386" i="28"/>
  <c r="A387" i="28"/>
  <c r="S386" i="28"/>
  <c r="L386" i="28"/>
  <c r="D386" i="28"/>
  <c r="T386" i="28"/>
  <c r="R386" i="28"/>
  <c r="H386" i="28"/>
  <c r="W386" i="28"/>
  <c r="G386" i="28"/>
  <c r="J386" i="28"/>
  <c r="O386" i="28"/>
  <c r="B386" i="28"/>
  <c r="N386" i="28"/>
  <c r="X386" i="28"/>
  <c r="C386" i="28"/>
  <c r="A353" i="28"/>
  <c r="V352" i="28"/>
  <c r="R352" i="28"/>
  <c r="N352" i="28"/>
  <c r="J352" i="28"/>
  <c r="F352" i="28"/>
  <c r="B352" i="28"/>
  <c r="Y352" i="28"/>
  <c r="T352" i="28"/>
  <c r="O352" i="28"/>
  <c r="I352" i="28"/>
  <c r="D352" i="28"/>
  <c r="W352" i="28"/>
  <c r="P352" i="28"/>
  <c r="H352" i="28"/>
  <c r="Q352" i="28"/>
  <c r="G352" i="28"/>
  <c r="U352" i="28"/>
  <c r="L352" i="28"/>
  <c r="C352" i="28"/>
  <c r="K352" i="28"/>
  <c r="S352" i="28"/>
  <c r="M352" i="28"/>
  <c r="E352" i="28"/>
  <c r="X352" i="28"/>
  <c r="A112" i="28"/>
  <c r="X318" i="28"/>
  <c r="T318" i="28"/>
  <c r="P318" i="28"/>
  <c r="L318" i="28"/>
  <c r="H318" i="28"/>
  <c r="D318" i="28"/>
  <c r="W318" i="28"/>
  <c r="R318" i="28"/>
  <c r="M318" i="28"/>
  <c r="G318" i="28"/>
  <c r="B318" i="28"/>
  <c r="A319" i="28"/>
  <c r="S318" i="28"/>
  <c r="K318" i="28"/>
  <c r="E318" i="28"/>
  <c r="V318" i="28"/>
  <c r="N318" i="28"/>
  <c r="C318" i="28"/>
  <c r="Y318" i="28"/>
  <c r="J318" i="28"/>
  <c r="Q318" i="28"/>
  <c r="F318" i="28"/>
  <c r="O318" i="28"/>
  <c r="I318" i="28"/>
  <c r="U318" i="28"/>
  <c r="A77" i="28"/>
  <c r="D422" i="21"/>
  <c r="H422" i="21"/>
  <c r="L422" i="21"/>
  <c r="P422" i="21"/>
  <c r="T422" i="21"/>
  <c r="X422" i="21"/>
  <c r="E422" i="21"/>
  <c r="I422" i="21"/>
  <c r="M422" i="21"/>
  <c r="Q422" i="21"/>
  <c r="U422" i="21"/>
  <c r="Y422" i="21"/>
  <c r="G422" i="21"/>
  <c r="O422" i="21"/>
  <c r="W422" i="21"/>
  <c r="B422" i="21"/>
  <c r="J422" i="21"/>
  <c r="R422" i="21"/>
  <c r="C422" i="21"/>
  <c r="K422" i="21"/>
  <c r="S422" i="21"/>
  <c r="F422" i="21"/>
  <c r="N422" i="21"/>
  <c r="V422" i="21"/>
  <c r="A423" i="21"/>
  <c r="K354" i="21"/>
  <c r="E354" i="21"/>
  <c r="F354" i="21"/>
  <c r="B354" i="21"/>
  <c r="X354" i="21"/>
  <c r="I354" i="21"/>
  <c r="O354" i="21"/>
  <c r="J354" i="21"/>
  <c r="L354" i="21"/>
  <c r="H354" i="21"/>
  <c r="T354" i="21"/>
  <c r="N354" i="21"/>
  <c r="C354" i="21"/>
  <c r="S354" i="21"/>
  <c r="P354" i="21"/>
  <c r="Q354" i="21"/>
  <c r="M354" i="21"/>
  <c r="D354" i="21"/>
  <c r="G354" i="21"/>
  <c r="W354" i="21"/>
  <c r="U354" i="21"/>
  <c r="V354" i="21"/>
  <c r="R354" i="21"/>
  <c r="Y354" i="21"/>
  <c r="A355" i="21"/>
  <c r="K388" i="21"/>
  <c r="B388" i="21"/>
  <c r="X388" i="21"/>
  <c r="I388" i="21"/>
  <c r="J388" i="21"/>
  <c r="L388" i="21"/>
  <c r="O388" i="21"/>
  <c r="H388" i="21"/>
  <c r="F388" i="21"/>
  <c r="P388" i="21"/>
  <c r="Q388" i="21"/>
  <c r="T388" i="21"/>
  <c r="C388" i="21"/>
  <c r="S388" i="21"/>
  <c r="M388" i="21"/>
  <c r="N388" i="21"/>
  <c r="V388" i="21"/>
  <c r="Y388" i="21"/>
  <c r="A389" i="21"/>
  <c r="G388" i="21"/>
  <c r="W388" i="21"/>
  <c r="R388" i="21"/>
  <c r="U388" i="21"/>
  <c r="D388" i="21"/>
  <c r="E388" i="21"/>
  <c r="D319" i="21"/>
  <c r="H319" i="21"/>
  <c r="L319" i="21"/>
  <c r="P319" i="21"/>
  <c r="T319" i="21"/>
  <c r="X319" i="21"/>
  <c r="F319" i="21"/>
  <c r="K319" i="21"/>
  <c r="Q319" i="21"/>
  <c r="V319" i="21"/>
  <c r="B319" i="21"/>
  <c r="G319" i="21"/>
  <c r="M319" i="21"/>
  <c r="R319" i="21"/>
  <c r="W319" i="21"/>
  <c r="C319" i="21"/>
  <c r="N319" i="21"/>
  <c r="Y319" i="21"/>
  <c r="S319" i="21"/>
  <c r="U319" i="21"/>
  <c r="E319" i="21"/>
  <c r="O319" i="21"/>
  <c r="I319" i="21"/>
  <c r="J319" i="21"/>
  <c r="E248" i="21"/>
  <c r="I248" i="21"/>
  <c r="M248" i="21"/>
  <c r="Q248" i="21"/>
  <c r="U248" i="21"/>
  <c r="Y248" i="21"/>
  <c r="B248" i="21"/>
  <c r="G248" i="21"/>
  <c r="L248" i="21"/>
  <c r="R248" i="21"/>
  <c r="W248" i="21"/>
  <c r="C248" i="21"/>
  <c r="H248" i="21"/>
  <c r="N248" i="21"/>
  <c r="S248" i="21"/>
  <c r="X248" i="21"/>
  <c r="K248" i="21"/>
  <c r="V248" i="21"/>
  <c r="P248" i="21"/>
  <c r="D248" i="21"/>
  <c r="O248" i="21"/>
  <c r="F248" i="21"/>
  <c r="J248" i="21"/>
  <c r="T248" i="21"/>
  <c r="A249" i="21"/>
  <c r="B282" i="21"/>
  <c r="F282" i="21"/>
  <c r="J282" i="21"/>
  <c r="N282" i="21"/>
  <c r="R282" i="21"/>
  <c r="V282" i="21"/>
  <c r="G282" i="21"/>
  <c r="L282" i="21"/>
  <c r="Q282" i="21"/>
  <c r="W282" i="21"/>
  <c r="D282" i="21"/>
  <c r="K282" i="21"/>
  <c r="S282" i="21"/>
  <c r="Y282" i="21"/>
  <c r="E282" i="21"/>
  <c r="M282" i="21"/>
  <c r="T282" i="21"/>
  <c r="H282" i="21"/>
  <c r="O282" i="21"/>
  <c r="U282" i="21"/>
  <c r="I282" i="21"/>
  <c r="P282" i="21"/>
  <c r="X282" i="21"/>
  <c r="C282" i="21"/>
  <c r="A283" i="21"/>
  <c r="E74" i="21"/>
  <c r="I74" i="21"/>
  <c r="M74" i="21"/>
  <c r="Q74" i="21"/>
  <c r="U74" i="21"/>
  <c r="Y74" i="21"/>
  <c r="B74" i="21"/>
  <c r="F74" i="21"/>
  <c r="J74" i="21"/>
  <c r="N74" i="21"/>
  <c r="R74" i="21"/>
  <c r="V74" i="21"/>
  <c r="H74" i="21"/>
  <c r="P74" i="21"/>
  <c r="X74" i="21"/>
  <c r="G74" i="21"/>
  <c r="S74" i="21"/>
  <c r="L74" i="21"/>
  <c r="O74" i="21"/>
  <c r="K74" i="21"/>
  <c r="T74" i="21"/>
  <c r="C74" i="21"/>
  <c r="W74" i="21"/>
  <c r="D74" i="21"/>
  <c r="C144" i="21"/>
  <c r="G144" i="21"/>
  <c r="K144" i="21"/>
  <c r="O144" i="21"/>
  <c r="S144" i="21"/>
  <c r="W144" i="21"/>
  <c r="E144" i="21"/>
  <c r="J144" i="21"/>
  <c r="P144" i="21"/>
  <c r="U144" i="21"/>
  <c r="F144" i="21"/>
  <c r="L144" i="21"/>
  <c r="Q144" i="21"/>
  <c r="V144" i="21"/>
  <c r="I144" i="21"/>
  <c r="T144" i="21"/>
  <c r="M144" i="21"/>
  <c r="Y144" i="21"/>
  <c r="B144" i="21"/>
  <c r="N144" i="21"/>
  <c r="R144" i="21"/>
  <c r="D144" i="21"/>
  <c r="H144" i="21"/>
  <c r="X144" i="21"/>
  <c r="B179" i="21"/>
  <c r="F179" i="21"/>
  <c r="J179" i="21"/>
  <c r="N179" i="21"/>
  <c r="R179" i="21"/>
  <c r="V179" i="21"/>
  <c r="E179" i="21"/>
  <c r="K179" i="21"/>
  <c r="P179" i="21"/>
  <c r="U179" i="21"/>
  <c r="D179" i="21"/>
  <c r="L179" i="21"/>
  <c r="S179" i="21"/>
  <c r="Y179" i="21"/>
  <c r="G179" i="21"/>
  <c r="M179" i="21"/>
  <c r="T179" i="21"/>
  <c r="H179" i="21"/>
  <c r="W179" i="21"/>
  <c r="I179" i="21"/>
  <c r="X179" i="21"/>
  <c r="O179" i="21"/>
  <c r="Q179" i="21"/>
  <c r="C179" i="21"/>
  <c r="C109" i="21"/>
  <c r="G109" i="21"/>
  <c r="K109" i="21"/>
  <c r="O109" i="21"/>
  <c r="S109" i="21"/>
  <c r="W109" i="21"/>
  <c r="E109" i="21"/>
  <c r="J109" i="21"/>
  <c r="P109" i="21"/>
  <c r="U109" i="21"/>
  <c r="F109" i="21"/>
  <c r="L109" i="21"/>
  <c r="Q109" i="21"/>
  <c r="V109" i="21"/>
  <c r="H109" i="21"/>
  <c r="R109" i="21"/>
  <c r="I109" i="21"/>
  <c r="T109" i="21"/>
  <c r="M109" i="21"/>
  <c r="X109" i="21"/>
  <c r="D109" i="21"/>
  <c r="N109" i="21"/>
  <c r="B109" i="21"/>
  <c r="Y109" i="21"/>
  <c r="C213" i="21"/>
  <c r="G213" i="21"/>
  <c r="K213" i="21"/>
  <c r="O213" i="21"/>
  <c r="S213" i="21"/>
  <c r="W213" i="21"/>
  <c r="E213" i="21"/>
  <c r="J213" i="21"/>
  <c r="P213" i="21"/>
  <c r="U213" i="21"/>
  <c r="D213" i="21"/>
  <c r="L213" i="21"/>
  <c r="R213" i="21"/>
  <c r="Y213" i="21"/>
  <c r="B213" i="21"/>
  <c r="M213" i="21"/>
  <c r="V213" i="21"/>
  <c r="F213" i="21"/>
  <c r="N213" i="21"/>
  <c r="X213" i="21"/>
  <c r="H213" i="21"/>
  <c r="Q213" i="21"/>
  <c r="I213" i="21"/>
  <c r="T213" i="21"/>
  <c r="A214" i="21"/>
  <c r="B41" i="21"/>
  <c r="F41" i="21"/>
  <c r="J41" i="21"/>
  <c r="N41" i="21"/>
  <c r="R41" i="21"/>
  <c r="V41" i="21"/>
  <c r="C41" i="21"/>
  <c r="H41" i="21"/>
  <c r="M41" i="21"/>
  <c r="S41" i="21"/>
  <c r="X41" i="21"/>
  <c r="D41" i="21"/>
  <c r="I41" i="21"/>
  <c r="O41" i="21"/>
  <c r="T41" i="21"/>
  <c r="Y41" i="21"/>
  <c r="K41" i="21"/>
  <c r="U41" i="21"/>
  <c r="L41" i="21"/>
  <c r="W41" i="21"/>
  <c r="E41" i="21"/>
  <c r="P41" i="21"/>
  <c r="G41" i="21"/>
  <c r="Q41" i="21"/>
  <c r="D111" i="25"/>
  <c r="H111" i="25"/>
  <c r="L111" i="25"/>
  <c r="P111" i="25"/>
  <c r="T111" i="25"/>
  <c r="X111" i="25"/>
  <c r="B111" i="25"/>
  <c r="F111" i="25"/>
  <c r="J111" i="25"/>
  <c r="N111" i="25"/>
  <c r="R111" i="25"/>
  <c r="V111" i="25"/>
  <c r="G111" i="25"/>
  <c r="O111" i="25"/>
  <c r="W111" i="25"/>
  <c r="I111" i="25"/>
  <c r="Q111" i="25"/>
  <c r="Y111" i="25"/>
  <c r="E111" i="25"/>
  <c r="M111" i="25"/>
  <c r="U111" i="25"/>
  <c r="C111" i="25"/>
  <c r="K111" i="25"/>
  <c r="S111" i="25"/>
  <c r="D75" i="25"/>
  <c r="H75" i="25"/>
  <c r="L75" i="25"/>
  <c r="P75" i="25"/>
  <c r="T75" i="25"/>
  <c r="X75" i="25"/>
  <c r="F75" i="25"/>
  <c r="N75" i="25"/>
  <c r="V75" i="25"/>
  <c r="E75" i="25"/>
  <c r="I75" i="25"/>
  <c r="M75" i="25"/>
  <c r="Q75" i="25"/>
  <c r="U75" i="25"/>
  <c r="Y75" i="25"/>
  <c r="B75" i="25"/>
  <c r="J75" i="25"/>
  <c r="R75" i="25"/>
  <c r="K75" i="25"/>
  <c r="W75" i="25"/>
  <c r="O75" i="25"/>
  <c r="C75" i="25"/>
  <c r="S75" i="25"/>
  <c r="G75" i="25"/>
  <c r="C39" i="25"/>
  <c r="G39" i="25"/>
  <c r="K39" i="25"/>
  <c r="O39" i="25"/>
  <c r="S39" i="25"/>
  <c r="W39" i="25"/>
  <c r="B39" i="25"/>
  <c r="H39" i="25"/>
  <c r="M39" i="25"/>
  <c r="R39" i="25"/>
  <c r="X39" i="25"/>
  <c r="E39" i="25"/>
  <c r="J39" i="25"/>
  <c r="P39" i="25"/>
  <c r="U39" i="25"/>
  <c r="F39" i="25"/>
  <c r="L39" i="25"/>
  <c r="Q39" i="25"/>
  <c r="V39" i="25"/>
  <c r="T39" i="25"/>
  <c r="D39" i="25"/>
  <c r="Y39" i="25"/>
  <c r="I39" i="25"/>
  <c r="N39" i="25"/>
  <c r="E112" i="19"/>
  <c r="W112" i="19"/>
  <c r="Q112" i="19"/>
  <c r="I112" i="19"/>
  <c r="N112" i="19"/>
  <c r="X112" i="19"/>
  <c r="C112" i="19"/>
  <c r="J112" i="19"/>
  <c r="B112" i="19"/>
  <c r="U112" i="19"/>
  <c r="R112" i="19"/>
  <c r="V112" i="19"/>
  <c r="G112" i="19"/>
  <c r="O112" i="19"/>
  <c r="H112" i="19"/>
  <c r="Y112" i="19"/>
  <c r="L112" i="19"/>
  <c r="F112" i="19"/>
  <c r="A113" i="19"/>
  <c r="K112" i="19"/>
  <c r="S112" i="19"/>
  <c r="M112" i="19"/>
  <c r="D112" i="19"/>
  <c r="T112" i="19"/>
  <c r="P112" i="19"/>
  <c r="B76" i="19"/>
  <c r="F76" i="19"/>
  <c r="J76" i="19"/>
  <c r="N76" i="19"/>
  <c r="R76" i="19"/>
  <c r="V76" i="19"/>
  <c r="D76" i="19"/>
  <c r="H76" i="19"/>
  <c r="L76" i="19"/>
  <c r="P76" i="19"/>
  <c r="T76" i="19"/>
  <c r="X76" i="19"/>
  <c r="E76" i="19"/>
  <c r="M76" i="19"/>
  <c r="U76" i="19"/>
  <c r="G76" i="19"/>
  <c r="O76" i="19"/>
  <c r="W76" i="19"/>
  <c r="I76" i="19"/>
  <c r="Q76" i="19"/>
  <c r="Y76" i="19"/>
  <c r="C76" i="19"/>
  <c r="K76" i="19"/>
  <c r="S76" i="19"/>
  <c r="A77" i="19"/>
  <c r="E40" i="19"/>
  <c r="I40" i="19"/>
  <c r="M40" i="19"/>
  <c r="Q40" i="19"/>
  <c r="U40" i="19"/>
  <c r="Y40" i="19"/>
  <c r="D40" i="19"/>
  <c r="J40" i="19"/>
  <c r="O40" i="19"/>
  <c r="T40" i="19"/>
  <c r="F40" i="19"/>
  <c r="K40" i="19"/>
  <c r="P40" i="19"/>
  <c r="V40" i="19"/>
  <c r="B40" i="19"/>
  <c r="L40" i="19"/>
  <c r="W40" i="19"/>
  <c r="G40" i="19"/>
  <c r="R40" i="19"/>
  <c r="C40" i="19"/>
  <c r="N40" i="19"/>
  <c r="X40" i="19"/>
  <c r="H40" i="19"/>
  <c r="S40" i="19"/>
  <c r="A147" i="19"/>
  <c r="A110" i="21"/>
  <c r="A149" i="25"/>
  <c r="A145" i="21"/>
  <c r="A42" i="21"/>
  <c r="A112" i="25"/>
  <c r="A76" i="25"/>
  <c r="A180" i="21"/>
  <c r="A320" i="21"/>
  <c r="A40" i="25"/>
  <c r="A41" i="19"/>
  <c r="A75" i="21"/>
  <c r="B149" i="25" l="1"/>
  <c r="F149" i="25"/>
  <c r="J149" i="25"/>
  <c r="N149" i="25"/>
  <c r="R149" i="25"/>
  <c r="V149" i="25"/>
  <c r="C149" i="25"/>
  <c r="G149" i="25"/>
  <c r="K149" i="25"/>
  <c r="O149" i="25"/>
  <c r="S149" i="25"/>
  <c r="W149" i="25"/>
  <c r="I149" i="25"/>
  <c r="Q149" i="25"/>
  <c r="Y149" i="25"/>
  <c r="D149" i="25"/>
  <c r="L149" i="25"/>
  <c r="T149" i="25"/>
  <c r="E149" i="25"/>
  <c r="M149" i="25"/>
  <c r="U149" i="25"/>
  <c r="H149" i="25"/>
  <c r="P149" i="25"/>
  <c r="X149" i="25"/>
  <c r="E77" i="28"/>
  <c r="I77" i="28"/>
  <c r="M77" i="28"/>
  <c r="Q77" i="28"/>
  <c r="U77" i="28"/>
  <c r="Y77" i="28"/>
  <c r="B77" i="28"/>
  <c r="F77" i="28"/>
  <c r="J77" i="28"/>
  <c r="N77" i="28"/>
  <c r="R77" i="28"/>
  <c r="V77" i="28"/>
  <c r="C77" i="28"/>
  <c r="K77" i="28"/>
  <c r="S77" i="28"/>
  <c r="D77" i="28"/>
  <c r="L77" i="28"/>
  <c r="T77" i="28"/>
  <c r="G77" i="28"/>
  <c r="O77" i="28"/>
  <c r="W77" i="28"/>
  <c r="X77" i="28"/>
  <c r="P77" i="28"/>
  <c r="H77" i="28"/>
  <c r="D112" i="28"/>
  <c r="H112" i="28"/>
  <c r="L112" i="28"/>
  <c r="P112" i="28"/>
  <c r="T112" i="28"/>
  <c r="X112" i="28"/>
  <c r="B112" i="28"/>
  <c r="F112" i="28"/>
  <c r="J112" i="28"/>
  <c r="N112" i="28"/>
  <c r="R112" i="28"/>
  <c r="V112" i="28"/>
  <c r="E112" i="28"/>
  <c r="M112" i="28"/>
  <c r="U112" i="28"/>
  <c r="G112" i="28"/>
  <c r="O112" i="28"/>
  <c r="W112" i="28"/>
  <c r="I112" i="28"/>
  <c r="Y112" i="28"/>
  <c r="K112" i="28"/>
  <c r="Q112" i="28"/>
  <c r="C112" i="28"/>
  <c r="S112" i="28"/>
  <c r="D147" i="28"/>
  <c r="H147" i="28"/>
  <c r="L147" i="28"/>
  <c r="P147" i="28"/>
  <c r="T147" i="28"/>
  <c r="X147" i="28"/>
  <c r="E147" i="28"/>
  <c r="I147" i="28"/>
  <c r="M147" i="28"/>
  <c r="Q147" i="28"/>
  <c r="U147" i="28"/>
  <c r="Y147" i="28"/>
  <c r="F147" i="28"/>
  <c r="N147" i="28"/>
  <c r="V147" i="28"/>
  <c r="G147" i="28"/>
  <c r="O147" i="28"/>
  <c r="W147" i="28"/>
  <c r="B147" i="28"/>
  <c r="R147" i="28"/>
  <c r="J147" i="28"/>
  <c r="C147" i="28"/>
  <c r="S147" i="28"/>
  <c r="K147" i="28"/>
  <c r="C42" i="28"/>
  <c r="G42" i="28"/>
  <c r="K42" i="28"/>
  <c r="O42" i="28"/>
  <c r="S42" i="28"/>
  <c r="W42" i="28"/>
  <c r="H42" i="28"/>
  <c r="P42" i="28"/>
  <c r="X42" i="28"/>
  <c r="D42" i="28"/>
  <c r="L42" i="28"/>
  <c r="T42" i="28"/>
  <c r="E42" i="28"/>
  <c r="I42" i="28"/>
  <c r="M42" i="28"/>
  <c r="Q42" i="28"/>
  <c r="U42" i="28"/>
  <c r="Y42" i="28"/>
  <c r="J42" i="28"/>
  <c r="F42" i="28"/>
  <c r="V42" i="28"/>
  <c r="N42" i="28"/>
  <c r="B42" i="28"/>
  <c r="R42" i="28"/>
  <c r="D147" i="19"/>
  <c r="H147" i="19"/>
  <c r="L147" i="19"/>
  <c r="P147" i="19"/>
  <c r="T147" i="19"/>
  <c r="X147" i="19"/>
  <c r="E147" i="19"/>
  <c r="J147" i="19"/>
  <c r="O147" i="19"/>
  <c r="U147" i="19"/>
  <c r="F147" i="19"/>
  <c r="K147" i="19"/>
  <c r="Q147" i="19"/>
  <c r="V147" i="19"/>
  <c r="I147" i="19"/>
  <c r="S147" i="19"/>
  <c r="B147" i="19"/>
  <c r="M147" i="19"/>
  <c r="W147" i="19"/>
  <c r="C147" i="19"/>
  <c r="N147" i="19"/>
  <c r="Y147" i="19"/>
  <c r="G147" i="19"/>
  <c r="R147" i="19"/>
  <c r="Y182" i="28"/>
  <c r="U182" i="28"/>
  <c r="Q182" i="28"/>
  <c r="M182" i="28"/>
  <c r="I182" i="28"/>
  <c r="E182" i="28"/>
  <c r="W182" i="28"/>
  <c r="R182" i="28"/>
  <c r="L182" i="28"/>
  <c r="G182" i="28"/>
  <c r="B182" i="28"/>
  <c r="T182" i="28"/>
  <c r="N182" i="28"/>
  <c r="F182" i="28"/>
  <c r="V182" i="28"/>
  <c r="K182" i="28"/>
  <c r="C182" i="28"/>
  <c r="S182" i="28"/>
  <c r="J182" i="28"/>
  <c r="A183" i="28"/>
  <c r="H182" i="28"/>
  <c r="P182" i="28"/>
  <c r="O182" i="28"/>
  <c r="X182" i="28"/>
  <c r="D182" i="28"/>
  <c r="A78" i="28"/>
  <c r="W319" i="28"/>
  <c r="S319" i="28"/>
  <c r="O319" i="28"/>
  <c r="K319" i="28"/>
  <c r="G319" i="28"/>
  <c r="C319" i="28"/>
  <c r="Y319" i="28"/>
  <c r="T319" i="28"/>
  <c r="N319" i="28"/>
  <c r="I319" i="28"/>
  <c r="D319" i="28"/>
  <c r="V319" i="28"/>
  <c r="P319" i="28"/>
  <c r="H319" i="28"/>
  <c r="A320" i="28"/>
  <c r="Q319" i="28"/>
  <c r="F319" i="28"/>
  <c r="X319" i="28"/>
  <c r="L319" i="28"/>
  <c r="R319" i="28"/>
  <c r="E319" i="28"/>
  <c r="M319" i="28"/>
  <c r="J319" i="28"/>
  <c r="B319" i="28"/>
  <c r="U319" i="28"/>
  <c r="X387" i="28"/>
  <c r="T387" i="28"/>
  <c r="P387" i="28"/>
  <c r="L387" i="28"/>
  <c r="H387" i="28"/>
  <c r="D387" i="28"/>
  <c r="W387" i="28"/>
  <c r="R387" i="28"/>
  <c r="M387" i="28"/>
  <c r="G387" i="28"/>
  <c r="B387" i="28"/>
  <c r="V387" i="28"/>
  <c r="O387" i="28"/>
  <c r="I387" i="28"/>
  <c r="Y387" i="28"/>
  <c r="N387" i="28"/>
  <c r="E387" i="28"/>
  <c r="U387" i="28"/>
  <c r="K387" i="28"/>
  <c r="C387" i="28"/>
  <c r="Q387" i="28"/>
  <c r="F387" i="28"/>
  <c r="S387" i="28"/>
  <c r="J387" i="28"/>
  <c r="A388" i="28"/>
  <c r="Y284" i="28"/>
  <c r="U284" i="28"/>
  <c r="Q284" i="28"/>
  <c r="M284" i="28"/>
  <c r="I284" i="28"/>
  <c r="E284" i="28"/>
  <c r="W284" i="28"/>
  <c r="R284" i="28"/>
  <c r="L284" i="28"/>
  <c r="G284" i="28"/>
  <c r="B284" i="28"/>
  <c r="A285" i="28"/>
  <c r="S284" i="28"/>
  <c r="K284" i="28"/>
  <c r="D284" i="28"/>
  <c r="P284" i="28"/>
  <c r="H284" i="28"/>
  <c r="V284" i="28"/>
  <c r="N284" i="28"/>
  <c r="C284" i="28"/>
  <c r="T284" i="28"/>
  <c r="O284" i="28"/>
  <c r="X284" i="28"/>
  <c r="J284" i="28"/>
  <c r="F284" i="28"/>
  <c r="Y421" i="28"/>
  <c r="U421" i="28"/>
  <c r="Q421" i="28"/>
  <c r="M421" i="28"/>
  <c r="I421" i="28"/>
  <c r="E421" i="28"/>
  <c r="X421" i="28"/>
  <c r="S421" i="28"/>
  <c r="N421" i="28"/>
  <c r="H421" i="28"/>
  <c r="C421" i="28"/>
  <c r="A422" i="28"/>
  <c r="R421" i="28"/>
  <c r="K421" i="28"/>
  <c r="D421" i="28"/>
  <c r="T421" i="28"/>
  <c r="J421" i="28"/>
  <c r="O421" i="28"/>
  <c r="B421" i="28"/>
  <c r="W421" i="28"/>
  <c r="G421" i="28"/>
  <c r="V421" i="28"/>
  <c r="F421" i="28"/>
  <c r="L421" i="28"/>
  <c r="P421" i="28"/>
  <c r="A113" i="28"/>
  <c r="Y353" i="28"/>
  <c r="U353" i="28"/>
  <c r="Q353" i="28"/>
  <c r="M353" i="28"/>
  <c r="I353" i="28"/>
  <c r="E353" i="28"/>
  <c r="V353" i="28"/>
  <c r="P353" i="28"/>
  <c r="K353" i="28"/>
  <c r="F353" i="28"/>
  <c r="A354" i="28"/>
  <c r="S353" i="28"/>
  <c r="L353" i="28"/>
  <c r="D353" i="28"/>
  <c r="T353" i="28"/>
  <c r="J353" i="28"/>
  <c r="B353" i="28"/>
  <c r="X353" i="28"/>
  <c r="O353" i="28"/>
  <c r="G353" i="28"/>
  <c r="W353" i="28"/>
  <c r="C353" i="28"/>
  <c r="N353" i="28"/>
  <c r="R353" i="28"/>
  <c r="H353" i="28"/>
  <c r="A148" i="28"/>
  <c r="W216" i="28"/>
  <c r="S216" i="28"/>
  <c r="O216" i="28"/>
  <c r="K216" i="28"/>
  <c r="G216" i="28"/>
  <c r="C216" i="28"/>
  <c r="Y216" i="28"/>
  <c r="T216" i="28"/>
  <c r="N216" i="28"/>
  <c r="I216" i="28"/>
  <c r="D216" i="28"/>
  <c r="A217" i="28"/>
  <c r="R216" i="28"/>
  <c r="L216" i="28"/>
  <c r="E216" i="28"/>
  <c r="X216" i="28"/>
  <c r="Q216" i="28"/>
  <c r="J216" i="28"/>
  <c r="B216" i="28"/>
  <c r="P216" i="28"/>
  <c r="M216" i="28"/>
  <c r="V216" i="28"/>
  <c r="H216" i="28"/>
  <c r="F216" i="28"/>
  <c r="U216" i="28"/>
  <c r="Y250" i="28"/>
  <c r="U250" i="28"/>
  <c r="Q250" i="28"/>
  <c r="M250" i="28"/>
  <c r="I250" i="28"/>
  <c r="E250" i="28"/>
  <c r="V250" i="28"/>
  <c r="P250" i="28"/>
  <c r="K250" i="28"/>
  <c r="F250" i="28"/>
  <c r="W250" i="28"/>
  <c r="O250" i="28"/>
  <c r="H250" i="28"/>
  <c r="B250" i="28"/>
  <c r="T250" i="28"/>
  <c r="N250" i="28"/>
  <c r="G250" i="28"/>
  <c r="S250" i="28"/>
  <c r="D250" i="28"/>
  <c r="R250" i="28"/>
  <c r="C250" i="28"/>
  <c r="L250" i="28"/>
  <c r="A251" i="28"/>
  <c r="X250" i="28"/>
  <c r="J250" i="28"/>
  <c r="D423" i="21"/>
  <c r="H423" i="21"/>
  <c r="L423" i="21"/>
  <c r="P423" i="21"/>
  <c r="T423" i="21"/>
  <c r="X423" i="21"/>
  <c r="E423" i="21"/>
  <c r="I423" i="21"/>
  <c r="M423" i="21"/>
  <c r="Q423" i="21"/>
  <c r="U423" i="21"/>
  <c r="Y423" i="21"/>
  <c r="G423" i="21"/>
  <c r="O423" i="21"/>
  <c r="W423" i="21"/>
  <c r="B423" i="21"/>
  <c r="J423" i="21"/>
  <c r="R423" i="21"/>
  <c r="C423" i="21"/>
  <c r="K423" i="21"/>
  <c r="S423" i="21"/>
  <c r="F423" i="21"/>
  <c r="N423" i="21"/>
  <c r="V423" i="21"/>
  <c r="A424" i="21"/>
  <c r="G355" i="21"/>
  <c r="W355" i="21"/>
  <c r="R355" i="21"/>
  <c r="N355" i="21"/>
  <c r="J355" i="21"/>
  <c r="V355" i="21"/>
  <c r="A356" i="21"/>
  <c r="K355" i="21"/>
  <c r="B355" i="21"/>
  <c r="X355" i="21"/>
  <c r="T355" i="21"/>
  <c r="P355" i="21"/>
  <c r="F355" i="21"/>
  <c r="O355" i="21"/>
  <c r="H355" i="21"/>
  <c r="D355" i="21"/>
  <c r="Y355" i="21"/>
  <c r="U355" i="21"/>
  <c r="L355" i="21"/>
  <c r="C355" i="21"/>
  <c r="S355" i="21"/>
  <c r="M355" i="21"/>
  <c r="I355" i="21"/>
  <c r="E355" i="21"/>
  <c r="Q355" i="21"/>
  <c r="K389" i="21"/>
  <c r="E389" i="21"/>
  <c r="D389" i="21"/>
  <c r="F389" i="21"/>
  <c r="N389" i="21"/>
  <c r="Q389" i="21"/>
  <c r="O389" i="21"/>
  <c r="J389" i="21"/>
  <c r="L389" i="21"/>
  <c r="M389" i="21"/>
  <c r="V389" i="21"/>
  <c r="X389" i="21"/>
  <c r="C389" i="21"/>
  <c r="S389" i="21"/>
  <c r="P389" i="21"/>
  <c r="R389" i="21"/>
  <c r="T389" i="21"/>
  <c r="B389" i="21"/>
  <c r="A390" i="21"/>
  <c r="G389" i="21"/>
  <c r="W389" i="21"/>
  <c r="U389" i="21"/>
  <c r="Y389" i="21"/>
  <c r="H389" i="21"/>
  <c r="I389" i="21"/>
  <c r="D320" i="21"/>
  <c r="H320" i="21"/>
  <c r="L320" i="21"/>
  <c r="P320" i="21"/>
  <c r="T320" i="21"/>
  <c r="X320" i="21"/>
  <c r="C320" i="21"/>
  <c r="I320" i="21"/>
  <c r="N320" i="21"/>
  <c r="S320" i="21"/>
  <c r="Y320" i="21"/>
  <c r="E320" i="21"/>
  <c r="J320" i="21"/>
  <c r="O320" i="21"/>
  <c r="U320" i="21"/>
  <c r="K320" i="21"/>
  <c r="V320" i="21"/>
  <c r="F320" i="21"/>
  <c r="G320" i="21"/>
  <c r="B320" i="21"/>
  <c r="M320" i="21"/>
  <c r="W320" i="21"/>
  <c r="Q320" i="21"/>
  <c r="R320" i="21"/>
  <c r="B283" i="21"/>
  <c r="F283" i="21"/>
  <c r="J283" i="21"/>
  <c r="N283" i="21"/>
  <c r="R283" i="21"/>
  <c r="V283" i="21"/>
  <c r="D283" i="21"/>
  <c r="I283" i="21"/>
  <c r="O283" i="21"/>
  <c r="T283" i="21"/>
  <c r="Y283" i="21"/>
  <c r="H283" i="21"/>
  <c r="P283" i="21"/>
  <c r="W283" i="21"/>
  <c r="C283" i="21"/>
  <c r="K283" i="21"/>
  <c r="Q283" i="21"/>
  <c r="X283" i="21"/>
  <c r="E283" i="21"/>
  <c r="L283" i="21"/>
  <c r="S283" i="21"/>
  <c r="M283" i="21"/>
  <c r="G283" i="21"/>
  <c r="U283" i="21"/>
  <c r="A284" i="21"/>
  <c r="E249" i="21"/>
  <c r="I249" i="21"/>
  <c r="M249" i="21"/>
  <c r="Q249" i="21"/>
  <c r="U249" i="21"/>
  <c r="Y249" i="21"/>
  <c r="D249" i="21"/>
  <c r="J249" i="21"/>
  <c r="O249" i="21"/>
  <c r="T249" i="21"/>
  <c r="F249" i="21"/>
  <c r="K249" i="21"/>
  <c r="P249" i="21"/>
  <c r="V249" i="21"/>
  <c r="H249" i="21"/>
  <c r="S249" i="21"/>
  <c r="N249" i="21"/>
  <c r="B249" i="21"/>
  <c r="L249" i="21"/>
  <c r="W249" i="21"/>
  <c r="C249" i="21"/>
  <c r="X249" i="21"/>
  <c r="G249" i="21"/>
  <c r="R249" i="21"/>
  <c r="A250" i="21"/>
  <c r="B180" i="21"/>
  <c r="F180" i="21"/>
  <c r="J180" i="21"/>
  <c r="N180" i="21"/>
  <c r="R180" i="21"/>
  <c r="V180" i="21"/>
  <c r="C180" i="21"/>
  <c r="H180" i="21"/>
  <c r="M180" i="21"/>
  <c r="S180" i="21"/>
  <c r="X180" i="21"/>
  <c r="I180" i="21"/>
  <c r="P180" i="21"/>
  <c r="W180" i="21"/>
  <c r="D180" i="21"/>
  <c r="K180" i="21"/>
  <c r="Q180" i="21"/>
  <c r="Y180" i="21"/>
  <c r="L180" i="21"/>
  <c r="O180" i="21"/>
  <c r="T180" i="21"/>
  <c r="U180" i="21"/>
  <c r="E180" i="21"/>
  <c r="G180" i="21"/>
  <c r="C110" i="21"/>
  <c r="G110" i="21"/>
  <c r="K110" i="21"/>
  <c r="O110" i="21"/>
  <c r="S110" i="21"/>
  <c r="W110" i="21"/>
  <c r="B110" i="21"/>
  <c r="H110" i="21"/>
  <c r="M110" i="21"/>
  <c r="R110" i="21"/>
  <c r="X110" i="21"/>
  <c r="D110" i="21"/>
  <c r="I110" i="21"/>
  <c r="N110" i="21"/>
  <c r="T110" i="21"/>
  <c r="Y110" i="21"/>
  <c r="E110" i="21"/>
  <c r="P110" i="21"/>
  <c r="F110" i="21"/>
  <c r="Q110" i="21"/>
  <c r="J110" i="21"/>
  <c r="V110" i="21"/>
  <c r="L110" i="21"/>
  <c r="U110" i="21"/>
  <c r="E75" i="21"/>
  <c r="I75" i="21"/>
  <c r="M75" i="21"/>
  <c r="Q75" i="21"/>
  <c r="U75" i="21"/>
  <c r="Y75" i="21"/>
  <c r="B75" i="21"/>
  <c r="F75" i="21"/>
  <c r="J75" i="21"/>
  <c r="N75" i="21"/>
  <c r="R75" i="21"/>
  <c r="V75" i="21"/>
  <c r="H75" i="21"/>
  <c r="P75" i="21"/>
  <c r="X75" i="21"/>
  <c r="D75" i="21"/>
  <c r="O75" i="21"/>
  <c r="K75" i="21"/>
  <c r="L75" i="21"/>
  <c r="G75" i="21"/>
  <c r="S75" i="21"/>
  <c r="T75" i="21"/>
  <c r="C75" i="21"/>
  <c r="W75" i="21"/>
  <c r="C145" i="21"/>
  <c r="G145" i="21"/>
  <c r="K145" i="21"/>
  <c r="O145" i="21"/>
  <c r="S145" i="21"/>
  <c r="W145" i="21"/>
  <c r="B145" i="21"/>
  <c r="H145" i="21"/>
  <c r="M145" i="21"/>
  <c r="R145" i="21"/>
  <c r="X145" i="21"/>
  <c r="D145" i="21"/>
  <c r="I145" i="21"/>
  <c r="N145" i="21"/>
  <c r="T145" i="21"/>
  <c r="Y145" i="21"/>
  <c r="F145" i="21"/>
  <c r="Q145" i="21"/>
  <c r="P145" i="21"/>
  <c r="E145" i="21"/>
  <c r="U145" i="21"/>
  <c r="V145" i="21"/>
  <c r="J145" i="21"/>
  <c r="L145" i="21"/>
  <c r="C214" i="21"/>
  <c r="G214" i="21"/>
  <c r="K214" i="21"/>
  <c r="O214" i="21"/>
  <c r="S214" i="21"/>
  <c r="W214" i="21"/>
  <c r="B214" i="21"/>
  <c r="H214" i="21"/>
  <c r="M214" i="21"/>
  <c r="R214" i="21"/>
  <c r="X214" i="21"/>
  <c r="I214" i="21"/>
  <c r="P214" i="21"/>
  <c r="V214" i="21"/>
  <c r="F214" i="21"/>
  <c r="Q214" i="21"/>
  <c r="J214" i="21"/>
  <c r="T214" i="21"/>
  <c r="D214" i="21"/>
  <c r="L214" i="21"/>
  <c r="U214" i="21"/>
  <c r="N214" i="21"/>
  <c r="Y214" i="21"/>
  <c r="E214" i="21"/>
  <c r="A215" i="21"/>
  <c r="Y42" i="21"/>
  <c r="B42" i="21"/>
  <c r="F42" i="21"/>
  <c r="J42" i="21"/>
  <c r="N42" i="21"/>
  <c r="R42" i="21"/>
  <c r="V42" i="21"/>
  <c r="E42" i="21"/>
  <c r="K42" i="21"/>
  <c r="P42" i="21"/>
  <c r="U42" i="21"/>
  <c r="G42" i="21"/>
  <c r="L42" i="21"/>
  <c r="Q42" i="21"/>
  <c r="W42" i="21"/>
  <c r="H42" i="21"/>
  <c r="S42" i="21"/>
  <c r="I42" i="21"/>
  <c r="T42" i="21"/>
  <c r="C42" i="21"/>
  <c r="M42" i="21"/>
  <c r="X42" i="21"/>
  <c r="D42" i="21"/>
  <c r="O42" i="21"/>
  <c r="D112" i="25"/>
  <c r="H112" i="25"/>
  <c r="L112" i="25"/>
  <c r="P112" i="25"/>
  <c r="T112" i="25"/>
  <c r="X112" i="25"/>
  <c r="B112" i="25"/>
  <c r="F112" i="25"/>
  <c r="J112" i="25"/>
  <c r="N112" i="25"/>
  <c r="R112" i="25"/>
  <c r="V112" i="25"/>
  <c r="G112" i="25"/>
  <c r="O112" i="25"/>
  <c r="W112" i="25"/>
  <c r="I112" i="25"/>
  <c r="Q112" i="25"/>
  <c r="Y112" i="25"/>
  <c r="E112" i="25"/>
  <c r="M112" i="25"/>
  <c r="U112" i="25"/>
  <c r="C112" i="25"/>
  <c r="K112" i="25"/>
  <c r="S112" i="25"/>
  <c r="D76" i="25"/>
  <c r="H76" i="25"/>
  <c r="L76" i="25"/>
  <c r="P76" i="25"/>
  <c r="T76" i="25"/>
  <c r="X76" i="25"/>
  <c r="F76" i="25"/>
  <c r="N76" i="25"/>
  <c r="V76" i="25"/>
  <c r="E76" i="25"/>
  <c r="I76" i="25"/>
  <c r="M76" i="25"/>
  <c r="Q76" i="25"/>
  <c r="U76" i="25"/>
  <c r="Y76" i="25"/>
  <c r="B76" i="25"/>
  <c r="J76" i="25"/>
  <c r="R76" i="25"/>
  <c r="C76" i="25"/>
  <c r="S76" i="25"/>
  <c r="G76" i="25"/>
  <c r="W76" i="25"/>
  <c r="K76" i="25"/>
  <c r="O76" i="25"/>
  <c r="C40" i="25"/>
  <c r="G40" i="25"/>
  <c r="K40" i="25"/>
  <c r="O40" i="25"/>
  <c r="E40" i="25"/>
  <c r="J40" i="25"/>
  <c r="P40" i="25"/>
  <c r="T40" i="25"/>
  <c r="X40" i="25"/>
  <c r="B40" i="25"/>
  <c r="H40" i="25"/>
  <c r="M40" i="25"/>
  <c r="R40" i="25"/>
  <c r="V40" i="25"/>
  <c r="D40" i="25"/>
  <c r="L40" i="25"/>
  <c r="U40" i="25"/>
  <c r="N40" i="25"/>
  <c r="W40" i="25"/>
  <c r="F40" i="25"/>
  <c r="Q40" i="25"/>
  <c r="Y40" i="25"/>
  <c r="I40" i="25"/>
  <c r="S40" i="25"/>
  <c r="O113" i="19"/>
  <c r="I113" i="19"/>
  <c r="Y113" i="19"/>
  <c r="D113" i="19"/>
  <c r="N113" i="19"/>
  <c r="X113" i="19"/>
  <c r="A114" i="19"/>
  <c r="C113" i="19"/>
  <c r="S113" i="19"/>
  <c r="M113" i="19"/>
  <c r="B113" i="19"/>
  <c r="L113" i="19"/>
  <c r="V113" i="19"/>
  <c r="G113" i="19"/>
  <c r="W113" i="19"/>
  <c r="Q113" i="19"/>
  <c r="J113" i="19"/>
  <c r="T113" i="19"/>
  <c r="H113" i="19"/>
  <c r="K113" i="19"/>
  <c r="E113" i="19"/>
  <c r="U113" i="19"/>
  <c r="R113" i="19"/>
  <c r="F113" i="19"/>
  <c r="P113" i="19"/>
  <c r="B77" i="19"/>
  <c r="F77" i="19"/>
  <c r="J77" i="19"/>
  <c r="N77" i="19"/>
  <c r="R77" i="19"/>
  <c r="V77" i="19"/>
  <c r="D77" i="19"/>
  <c r="H77" i="19"/>
  <c r="L77" i="19"/>
  <c r="P77" i="19"/>
  <c r="T77" i="19"/>
  <c r="X77" i="19"/>
  <c r="E77" i="19"/>
  <c r="M77" i="19"/>
  <c r="U77" i="19"/>
  <c r="G77" i="19"/>
  <c r="O77" i="19"/>
  <c r="W77" i="19"/>
  <c r="I77" i="19"/>
  <c r="Q77" i="19"/>
  <c r="Y77" i="19"/>
  <c r="C77" i="19"/>
  <c r="K77" i="19"/>
  <c r="S77" i="19"/>
  <c r="A78" i="19"/>
  <c r="E41" i="19"/>
  <c r="I41" i="19"/>
  <c r="M41" i="19"/>
  <c r="Q41" i="19"/>
  <c r="U41" i="19"/>
  <c r="Y41" i="19"/>
  <c r="B41" i="19"/>
  <c r="G41" i="19"/>
  <c r="L41" i="19"/>
  <c r="R41" i="19"/>
  <c r="W41" i="19"/>
  <c r="C41" i="19"/>
  <c r="H41" i="19"/>
  <c r="N41" i="19"/>
  <c r="S41" i="19"/>
  <c r="X41" i="19"/>
  <c r="J41" i="19"/>
  <c r="T41" i="19"/>
  <c r="D41" i="19"/>
  <c r="O41" i="19"/>
  <c r="K41" i="19"/>
  <c r="V41" i="19"/>
  <c r="F41" i="19"/>
  <c r="P41" i="19"/>
  <c r="A42" i="19"/>
  <c r="A181" i="21"/>
  <c r="A113" i="25"/>
  <c r="A111" i="21"/>
  <c r="A41" i="25"/>
  <c r="A321" i="21"/>
  <c r="A150" i="25"/>
  <c r="A76" i="21"/>
  <c r="A77" i="25"/>
  <c r="A146" i="21"/>
  <c r="A148" i="19"/>
  <c r="B150" i="25" l="1"/>
  <c r="G150" i="25"/>
  <c r="K150" i="25"/>
  <c r="O150" i="25"/>
  <c r="S150" i="25"/>
  <c r="W150" i="25"/>
  <c r="C150" i="25"/>
  <c r="H150" i="25"/>
  <c r="L150" i="25"/>
  <c r="P150" i="25"/>
  <c r="T150" i="25"/>
  <c r="X150" i="25"/>
  <c r="F150" i="25"/>
  <c r="J150" i="25"/>
  <c r="R150" i="25"/>
  <c r="D150" i="25"/>
  <c r="M150" i="25"/>
  <c r="U150" i="25"/>
  <c r="E150" i="25"/>
  <c r="N150" i="25"/>
  <c r="V150" i="25"/>
  <c r="I150" i="25"/>
  <c r="Q150" i="25"/>
  <c r="Y150" i="25"/>
  <c r="D148" i="28"/>
  <c r="H148" i="28"/>
  <c r="L148" i="28"/>
  <c r="P148" i="28"/>
  <c r="T148" i="28"/>
  <c r="X148" i="28"/>
  <c r="E148" i="28"/>
  <c r="I148" i="28"/>
  <c r="M148" i="28"/>
  <c r="Q148" i="28"/>
  <c r="U148" i="28"/>
  <c r="Y148" i="28"/>
  <c r="F148" i="28"/>
  <c r="N148" i="28"/>
  <c r="V148" i="28"/>
  <c r="G148" i="28"/>
  <c r="O148" i="28"/>
  <c r="W148" i="28"/>
  <c r="J148" i="28"/>
  <c r="B148" i="28"/>
  <c r="R148" i="28"/>
  <c r="K148" i="28"/>
  <c r="C148" i="28"/>
  <c r="S148" i="28"/>
  <c r="D113" i="28"/>
  <c r="H113" i="28"/>
  <c r="L113" i="28"/>
  <c r="P113" i="28"/>
  <c r="T113" i="28"/>
  <c r="X113" i="28"/>
  <c r="B113" i="28"/>
  <c r="F113" i="28"/>
  <c r="J113" i="28"/>
  <c r="N113" i="28"/>
  <c r="R113" i="28"/>
  <c r="V113" i="28"/>
  <c r="E113" i="28"/>
  <c r="M113" i="28"/>
  <c r="U113" i="28"/>
  <c r="G113" i="28"/>
  <c r="O113" i="28"/>
  <c r="W113" i="28"/>
  <c r="Q113" i="28"/>
  <c r="C113" i="28"/>
  <c r="S113" i="28"/>
  <c r="I113" i="28"/>
  <c r="Y113" i="28"/>
  <c r="K113" i="28"/>
  <c r="E78" i="28"/>
  <c r="I78" i="28"/>
  <c r="M78" i="28"/>
  <c r="Q78" i="28"/>
  <c r="U78" i="28"/>
  <c r="Y78" i="28"/>
  <c r="B78" i="28"/>
  <c r="F78" i="28"/>
  <c r="J78" i="28"/>
  <c r="N78" i="28"/>
  <c r="R78" i="28"/>
  <c r="V78" i="28"/>
  <c r="C78" i="28"/>
  <c r="K78" i="28"/>
  <c r="S78" i="28"/>
  <c r="D78" i="28"/>
  <c r="L78" i="28"/>
  <c r="T78" i="28"/>
  <c r="G78" i="28"/>
  <c r="O78" i="28"/>
  <c r="W78" i="28"/>
  <c r="X78" i="28"/>
  <c r="H78" i="28"/>
  <c r="P78" i="28"/>
  <c r="D148" i="19"/>
  <c r="H148" i="19"/>
  <c r="L148" i="19"/>
  <c r="P148" i="19"/>
  <c r="T148" i="19"/>
  <c r="X148" i="19"/>
  <c r="B148" i="19"/>
  <c r="G148" i="19"/>
  <c r="M148" i="19"/>
  <c r="R148" i="19"/>
  <c r="W148" i="19"/>
  <c r="C148" i="19"/>
  <c r="I148" i="19"/>
  <c r="N148" i="19"/>
  <c r="S148" i="19"/>
  <c r="Y148" i="19"/>
  <c r="F148" i="19"/>
  <c r="Q148" i="19"/>
  <c r="J148" i="19"/>
  <c r="U148" i="19"/>
  <c r="K148" i="19"/>
  <c r="V148" i="19"/>
  <c r="E148" i="19"/>
  <c r="O148" i="19"/>
  <c r="X285" i="28"/>
  <c r="T285" i="28"/>
  <c r="P285" i="28"/>
  <c r="L285" i="28"/>
  <c r="H285" i="28"/>
  <c r="D285" i="28"/>
  <c r="Y285" i="28"/>
  <c r="S285" i="28"/>
  <c r="N285" i="28"/>
  <c r="I285" i="28"/>
  <c r="C285" i="28"/>
  <c r="V285" i="28"/>
  <c r="O285" i="28"/>
  <c r="G285" i="28"/>
  <c r="U285" i="28"/>
  <c r="K285" i="28"/>
  <c r="B285" i="28"/>
  <c r="A286" i="28"/>
  <c r="Q285" i="28"/>
  <c r="F285" i="28"/>
  <c r="M285" i="28"/>
  <c r="J285" i="28"/>
  <c r="E285" i="28"/>
  <c r="W285" i="28"/>
  <c r="R285" i="28"/>
  <c r="W388" i="28"/>
  <c r="S388" i="28"/>
  <c r="O388" i="28"/>
  <c r="K388" i="28"/>
  <c r="G388" i="28"/>
  <c r="C388" i="28"/>
  <c r="Y388" i="28"/>
  <c r="T388" i="28"/>
  <c r="N388" i="28"/>
  <c r="I388" i="28"/>
  <c r="D388" i="28"/>
  <c r="A389" i="28"/>
  <c r="R388" i="28"/>
  <c r="L388" i="28"/>
  <c r="E388" i="28"/>
  <c r="Q388" i="28"/>
  <c r="H388" i="28"/>
  <c r="X388" i="28"/>
  <c r="P388" i="28"/>
  <c r="F388" i="28"/>
  <c r="U388" i="28"/>
  <c r="J388" i="28"/>
  <c r="B388" i="28"/>
  <c r="V388" i="28"/>
  <c r="M388" i="28"/>
  <c r="X183" i="28"/>
  <c r="T183" i="28"/>
  <c r="P183" i="28"/>
  <c r="L183" i="28"/>
  <c r="H183" i="28"/>
  <c r="D183" i="28"/>
  <c r="Y183" i="28"/>
  <c r="S183" i="28"/>
  <c r="N183" i="28"/>
  <c r="I183" i="28"/>
  <c r="C183" i="28"/>
  <c r="W183" i="28"/>
  <c r="Q183" i="28"/>
  <c r="J183" i="28"/>
  <c r="B183" i="28"/>
  <c r="A184" i="28"/>
  <c r="O183" i="28"/>
  <c r="F183" i="28"/>
  <c r="V183" i="28"/>
  <c r="M183" i="28"/>
  <c r="E183" i="28"/>
  <c r="U183" i="28"/>
  <c r="K183" i="28"/>
  <c r="R183" i="28"/>
  <c r="G183" i="28"/>
  <c r="A149" i="28"/>
  <c r="X354" i="28"/>
  <c r="T354" i="28"/>
  <c r="P354" i="28"/>
  <c r="L354" i="28"/>
  <c r="H354" i="28"/>
  <c r="D354" i="28"/>
  <c r="W354" i="28"/>
  <c r="R354" i="28"/>
  <c r="M354" i="28"/>
  <c r="G354" i="28"/>
  <c r="B354" i="28"/>
  <c r="V354" i="28"/>
  <c r="O354" i="28"/>
  <c r="I354" i="28"/>
  <c r="Y354" i="28"/>
  <c r="N354" i="28"/>
  <c r="E354" i="28"/>
  <c r="S354" i="28"/>
  <c r="J354" i="28"/>
  <c r="Q354" i="28"/>
  <c r="A355" i="28"/>
  <c r="F354" i="28"/>
  <c r="C354" i="28"/>
  <c r="U354" i="28"/>
  <c r="K354" i="28"/>
  <c r="X251" i="28"/>
  <c r="T251" i="28"/>
  <c r="P251" i="28"/>
  <c r="L251" i="28"/>
  <c r="H251" i="28"/>
  <c r="D251" i="28"/>
  <c r="W251" i="28"/>
  <c r="R251" i="28"/>
  <c r="M251" i="28"/>
  <c r="G251" i="28"/>
  <c r="B251" i="28"/>
  <c r="Y251" i="28"/>
  <c r="Q251" i="28"/>
  <c r="J251" i="28"/>
  <c r="C251" i="28"/>
  <c r="A252" i="28"/>
  <c r="O251" i="28"/>
  <c r="F251" i="28"/>
  <c r="V251" i="28"/>
  <c r="N251" i="28"/>
  <c r="E251" i="28"/>
  <c r="K251" i="28"/>
  <c r="I251" i="28"/>
  <c r="U251" i="28"/>
  <c r="S251" i="28"/>
  <c r="A218" i="28"/>
  <c r="V217" i="28"/>
  <c r="R217" i="28"/>
  <c r="N217" i="28"/>
  <c r="J217" i="28"/>
  <c r="F217" i="28"/>
  <c r="B217" i="28"/>
  <c r="U217" i="28"/>
  <c r="P217" i="28"/>
  <c r="K217" i="28"/>
  <c r="E217" i="28"/>
  <c r="W217" i="28"/>
  <c r="O217" i="28"/>
  <c r="H217" i="28"/>
  <c r="T217" i="28"/>
  <c r="M217" i="28"/>
  <c r="G217" i="28"/>
  <c r="S217" i="28"/>
  <c r="D217" i="28"/>
  <c r="Q217" i="28"/>
  <c r="C217" i="28"/>
  <c r="Y217" i="28"/>
  <c r="L217" i="28"/>
  <c r="X217" i="28"/>
  <c r="I217" i="28"/>
  <c r="A114" i="28"/>
  <c r="X422" i="28"/>
  <c r="T422" i="28"/>
  <c r="P422" i="28"/>
  <c r="L422" i="28"/>
  <c r="H422" i="28"/>
  <c r="D422" i="28"/>
  <c r="A423" i="28"/>
  <c r="U422" i="28"/>
  <c r="O422" i="28"/>
  <c r="J422" i="28"/>
  <c r="E422" i="28"/>
  <c r="V422" i="28"/>
  <c r="N422" i="28"/>
  <c r="G422" i="28"/>
  <c r="W422" i="28"/>
  <c r="M422" i="28"/>
  <c r="C422" i="28"/>
  <c r="Q422" i="28"/>
  <c r="B422" i="28"/>
  <c r="R422" i="28"/>
  <c r="K422" i="28"/>
  <c r="S422" i="28"/>
  <c r="F422" i="28"/>
  <c r="Y422" i="28"/>
  <c r="I422" i="28"/>
  <c r="A321" i="28"/>
  <c r="V320" i="28"/>
  <c r="R320" i="28"/>
  <c r="N320" i="28"/>
  <c r="J320" i="28"/>
  <c r="F320" i="28"/>
  <c r="B320" i="28"/>
  <c r="U320" i="28"/>
  <c r="P320" i="28"/>
  <c r="K320" i="28"/>
  <c r="E320" i="28"/>
  <c r="Y320" i="28"/>
  <c r="S320" i="28"/>
  <c r="L320" i="28"/>
  <c r="D320" i="28"/>
  <c r="T320" i="28"/>
  <c r="I320" i="28"/>
  <c r="X320" i="28"/>
  <c r="M320" i="28"/>
  <c r="Q320" i="28"/>
  <c r="G320" i="28"/>
  <c r="O320" i="28"/>
  <c r="H320" i="28"/>
  <c r="W320" i="28"/>
  <c r="C320" i="28"/>
  <c r="D424" i="21"/>
  <c r="H424" i="21"/>
  <c r="L424" i="21"/>
  <c r="P424" i="21"/>
  <c r="T424" i="21"/>
  <c r="X424" i="21"/>
  <c r="E424" i="21"/>
  <c r="I424" i="21"/>
  <c r="M424" i="21"/>
  <c r="Q424" i="21"/>
  <c r="U424" i="21"/>
  <c r="Y424" i="21"/>
  <c r="G424" i="21"/>
  <c r="O424" i="21"/>
  <c r="W424" i="21"/>
  <c r="B424" i="21"/>
  <c r="J424" i="21"/>
  <c r="R424" i="21"/>
  <c r="C424" i="21"/>
  <c r="K424" i="21"/>
  <c r="S424" i="21"/>
  <c r="N424" i="21"/>
  <c r="V424" i="21"/>
  <c r="F424" i="21"/>
  <c r="A425" i="21"/>
  <c r="G390" i="21"/>
  <c r="W390" i="21"/>
  <c r="R390" i="21"/>
  <c r="V390" i="21"/>
  <c r="Y390" i="21"/>
  <c r="F390" i="21"/>
  <c r="K390" i="21"/>
  <c r="B390" i="21"/>
  <c r="X390" i="21"/>
  <c r="D390" i="21"/>
  <c r="E390" i="21"/>
  <c r="N390" i="21"/>
  <c r="O390" i="21"/>
  <c r="H390" i="21"/>
  <c r="I390" i="21"/>
  <c r="J390" i="21"/>
  <c r="L390" i="21"/>
  <c r="U390" i="21"/>
  <c r="C390" i="21"/>
  <c r="S390" i="21"/>
  <c r="M390" i="21"/>
  <c r="P390" i="21"/>
  <c r="Q390" i="21"/>
  <c r="T390" i="21"/>
  <c r="A391" i="21"/>
  <c r="G356" i="21"/>
  <c r="W356" i="21"/>
  <c r="U356" i="21"/>
  <c r="V356" i="21"/>
  <c r="R356" i="21"/>
  <c r="Y356" i="21"/>
  <c r="A357" i="21"/>
  <c r="K356" i="21"/>
  <c r="E356" i="21"/>
  <c r="F356" i="21"/>
  <c r="B356" i="21"/>
  <c r="X356" i="21"/>
  <c r="I356" i="21"/>
  <c r="O356" i="21"/>
  <c r="J356" i="21"/>
  <c r="L356" i="21"/>
  <c r="H356" i="21"/>
  <c r="T356" i="21"/>
  <c r="N356" i="21"/>
  <c r="C356" i="21"/>
  <c r="S356" i="21"/>
  <c r="P356" i="21"/>
  <c r="Q356" i="21"/>
  <c r="M356" i="21"/>
  <c r="D356" i="21"/>
  <c r="D321" i="21"/>
  <c r="H321" i="21"/>
  <c r="L321" i="21"/>
  <c r="P321" i="21"/>
  <c r="T321" i="21"/>
  <c r="X321" i="21"/>
  <c r="F321" i="21"/>
  <c r="K321" i="21"/>
  <c r="Q321" i="21"/>
  <c r="V321" i="21"/>
  <c r="B321" i="21"/>
  <c r="G321" i="21"/>
  <c r="M321" i="21"/>
  <c r="R321" i="21"/>
  <c r="W321" i="21"/>
  <c r="I321" i="21"/>
  <c r="S321" i="21"/>
  <c r="C321" i="21"/>
  <c r="Y321" i="21"/>
  <c r="E321" i="21"/>
  <c r="J321" i="21"/>
  <c r="U321" i="21"/>
  <c r="N321" i="21"/>
  <c r="O321" i="21"/>
  <c r="E250" i="21"/>
  <c r="I250" i="21"/>
  <c r="M250" i="21"/>
  <c r="Q250" i="21"/>
  <c r="U250" i="21"/>
  <c r="Y250" i="21"/>
  <c r="B250" i="21"/>
  <c r="G250" i="21"/>
  <c r="L250" i="21"/>
  <c r="R250" i="21"/>
  <c r="W250" i="21"/>
  <c r="C250" i="21"/>
  <c r="H250" i="21"/>
  <c r="N250" i="21"/>
  <c r="S250" i="21"/>
  <c r="X250" i="21"/>
  <c r="F250" i="21"/>
  <c r="P250" i="21"/>
  <c r="K250" i="21"/>
  <c r="J250" i="21"/>
  <c r="T250" i="21"/>
  <c r="V250" i="21"/>
  <c r="D250" i="21"/>
  <c r="O250" i="21"/>
  <c r="A251" i="21"/>
  <c r="B284" i="21"/>
  <c r="F284" i="21"/>
  <c r="J284" i="21"/>
  <c r="N284" i="21"/>
  <c r="R284" i="21"/>
  <c r="V284" i="21"/>
  <c r="G284" i="21"/>
  <c r="L284" i="21"/>
  <c r="Q284" i="21"/>
  <c r="W284" i="21"/>
  <c r="E284" i="21"/>
  <c r="M284" i="21"/>
  <c r="T284" i="21"/>
  <c r="H284" i="21"/>
  <c r="O284" i="21"/>
  <c r="U284" i="21"/>
  <c r="C284" i="21"/>
  <c r="I284" i="21"/>
  <c r="P284" i="21"/>
  <c r="X284" i="21"/>
  <c r="S284" i="21"/>
  <c r="D284" i="21"/>
  <c r="Y284" i="21"/>
  <c r="K284" i="21"/>
  <c r="A285" i="21"/>
  <c r="C146" i="21"/>
  <c r="G146" i="21"/>
  <c r="K146" i="21"/>
  <c r="O146" i="21"/>
  <c r="S146" i="21"/>
  <c r="W146" i="21"/>
  <c r="E146" i="21"/>
  <c r="J146" i="21"/>
  <c r="P146" i="21"/>
  <c r="U146" i="21"/>
  <c r="F146" i="21"/>
  <c r="L146" i="21"/>
  <c r="Q146" i="21"/>
  <c r="V146" i="21"/>
  <c r="D146" i="21"/>
  <c r="N146" i="21"/>
  <c r="Y146" i="21"/>
  <c r="H146" i="21"/>
  <c r="T146" i="21"/>
  <c r="I146" i="21"/>
  <c r="X146" i="21"/>
  <c r="R146" i="21"/>
  <c r="B146" i="21"/>
  <c r="M146" i="21"/>
  <c r="E76" i="21"/>
  <c r="I76" i="21"/>
  <c r="M76" i="21"/>
  <c r="Q76" i="21"/>
  <c r="U76" i="21"/>
  <c r="Y76" i="21"/>
  <c r="B76" i="21"/>
  <c r="F76" i="21"/>
  <c r="J76" i="21"/>
  <c r="N76" i="21"/>
  <c r="R76" i="21"/>
  <c r="V76" i="21"/>
  <c r="H76" i="21"/>
  <c r="P76" i="21"/>
  <c r="X76" i="21"/>
  <c r="C76" i="21"/>
  <c r="L76" i="21"/>
  <c r="W76" i="21"/>
  <c r="G76" i="21"/>
  <c r="K76" i="21"/>
  <c r="D76" i="21"/>
  <c r="O76" i="21"/>
  <c r="S76" i="21"/>
  <c r="T76" i="21"/>
  <c r="C111" i="21"/>
  <c r="G111" i="21"/>
  <c r="K111" i="21"/>
  <c r="O111" i="21"/>
  <c r="S111" i="21"/>
  <c r="W111" i="21"/>
  <c r="E111" i="21"/>
  <c r="J111" i="21"/>
  <c r="P111" i="21"/>
  <c r="U111" i="21"/>
  <c r="F111" i="21"/>
  <c r="L111" i="21"/>
  <c r="Q111" i="21"/>
  <c r="V111" i="21"/>
  <c r="B111" i="21"/>
  <c r="M111" i="21"/>
  <c r="X111" i="21"/>
  <c r="D111" i="21"/>
  <c r="N111" i="21"/>
  <c r="Y111" i="21"/>
  <c r="H111" i="21"/>
  <c r="R111" i="21"/>
  <c r="I111" i="21"/>
  <c r="T111" i="21"/>
  <c r="B181" i="21"/>
  <c r="F181" i="21"/>
  <c r="J181" i="21"/>
  <c r="N181" i="21"/>
  <c r="R181" i="21"/>
  <c r="V181" i="21"/>
  <c r="E181" i="21"/>
  <c r="K181" i="21"/>
  <c r="P181" i="21"/>
  <c r="U181" i="21"/>
  <c r="G181" i="21"/>
  <c r="M181" i="21"/>
  <c r="T181" i="21"/>
  <c r="H181" i="21"/>
  <c r="O181" i="21"/>
  <c r="W181" i="21"/>
  <c r="C181" i="21"/>
  <c r="Q181" i="21"/>
  <c r="D181" i="21"/>
  <c r="S181" i="21"/>
  <c r="X181" i="21"/>
  <c r="Y181" i="21"/>
  <c r="I181" i="21"/>
  <c r="L181" i="21"/>
  <c r="C215" i="21"/>
  <c r="G215" i="21"/>
  <c r="K215" i="21"/>
  <c r="O215" i="21"/>
  <c r="S215" i="21"/>
  <c r="W215" i="21"/>
  <c r="E215" i="21"/>
  <c r="J215" i="21"/>
  <c r="P215" i="21"/>
  <c r="U215" i="21"/>
  <c r="F215" i="21"/>
  <c r="M215" i="21"/>
  <c r="T215" i="21"/>
  <c r="B215" i="21"/>
  <c r="L215" i="21"/>
  <c r="V215" i="21"/>
  <c r="D215" i="21"/>
  <c r="N215" i="21"/>
  <c r="X215" i="21"/>
  <c r="H215" i="21"/>
  <c r="Q215" i="21"/>
  <c r="Y215" i="21"/>
  <c r="I215" i="21"/>
  <c r="R215" i="21"/>
  <c r="A216" i="21"/>
  <c r="D113" i="25"/>
  <c r="H113" i="25"/>
  <c r="L113" i="25"/>
  <c r="P113" i="25"/>
  <c r="T113" i="25"/>
  <c r="X113" i="25"/>
  <c r="B113" i="25"/>
  <c r="F113" i="25"/>
  <c r="J113" i="25"/>
  <c r="N113" i="25"/>
  <c r="R113" i="25"/>
  <c r="V113" i="25"/>
  <c r="G113" i="25"/>
  <c r="O113" i="25"/>
  <c r="W113" i="25"/>
  <c r="I113" i="25"/>
  <c r="Q113" i="25"/>
  <c r="Y113" i="25"/>
  <c r="E113" i="25"/>
  <c r="M113" i="25"/>
  <c r="U113" i="25"/>
  <c r="C113" i="25"/>
  <c r="K113" i="25"/>
  <c r="S113" i="25"/>
  <c r="D77" i="25"/>
  <c r="H77" i="25"/>
  <c r="L77" i="25"/>
  <c r="P77" i="25"/>
  <c r="T77" i="25"/>
  <c r="X77" i="25"/>
  <c r="F77" i="25"/>
  <c r="N77" i="25"/>
  <c r="V77" i="25"/>
  <c r="E77" i="25"/>
  <c r="I77" i="25"/>
  <c r="M77" i="25"/>
  <c r="Q77" i="25"/>
  <c r="U77" i="25"/>
  <c r="Y77" i="25"/>
  <c r="B77" i="25"/>
  <c r="J77" i="25"/>
  <c r="R77" i="25"/>
  <c r="K77" i="25"/>
  <c r="S77" i="25"/>
  <c r="G77" i="25"/>
  <c r="O77" i="25"/>
  <c r="C77" i="25"/>
  <c r="W77" i="25"/>
  <c r="D41" i="25"/>
  <c r="H41" i="25"/>
  <c r="L41" i="25"/>
  <c r="P41" i="25"/>
  <c r="T41" i="25"/>
  <c r="X41" i="25"/>
  <c r="B41" i="25"/>
  <c r="F41" i="25"/>
  <c r="J41" i="25"/>
  <c r="N41" i="25"/>
  <c r="R41" i="25"/>
  <c r="V41" i="25"/>
  <c r="E41" i="25"/>
  <c r="M41" i="25"/>
  <c r="U41" i="25"/>
  <c r="G41" i="25"/>
  <c r="O41" i="25"/>
  <c r="W41" i="25"/>
  <c r="I41" i="25"/>
  <c r="Q41" i="25"/>
  <c r="Y41" i="25"/>
  <c r="C41" i="25"/>
  <c r="K41" i="25"/>
  <c r="S41" i="25"/>
  <c r="L114" i="19"/>
  <c r="F114" i="19"/>
  <c r="V114" i="19"/>
  <c r="D114" i="19"/>
  <c r="O114" i="19"/>
  <c r="Y114" i="19"/>
  <c r="E114" i="19"/>
  <c r="P114" i="19"/>
  <c r="J114" i="19"/>
  <c r="B114" i="19"/>
  <c r="M114" i="19"/>
  <c r="W114" i="19"/>
  <c r="C114" i="19"/>
  <c r="T114" i="19"/>
  <c r="N114" i="19"/>
  <c r="K114" i="19"/>
  <c r="U114" i="19"/>
  <c r="I114" i="19"/>
  <c r="H114" i="19"/>
  <c r="X114" i="19"/>
  <c r="R114" i="19"/>
  <c r="S114" i="19"/>
  <c r="G114" i="19"/>
  <c r="Q114" i="19"/>
  <c r="B78" i="19"/>
  <c r="F78" i="19"/>
  <c r="J78" i="19"/>
  <c r="N78" i="19"/>
  <c r="R78" i="19"/>
  <c r="V78" i="19"/>
  <c r="D78" i="19"/>
  <c r="H78" i="19"/>
  <c r="L78" i="19"/>
  <c r="P78" i="19"/>
  <c r="T78" i="19"/>
  <c r="X78" i="19"/>
  <c r="E78" i="19"/>
  <c r="M78" i="19"/>
  <c r="U78" i="19"/>
  <c r="G78" i="19"/>
  <c r="O78" i="19"/>
  <c r="W78" i="19"/>
  <c r="I78" i="19"/>
  <c r="Q78" i="19"/>
  <c r="Y78" i="19"/>
  <c r="C78" i="19"/>
  <c r="K78" i="19"/>
  <c r="S78" i="19"/>
  <c r="Y42" i="19"/>
  <c r="B42" i="19"/>
  <c r="F42" i="19"/>
  <c r="J42" i="19"/>
  <c r="N42" i="19"/>
  <c r="R42" i="19"/>
  <c r="V42" i="19"/>
  <c r="E42" i="19"/>
  <c r="K42" i="19"/>
  <c r="P42" i="19"/>
  <c r="U42" i="19"/>
  <c r="G42" i="19"/>
  <c r="L42" i="19"/>
  <c r="Q42" i="19"/>
  <c r="W42" i="19"/>
  <c r="H42" i="19"/>
  <c r="S42" i="19"/>
  <c r="C42" i="19"/>
  <c r="M42" i="19"/>
  <c r="X42" i="19"/>
  <c r="I42" i="19"/>
  <c r="T42" i="19"/>
  <c r="D42" i="19"/>
  <c r="O42" i="19"/>
  <c r="A149" i="19"/>
  <c r="A147" i="21"/>
  <c r="A77" i="21"/>
  <c r="A114" i="25"/>
  <c r="A112" i="21"/>
  <c r="A42" i="25"/>
  <c r="A78" i="25"/>
  <c r="A322" i="21"/>
  <c r="A182" i="21"/>
  <c r="D114" i="28" l="1"/>
  <c r="H114" i="28"/>
  <c r="L114" i="28"/>
  <c r="P114" i="28"/>
  <c r="T114" i="28"/>
  <c r="X114" i="28"/>
  <c r="B114" i="28"/>
  <c r="F114" i="28"/>
  <c r="J114" i="28"/>
  <c r="N114" i="28"/>
  <c r="R114" i="28"/>
  <c r="V114" i="28"/>
  <c r="E114" i="28"/>
  <c r="M114" i="28"/>
  <c r="U114" i="28"/>
  <c r="G114" i="28"/>
  <c r="O114" i="28"/>
  <c r="W114" i="28"/>
  <c r="I114" i="28"/>
  <c r="Y114" i="28"/>
  <c r="K114" i="28"/>
  <c r="Q114" i="28"/>
  <c r="C114" i="28"/>
  <c r="S114" i="28"/>
  <c r="D149" i="28"/>
  <c r="H149" i="28"/>
  <c r="L149" i="28"/>
  <c r="P149" i="28"/>
  <c r="T149" i="28"/>
  <c r="X149" i="28"/>
  <c r="E149" i="28"/>
  <c r="I149" i="28"/>
  <c r="M149" i="28"/>
  <c r="Q149" i="28"/>
  <c r="U149" i="28"/>
  <c r="Y149" i="28"/>
  <c r="F149" i="28"/>
  <c r="N149" i="28"/>
  <c r="V149" i="28"/>
  <c r="G149" i="28"/>
  <c r="O149" i="28"/>
  <c r="W149" i="28"/>
  <c r="B149" i="28"/>
  <c r="R149" i="28"/>
  <c r="J149" i="28"/>
  <c r="S149" i="28"/>
  <c r="C149" i="28"/>
  <c r="K149" i="28"/>
  <c r="D149" i="19"/>
  <c r="H149" i="19"/>
  <c r="L149" i="19"/>
  <c r="P149" i="19"/>
  <c r="T149" i="19"/>
  <c r="X149" i="19"/>
  <c r="E149" i="19"/>
  <c r="J149" i="19"/>
  <c r="O149" i="19"/>
  <c r="U149" i="19"/>
  <c r="F149" i="19"/>
  <c r="K149" i="19"/>
  <c r="Q149" i="19"/>
  <c r="V149" i="19"/>
  <c r="C149" i="19"/>
  <c r="N149" i="19"/>
  <c r="Y149" i="19"/>
  <c r="G149" i="19"/>
  <c r="R149" i="19"/>
  <c r="I149" i="19"/>
  <c r="S149" i="19"/>
  <c r="B149" i="19"/>
  <c r="M149" i="19"/>
  <c r="W149" i="19"/>
  <c r="A150" i="28"/>
  <c r="W423" i="28"/>
  <c r="S423" i="28"/>
  <c r="O423" i="28"/>
  <c r="K423" i="28"/>
  <c r="G423" i="28"/>
  <c r="C423" i="28"/>
  <c r="V423" i="28"/>
  <c r="Q423" i="28"/>
  <c r="L423" i="28"/>
  <c r="F423" i="28"/>
  <c r="Y423" i="28"/>
  <c r="R423" i="28"/>
  <c r="J423" i="28"/>
  <c r="D423" i="28"/>
  <c r="A424" i="28"/>
  <c r="P423" i="28"/>
  <c r="H423" i="28"/>
  <c r="N423" i="28"/>
  <c r="B423" i="28"/>
  <c r="X423" i="28"/>
  <c r="I423" i="28"/>
  <c r="U423" i="28"/>
  <c r="E423" i="28"/>
  <c r="M423" i="28"/>
  <c r="T423" i="28"/>
  <c r="Y218" i="28"/>
  <c r="U218" i="28"/>
  <c r="Q218" i="28"/>
  <c r="M218" i="28"/>
  <c r="I218" i="28"/>
  <c r="E218" i="28"/>
  <c r="W218" i="28"/>
  <c r="R218" i="28"/>
  <c r="L218" i="28"/>
  <c r="G218" i="28"/>
  <c r="B218" i="28"/>
  <c r="A219" i="28"/>
  <c r="S218" i="28"/>
  <c r="K218" i="28"/>
  <c r="D218" i="28"/>
  <c r="X218" i="28"/>
  <c r="P218" i="28"/>
  <c r="J218" i="28"/>
  <c r="C218" i="28"/>
  <c r="V218" i="28"/>
  <c r="H218" i="28"/>
  <c r="T218" i="28"/>
  <c r="F218" i="28"/>
  <c r="O218" i="28"/>
  <c r="N218" i="28"/>
  <c r="Y321" i="28"/>
  <c r="U321" i="28"/>
  <c r="Q321" i="28"/>
  <c r="M321" i="28"/>
  <c r="I321" i="28"/>
  <c r="E321" i="28"/>
  <c r="W321" i="28"/>
  <c r="R321" i="28"/>
  <c r="L321" i="28"/>
  <c r="G321" i="28"/>
  <c r="B321" i="28"/>
  <c r="V321" i="28"/>
  <c r="O321" i="28"/>
  <c r="H321" i="28"/>
  <c r="X321" i="28"/>
  <c r="N321" i="28"/>
  <c r="D321" i="28"/>
  <c r="A322" i="28"/>
  <c r="K321" i="28"/>
  <c r="S321" i="28"/>
  <c r="F321" i="28"/>
  <c r="P321" i="28"/>
  <c r="J321" i="28"/>
  <c r="C321" i="28"/>
  <c r="T321" i="28"/>
  <c r="W184" i="28"/>
  <c r="S184" i="28"/>
  <c r="O184" i="28"/>
  <c r="K184" i="28"/>
  <c r="G184" i="28"/>
  <c r="C184" i="28"/>
  <c r="A185" i="28"/>
  <c r="U184" i="28"/>
  <c r="P184" i="28"/>
  <c r="J184" i="28"/>
  <c r="E184" i="28"/>
  <c r="T184" i="28"/>
  <c r="M184" i="28"/>
  <c r="F184" i="28"/>
  <c r="R184" i="28"/>
  <c r="I184" i="28"/>
  <c r="Y184" i="28"/>
  <c r="Q184" i="28"/>
  <c r="H184" i="28"/>
  <c r="N184" i="28"/>
  <c r="X184" i="28"/>
  <c r="D184" i="28"/>
  <c r="B184" i="28"/>
  <c r="V184" i="28"/>
  <c r="L184" i="28"/>
  <c r="W286" i="28"/>
  <c r="S286" i="28"/>
  <c r="O286" i="28"/>
  <c r="K286" i="28"/>
  <c r="G286" i="28"/>
  <c r="C286" i="28"/>
  <c r="A287" i="28"/>
  <c r="U286" i="28"/>
  <c r="P286" i="28"/>
  <c r="J286" i="28"/>
  <c r="E286" i="28"/>
  <c r="Y286" i="28"/>
  <c r="R286" i="28"/>
  <c r="L286" i="28"/>
  <c r="D286" i="28"/>
  <c r="X286" i="28"/>
  <c r="N286" i="28"/>
  <c r="F286" i="28"/>
  <c r="T286" i="28"/>
  <c r="I286" i="28"/>
  <c r="H286" i="28"/>
  <c r="V286" i="28"/>
  <c r="B286" i="28"/>
  <c r="Q286" i="28"/>
  <c r="M286" i="28"/>
  <c r="W252" i="28"/>
  <c r="S252" i="28"/>
  <c r="O252" i="28"/>
  <c r="K252" i="28"/>
  <c r="G252" i="28"/>
  <c r="C252" i="28"/>
  <c r="Y252" i="28"/>
  <c r="T252" i="28"/>
  <c r="N252" i="28"/>
  <c r="I252" i="28"/>
  <c r="D252" i="28"/>
  <c r="U252" i="28"/>
  <c r="M252" i="28"/>
  <c r="F252" i="28"/>
  <c r="R252" i="28"/>
  <c r="J252" i="28"/>
  <c r="A253" i="28"/>
  <c r="Q252" i="28"/>
  <c r="H252" i="28"/>
  <c r="X252" i="28"/>
  <c r="E252" i="28"/>
  <c r="V252" i="28"/>
  <c r="B252" i="28"/>
  <c r="P252" i="28"/>
  <c r="L252" i="28"/>
  <c r="W355" i="28"/>
  <c r="S355" i="28"/>
  <c r="O355" i="28"/>
  <c r="K355" i="28"/>
  <c r="G355" i="28"/>
  <c r="C355" i="28"/>
  <c r="Y355" i="28"/>
  <c r="T355" i="28"/>
  <c r="N355" i="28"/>
  <c r="I355" i="28"/>
  <c r="D355" i="28"/>
  <c r="A356" i="28"/>
  <c r="R355" i="28"/>
  <c r="L355" i="28"/>
  <c r="E355" i="28"/>
  <c r="Q355" i="28"/>
  <c r="H355" i="28"/>
  <c r="V355" i="28"/>
  <c r="M355" i="28"/>
  <c r="B355" i="28"/>
  <c r="J355" i="28"/>
  <c r="U355" i="28"/>
  <c r="P355" i="28"/>
  <c r="F355" i="28"/>
  <c r="X355" i="28"/>
  <c r="A390" i="28"/>
  <c r="V389" i="28"/>
  <c r="R389" i="28"/>
  <c r="N389" i="28"/>
  <c r="J389" i="28"/>
  <c r="F389" i="28"/>
  <c r="B389" i="28"/>
  <c r="U389" i="28"/>
  <c r="P389" i="28"/>
  <c r="K389" i="28"/>
  <c r="E389" i="28"/>
  <c r="W389" i="28"/>
  <c r="O389" i="28"/>
  <c r="H389" i="28"/>
  <c r="T389" i="28"/>
  <c r="L389" i="28"/>
  <c r="C389" i="28"/>
  <c r="S389" i="28"/>
  <c r="I389" i="28"/>
  <c r="M389" i="28"/>
  <c r="X389" i="28"/>
  <c r="D389" i="28"/>
  <c r="Q389" i="28"/>
  <c r="Y389" i="28"/>
  <c r="G389" i="28"/>
  <c r="D425" i="21"/>
  <c r="H425" i="21"/>
  <c r="L425" i="21"/>
  <c r="P425" i="21"/>
  <c r="T425" i="21"/>
  <c r="X425" i="21"/>
  <c r="E425" i="21"/>
  <c r="I425" i="21"/>
  <c r="M425" i="21"/>
  <c r="Q425" i="21"/>
  <c r="U425" i="21"/>
  <c r="Y425" i="21"/>
  <c r="G425" i="21"/>
  <c r="O425" i="21"/>
  <c r="W425" i="21"/>
  <c r="B425" i="21"/>
  <c r="J425" i="21"/>
  <c r="R425" i="21"/>
  <c r="C425" i="21"/>
  <c r="K425" i="21"/>
  <c r="S425" i="21"/>
  <c r="V425" i="21"/>
  <c r="F425" i="21"/>
  <c r="N425" i="21"/>
  <c r="A426" i="21"/>
  <c r="G357" i="21"/>
  <c r="W357" i="21"/>
  <c r="R357" i="21"/>
  <c r="N357" i="21"/>
  <c r="J357" i="21"/>
  <c r="Q357" i="21"/>
  <c r="A358" i="21"/>
  <c r="K357" i="21"/>
  <c r="B357" i="21"/>
  <c r="X357" i="21"/>
  <c r="T357" i="21"/>
  <c r="P357" i="21"/>
  <c r="V357" i="21"/>
  <c r="O357" i="21"/>
  <c r="H357" i="21"/>
  <c r="D357" i="21"/>
  <c r="Y357" i="21"/>
  <c r="U357" i="21"/>
  <c r="F357" i="21"/>
  <c r="C357" i="21"/>
  <c r="S357" i="21"/>
  <c r="M357" i="21"/>
  <c r="I357" i="21"/>
  <c r="E357" i="21"/>
  <c r="L357" i="21"/>
  <c r="G391" i="21"/>
  <c r="W391" i="21"/>
  <c r="U391" i="21"/>
  <c r="H391" i="21"/>
  <c r="I391" i="21"/>
  <c r="L391" i="21"/>
  <c r="K391" i="21"/>
  <c r="E391" i="21"/>
  <c r="F391" i="21"/>
  <c r="N391" i="21"/>
  <c r="Q391" i="21"/>
  <c r="R391" i="21"/>
  <c r="O391" i="21"/>
  <c r="J391" i="21"/>
  <c r="M391" i="21"/>
  <c r="V391" i="21"/>
  <c r="X391" i="21"/>
  <c r="Y391" i="21"/>
  <c r="C391" i="21"/>
  <c r="S391" i="21"/>
  <c r="P391" i="21"/>
  <c r="T391" i="21"/>
  <c r="B391" i="21"/>
  <c r="D391" i="21"/>
  <c r="A392" i="21"/>
  <c r="D322" i="21"/>
  <c r="H322" i="21"/>
  <c r="L322" i="21"/>
  <c r="P322" i="21"/>
  <c r="T322" i="21"/>
  <c r="X322" i="21"/>
  <c r="C322" i="21"/>
  <c r="I322" i="21"/>
  <c r="N322" i="21"/>
  <c r="S322" i="21"/>
  <c r="Y322" i="21"/>
  <c r="E322" i="21"/>
  <c r="J322" i="21"/>
  <c r="O322" i="21"/>
  <c r="U322" i="21"/>
  <c r="F322" i="21"/>
  <c r="Q322" i="21"/>
  <c r="V322" i="21"/>
  <c r="B322" i="21"/>
  <c r="M322" i="21"/>
  <c r="G322" i="21"/>
  <c r="R322" i="21"/>
  <c r="K322" i="21"/>
  <c r="W322" i="21"/>
  <c r="B285" i="21"/>
  <c r="F285" i="21"/>
  <c r="J285" i="21"/>
  <c r="N285" i="21"/>
  <c r="R285" i="21"/>
  <c r="V285" i="21"/>
  <c r="D285" i="21"/>
  <c r="I285" i="21"/>
  <c r="O285" i="21"/>
  <c r="T285" i="21"/>
  <c r="Y285" i="21"/>
  <c r="C285" i="21"/>
  <c r="K285" i="21"/>
  <c r="Q285" i="21"/>
  <c r="X285" i="21"/>
  <c r="E285" i="21"/>
  <c r="L285" i="21"/>
  <c r="S285" i="21"/>
  <c r="G285" i="21"/>
  <c r="M285" i="21"/>
  <c r="U285" i="21"/>
  <c r="W285" i="21"/>
  <c r="H285" i="21"/>
  <c r="P285" i="21"/>
  <c r="A286" i="21"/>
  <c r="E251" i="21"/>
  <c r="I251" i="21"/>
  <c r="M251" i="21"/>
  <c r="Q251" i="21"/>
  <c r="U251" i="21"/>
  <c r="Y251" i="21"/>
  <c r="D251" i="21"/>
  <c r="J251" i="21"/>
  <c r="O251" i="21"/>
  <c r="T251" i="21"/>
  <c r="F251" i="21"/>
  <c r="K251" i="21"/>
  <c r="P251" i="21"/>
  <c r="V251" i="21"/>
  <c r="C251" i="21"/>
  <c r="N251" i="21"/>
  <c r="X251" i="21"/>
  <c r="H251" i="21"/>
  <c r="G251" i="21"/>
  <c r="R251" i="21"/>
  <c r="S251" i="21"/>
  <c r="W251" i="21"/>
  <c r="L251" i="21"/>
  <c r="B251" i="21"/>
  <c r="A252" i="21"/>
  <c r="C112" i="21"/>
  <c r="G112" i="21"/>
  <c r="K112" i="21"/>
  <c r="O112" i="21"/>
  <c r="S112" i="21"/>
  <c r="W112" i="21"/>
  <c r="B112" i="21"/>
  <c r="H112" i="21"/>
  <c r="M112" i="21"/>
  <c r="R112" i="21"/>
  <c r="X112" i="21"/>
  <c r="D112" i="21"/>
  <c r="I112" i="21"/>
  <c r="N112" i="21"/>
  <c r="T112" i="21"/>
  <c r="Y112" i="21"/>
  <c r="J112" i="21"/>
  <c r="U112" i="21"/>
  <c r="L112" i="21"/>
  <c r="V112" i="21"/>
  <c r="E112" i="21"/>
  <c r="Q112" i="21"/>
  <c r="F112" i="21"/>
  <c r="P112" i="21"/>
  <c r="C147" i="21"/>
  <c r="G147" i="21"/>
  <c r="K147" i="21"/>
  <c r="O147" i="21"/>
  <c r="S147" i="21"/>
  <c r="W147" i="21"/>
  <c r="B147" i="21"/>
  <c r="H147" i="21"/>
  <c r="M147" i="21"/>
  <c r="R147" i="21"/>
  <c r="X147" i="21"/>
  <c r="D147" i="21"/>
  <c r="I147" i="21"/>
  <c r="N147" i="21"/>
  <c r="T147" i="21"/>
  <c r="Y147" i="21"/>
  <c r="L147" i="21"/>
  <c r="V147" i="21"/>
  <c r="J147" i="21"/>
  <c r="P147" i="21"/>
  <c r="E147" i="21"/>
  <c r="Q147" i="21"/>
  <c r="F147" i="21"/>
  <c r="U147" i="21"/>
  <c r="B182" i="21"/>
  <c r="F182" i="21"/>
  <c r="J182" i="21"/>
  <c r="N182" i="21"/>
  <c r="R182" i="21"/>
  <c r="V182" i="21"/>
  <c r="C182" i="21"/>
  <c r="H182" i="21"/>
  <c r="M182" i="21"/>
  <c r="S182" i="21"/>
  <c r="X182" i="21"/>
  <c r="D182" i="21"/>
  <c r="K182" i="21"/>
  <c r="Q182" i="21"/>
  <c r="Y182" i="21"/>
  <c r="E182" i="21"/>
  <c r="L182" i="21"/>
  <c r="T182" i="21"/>
  <c r="G182" i="21"/>
  <c r="U182" i="21"/>
  <c r="I182" i="21"/>
  <c r="W182" i="21"/>
  <c r="O182" i="21"/>
  <c r="P182" i="21"/>
  <c r="E77" i="21"/>
  <c r="I77" i="21"/>
  <c r="M77" i="21"/>
  <c r="Q77" i="21"/>
  <c r="U77" i="21"/>
  <c r="Y77" i="21"/>
  <c r="B77" i="21"/>
  <c r="F77" i="21"/>
  <c r="J77" i="21"/>
  <c r="N77" i="21"/>
  <c r="R77" i="21"/>
  <c r="V77" i="21"/>
  <c r="H77" i="21"/>
  <c r="P77" i="21"/>
  <c r="X77" i="21"/>
  <c r="K77" i="21"/>
  <c r="T77" i="21"/>
  <c r="D77" i="21"/>
  <c r="S77" i="21"/>
  <c r="C77" i="21"/>
  <c r="L77" i="21"/>
  <c r="W77" i="21"/>
  <c r="O77" i="21"/>
  <c r="G77" i="21"/>
  <c r="C216" i="21"/>
  <c r="G216" i="21"/>
  <c r="K216" i="21"/>
  <c r="O216" i="21"/>
  <c r="S216" i="21"/>
  <c r="W216" i="21"/>
  <c r="B216" i="21"/>
  <c r="H216" i="21"/>
  <c r="M216" i="21"/>
  <c r="R216" i="21"/>
  <c r="X216" i="21"/>
  <c r="D216" i="21"/>
  <c r="J216" i="21"/>
  <c r="Q216" i="21"/>
  <c r="Y216" i="21"/>
  <c r="F216" i="21"/>
  <c r="P216" i="21"/>
  <c r="I216" i="21"/>
  <c r="T216" i="21"/>
  <c r="L216" i="21"/>
  <c r="U216" i="21"/>
  <c r="E216" i="21"/>
  <c r="N216" i="21"/>
  <c r="V216" i="21"/>
  <c r="A217" i="21"/>
  <c r="D114" i="25"/>
  <c r="H114" i="25"/>
  <c r="L114" i="25"/>
  <c r="P114" i="25"/>
  <c r="T114" i="25"/>
  <c r="X114" i="25"/>
  <c r="B114" i="25"/>
  <c r="F114" i="25"/>
  <c r="J114" i="25"/>
  <c r="N114" i="25"/>
  <c r="R114" i="25"/>
  <c r="V114" i="25"/>
  <c r="G114" i="25"/>
  <c r="O114" i="25"/>
  <c r="W114" i="25"/>
  <c r="I114" i="25"/>
  <c r="Q114" i="25"/>
  <c r="Y114" i="25"/>
  <c r="E114" i="25"/>
  <c r="M114" i="25"/>
  <c r="U114" i="25"/>
  <c r="C114" i="25"/>
  <c r="K114" i="25"/>
  <c r="S114" i="25"/>
  <c r="D78" i="25"/>
  <c r="H78" i="25"/>
  <c r="L78" i="25"/>
  <c r="P78" i="25"/>
  <c r="T78" i="25"/>
  <c r="X78" i="25"/>
  <c r="F78" i="25"/>
  <c r="N78" i="25"/>
  <c r="V78" i="25"/>
  <c r="E78" i="25"/>
  <c r="I78" i="25"/>
  <c r="M78" i="25"/>
  <c r="Q78" i="25"/>
  <c r="U78" i="25"/>
  <c r="Y78" i="25"/>
  <c r="B78" i="25"/>
  <c r="J78" i="25"/>
  <c r="R78" i="25"/>
  <c r="C78" i="25"/>
  <c r="S78" i="25"/>
  <c r="O78" i="25"/>
  <c r="G78" i="25"/>
  <c r="W78" i="25"/>
  <c r="K78" i="25"/>
  <c r="B42" i="25"/>
  <c r="E42" i="25"/>
  <c r="I42" i="25"/>
  <c r="M42" i="25"/>
  <c r="Q42" i="25"/>
  <c r="U42" i="25"/>
  <c r="Y42" i="25"/>
  <c r="C42" i="25"/>
  <c r="G42" i="25"/>
  <c r="K42" i="25"/>
  <c r="O42" i="25"/>
  <c r="S42" i="25"/>
  <c r="W42" i="25"/>
  <c r="F42" i="25"/>
  <c r="N42" i="25"/>
  <c r="V42" i="25"/>
  <c r="H42" i="25"/>
  <c r="P42" i="25"/>
  <c r="X42" i="25"/>
  <c r="J42" i="25"/>
  <c r="R42" i="25"/>
  <c r="D42" i="25"/>
  <c r="L42" i="25"/>
  <c r="T42" i="25"/>
  <c r="A183" i="21"/>
  <c r="A78" i="21"/>
  <c r="A323" i="21"/>
  <c r="A148" i="21"/>
  <c r="A113" i="21"/>
  <c r="A150" i="19"/>
  <c r="D150" i="28" l="1"/>
  <c r="H150" i="28"/>
  <c r="L150" i="28"/>
  <c r="P150" i="28"/>
  <c r="T150" i="28"/>
  <c r="X150" i="28"/>
  <c r="E150" i="28"/>
  <c r="I150" i="28"/>
  <c r="M150" i="28"/>
  <c r="Q150" i="28"/>
  <c r="U150" i="28"/>
  <c r="Y150" i="28"/>
  <c r="F150" i="28"/>
  <c r="N150" i="28"/>
  <c r="V150" i="28"/>
  <c r="G150" i="28"/>
  <c r="O150" i="28"/>
  <c r="W150" i="28"/>
  <c r="J150" i="28"/>
  <c r="B150" i="28"/>
  <c r="R150" i="28"/>
  <c r="K150" i="28"/>
  <c r="C150" i="28"/>
  <c r="S150" i="28"/>
  <c r="D150" i="19"/>
  <c r="H150" i="19"/>
  <c r="L150" i="19"/>
  <c r="P150" i="19"/>
  <c r="T150" i="19"/>
  <c r="X150" i="19"/>
  <c r="B150" i="19"/>
  <c r="G150" i="19"/>
  <c r="M150" i="19"/>
  <c r="R150" i="19"/>
  <c r="W150" i="19"/>
  <c r="C150" i="19"/>
  <c r="I150" i="19"/>
  <c r="N150" i="19"/>
  <c r="S150" i="19"/>
  <c r="Y150" i="19"/>
  <c r="K150" i="19"/>
  <c r="V150" i="19"/>
  <c r="E150" i="19"/>
  <c r="O150" i="19"/>
  <c r="F150" i="19"/>
  <c r="Q150" i="19"/>
  <c r="J150" i="19"/>
  <c r="U150" i="19"/>
  <c r="A288" i="28"/>
  <c r="V287" i="28"/>
  <c r="R287" i="28"/>
  <c r="N287" i="28"/>
  <c r="J287" i="28"/>
  <c r="F287" i="28"/>
  <c r="B287" i="28"/>
  <c r="W287" i="28"/>
  <c r="Q287" i="28"/>
  <c r="L287" i="28"/>
  <c r="G287" i="28"/>
  <c r="U287" i="28"/>
  <c r="O287" i="28"/>
  <c r="H287" i="28"/>
  <c r="S287" i="28"/>
  <c r="I287" i="28"/>
  <c r="X287" i="28"/>
  <c r="M287" i="28"/>
  <c r="D287" i="28"/>
  <c r="T287" i="28"/>
  <c r="C287" i="28"/>
  <c r="P287" i="28"/>
  <c r="Y287" i="28"/>
  <c r="K287" i="28"/>
  <c r="E287" i="28"/>
  <c r="A425" i="28"/>
  <c r="V424" i="28"/>
  <c r="R424" i="28"/>
  <c r="N424" i="28"/>
  <c r="J424" i="28"/>
  <c r="F424" i="28"/>
  <c r="B424" i="28"/>
  <c r="X424" i="28"/>
  <c r="S424" i="28"/>
  <c r="M424" i="28"/>
  <c r="H424" i="28"/>
  <c r="C424" i="28"/>
  <c r="U424" i="28"/>
  <c r="O424" i="28"/>
  <c r="G424" i="28"/>
  <c r="T424" i="28"/>
  <c r="K424" i="28"/>
  <c r="P424" i="28"/>
  <c r="D424" i="28"/>
  <c r="Q424" i="28"/>
  <c r="L424" i="28"/>
  <c r="E424" i="28"/>
  <c r="W424" i="28"/>
  <c r="I424" i="28"/>
  <c r="Y424" i="28"/>
  <c r="A357" i="28"/>
  <c r="V356" i="28"/>
  <c r="R356" i="28"/>
  <c r="N356" i="28"/>
  <c r="J356" i="28"/>
  <c r="F356" i="28"/>
  <c r="B356" i="28"/>
  <c r="U356" i="28"/>
  <c r="P356" i="28"/>
  <c r="K356" i="28"/>
  <c r="E356" i="28"/>
  <c r="W356" i="28"/>
  <c r="O356" i="28"/>
  <c r="H356" i="28"/>
  <c r="T356" i="28"/>
  <c r="L356" i="28"/>
  <c r="C356" i="28"/>
  <c r="Y356" i="28"/>
  <c r="Q356" i="28"/>
  <c r="G356" i="28"/>
  <c r="X356" i="28"/>
  <c r="D356" i="28"/>
  <c r="M356" i="28"/>
  <c r="S356" i="28"/>
  <c r="I356" i="28"/>
  <c r="A254" i="28"/>
  <c r="V253" i="28"/>
  <c r="R253" i="28"/>
  <c r="N253" i="28"/>
  <c r="J253" i="28"/>
  <c r="F253" i="28"/>
  <c r="B253" i="28"/>
  <c r="U253" i="28"/>
  <c r="P253" i="28"/>
  <c r="K253" i="28"/>
  <c r="E253" i="28"/>
  <c r="X253" i="28"/>
  <c r="Q253" i="28"/>
  <c r="I253" i="28"/>
  <c r="C253" i="28"/>
  <c r="W253" i="28"/>
  <c r="M253" i="28"/>
  <c r="D253" i="28"/>
  <c r="T253" i="28"/>
  <c r="L253" i="28"/>
  <c r="S253" i="28"/>
  <c r="O253" i="28"/>
  <c r="H253" i="28"/>
  <c r="Y253" i="28"/>
  <c r="G253" i="28"/>
  <c r="A186" i="28"/>
  <c r="V185" i="28"/>
  <c r="R185" i="28"/>
  <c r="N185" i="28"/>
  <c r="J185" i="28"/>
  <c r="F185" i="28"/>
  <c r="B185" i="28"/>
  <c r="W185" i="28"/>
  <c r="Q185" i="28"/>
  <c r="L185" i="28"/>
  <c r="G185" i="28"/>
  <c r="X185" i="28"/>
  <c r="P185" i="28"/>
  <c r="I185" i="28"/>
  <c r="C185" i="28"/>
  <c r="U185" i="28"/>
  <c r="M185" i="28"/>
  <c r="D185" i="28"/>
  <c r="T185" i="28"/>
  <c r="K185" i="28"/>
  <c r="H185" i="28"/>
  <c r="S185" i="28"/>
  <c r="O185" i="28"/>
  <c r="Y185" i="28"/>
  <c r="E185" i="28"/>
  <c r="X219" i="28"/>
  <c r="T219" i="28"/>
  <c r="P219" i="28"/>
  <c r="L219" i="28"/>
  <c r="H219" i="28"/>
  <c r="D219" i="28"/>
  <c r="Y219" i="28"/>
  <c r="S219" i="28"/>
  <c r="N219" i="28"/>
  <c r="I219" i="28"/>
  <c r="C219" i="28"/>
  <c r="V219" i="28"/>
  <c r="O219" i="28"/>
  <c r="G219" i="28"/>
  <c r="U219" i="28"/>
  <c r="M219" i="28"/>
  <c r="F219" i="28"/>
  <c r="A220" i="28"/>
  <c r="K219" i="28"/>
  <c r="W219" i="28"/>
  <c r="J219" i="28"/>
  <c r="E219" i="28"/>
  <c r="R219" i="28"/>
  <c r="Q219" i="28"/>
  <c r="B219" i="28"/>
  <c r="Y390" i="28"/>
  <c r="U390" i="28"/>
  <c r="Q390" i="28"/>
  <c r="M390" i="28"/>
  <c r="I390" i="28"/>
  <c r="E390" i="28"/>
  <c r="W390" i="28"/>
  <c r="R390" i="28"/>
  <c r="L390" i="28"/>
  <c r="G390" i="28"/>
  <c r="B390" i="28"/>
  <c r="A391" i="28"/>
  <c r="S390" i="28"/>
  <c r="K390" i="28"/>
  <c r="D390" i="28"/>
  <c r="X390" i="28"/>
  <c r="O390" i="28"/>
  <c r="F390" i="28"/>
  <c r="V390" i="28"/>
  <c r="N390" i="28"/>
  <c r="C390" i="28"/>
  <c r="H390" i="28"/>
  <c r="P390" i="28"/>
  <c r="J390" i="28"/>
  <c r="T390" i="28"/>
  <c r="X322" i="28"/>
  <c r="T322" i="28"/>
  <c r="P322" i="28"/>
  <c r="L322" i="28"/>
  <c r="H322" i="28"/>
  <c r="D322" i="28"/>
  <c r="Y322" i="28"/>
  <c r="S322" i="28"/>
  <c r="N322" i="28"/>
  <c r="I322" i="28"/>
  <c r="C322" i="28"/>
  <c r="A323" i="28"/>
  <c r="R322" i="28"/>
  <c r="K322" i="28"/>
  <c r="E322" i="28"/>
  <c r="Q322" i="28"/>
  <c r="G322" i="28"/>
  <c r="W322" i="28"/>
  <c r="M322" i="28"/>
  <c r="U322" i="28"/>
  <c r="F322" i="28"/>
  <c r="O322" i="28"/>
  <c r="J322" i="28"/>
  <c r="V322" i="28"/>
  <c r="B322" i="28"/>
  <c r="D426" i="21"/>
  <c r="H426" i="21"/>
  <c r="L426" i="21"/>
  <c r="P426" i="21"/>
  <c r="T426" i="21"/>
  <c r="X426" i="21"/>
  <c r="E426" i="21"/>
  <c r="I426" i="21"/>
  <c r="M426" i="21"/>
  <c r="Q426" i="21"/>
  <c r="U426" i="21"/>
  <c r="Y426" i="21"/>
  <c r="G426" i="21"/>
  <c r="O426" i="21"/>
  <c r="W426" i="21"/>
  <c r="B426" i="21"/>
  <c r="J426" i="21"/>
  <c r="R426" i="21"/>
  <c r="C426" i="21"/>
  <c r="K426" i="21"/>
  <c r="S426" i="21"/>
  <c r="F426" i="21"/>
  <c r="N426" i="21"/>
  <c r="V426" i="21"/>
  <c r="A427" i="21"/>
  <c r="G358" i="21"/>
  <c r="W358" i="21"/>
  <c r="U358" i="21"/>
  <c r="V358" i="21"/>
  <c r="R358" i="21"/>
  <c r="T358" i="21"/>
  <c r="A359" i="21"/>
  <c r="K358" i="21"/>
  <c r="E358" i="21"/>
  <c r="F358" i="21"/>
  <c r="B358" i="21"/>
  <c r="X358" i="21"/>
  <c r="D358" i="21"/>
  <c r="O358" i="21"/>
  <c r="J358" i="21"/>
  <c r="L358" i="21"/>
  <c r="H358" i="21"/>
  <c r="I358" i="21"/>
  <c r="Y358" i="21"/>
  <c r="C358" i="21"/>
  <c r="S358" i="21"/>
  <c r="P358" i="21"/>
  <c r="Q358" i="21"/>
  <c r="M358" i="21"/>
  <c r="N358" i="21"/>
  <c r="G392" i="21"/>
  <c r="W392" i="21"/>
  <c r="R392" i="21"/>
  <c r="Q392" i="21"/>
  <c r="T392" i="21"/>
  <c r="I392" i="21"/>
  <c r="K392" i="21"/>
  <c r="B392" i="21"/>
  <c r="X392" i="21"/>
  <c r="Y392" i="21"/>
  <c r="F392" i="21"/>
  <c r="P392" i="21"/>
  <c r="O392" i="21"/>
  <c r="H392" i="21"/>
  <c r="D392" i="21"/>
  <c r="E392" i="21"/>
  <c r="N392" i="21"/>
  <c r="V392" i="21"/>
  <c r="C392" i="21"/>
  <c r="S392" i="21"/>
  <c r="M392" i="21"/>
  <c r="J392" i="21"/>
  <c r="L392" i="21"/>
  <c r="U392" i="21"/>
  <c r="A393" i="21"/>
  <c r="D323" i="21"/>
  <c r="H323" i="21"/>
  <c r="L323" i="21"/>
  <c r="P323" i="21"/>
  <c r="T323" i="21"/>
  <c r="X323" i="21"/>
  <c r="F323" i="21"/>
  <c r="K323" i="21"/>
  <c r="Q323" i="21"/>
  <c r="V323" i="21"/>
  <c r="B323" i="21"/>
  <c r="G323" i="21"/>
  <c r="M323" i="21"/>
  <c r="R323" i="21"/>
  <c r="W323" i="21"/>
  <c r="C323" i="21"/>
  <c r="N323" i="21"/>
  <c r="Y323" i="21"/>
  <c r="I323" i="21"/>
  <c r="J323" i="21"/>
  <c r="E323" i="21"/>
  <c r="O323" i="21"/>
  <c r="S323" i="21"/>
  <c r="U323" i="21"/>
  <c r="E252" i="21"/>
  <c r="I252" i="21"/>
  <c r="M252" i="21"/>
  <c r="Q252" i="21"/>
  <c r="U252" i="21"/>
  <c r="Y252" i="21"/>
  <c r="B252" i="21"/>
  <c r="G252" i="21"/>
  <c r="L252" i="21"/>
  <c r="R252" i="21"/>
  <c r="W252" i="21"/>
  <c r="C252" i="21"/>
  <c r="H252" i="21"/>
  <c r="N252" i="21"/>
  <c r="S252" i="21"/>
  <c r="X252" i="21"/>
  <c r="K252" i="21"/>
  <c r="V252" i="21"/>
  <c r="F252" i="21"/>
  <c r="D252" i="21"/>
  <c r="O252" i="21"/>
  <c r="P252" i="21"/>
  <c r="T252" i="21"/>
  <c r="J252" i="21"/>
  <c r="A253" i="21"/>
  <c r="B286" i="21"/>
  <c r="F286" i="21"/>
  <c r="J286" i="21"/>
  <c r="N286" i="21"/>
  <c r="R286" i="21"/>
  <c r="V286" i="21"/>
  <c r="G286" i="21"/>
  <c r="L286" i="21"/>
  <c r="Q286" i="21"/>
  <c r="W286" i="21"/>
  <c r="H286" i="21"/>
  <c r="O286" i="21"/>
  <c r="U286" i="21"/>
  <c r="C286" i="21"/>
  <c r="I286" i="21"/>
  <c r="P286" i="21"/>
  <c r="X286" i="21"/>
  <c r="D286" i="21"/>
  <c r="K286" i="21"/>
  <c r="S286" i="21"/>
  <c r="Y286" i="21"/>
  <c r="M286" i="21"/>
  <c r="T286" i="21"/>
  <c r="E286" i="21"/>
  <c r="A287" i="21"/>
  <c r="C113" i="21"/>
  <c r="G113" i="21"/>
  <c r="K113" i="21"/>
  <c r="O113" i="21"/>
  <c r="S113" i="21"/>
  <c r="W113" i="21"/>
  <c r="E113" i="21"/>
  <c r="J113" i="21"/>
  <c r="P113" i="21"/>
  <c r="U113" i="21"/>
  <c r="F113" i="21"/>
  <c r="L113" i="21"/>
  <c r="Q113" i="21"/>
  <c r="V113" i="21"/>
  <c r="H113" i="21"/>
  <c r="R113" i="21"/>
  <c r="I113" i="21"/>
  <c r="T113" i="21"/>
  <c r="B113" i="21"/>
  <c r="X113" i="21"/>
  <c r="M113" i="21"/>
  <c r="D113" i="21"/>
  <c r="Y113" i="21"/>
  <c r="N113" i="21"/>
  <c r="C148" i="21"/>
  <c r="G148" i="21"/>
  <c r="K148" i="21"/>
  <c r="O148" i="21"/>
  <c r="S148" i="21"/>
  <c r="W148" i="21"/>
  <c r="E148" i="21"/>
  <c r="J148" i="21"/>
  <c r="P148" i="21"/>
  <c r="U148" i="21"/>
  <c r="F148" i="21"/>
  <c r="L148" i="21"/>
  <c r="Q148" i="21"/>
  <c r="V148" i="21"/>
  <c r="I148" i="21"/>
  <c r="T148" i="21"/>
  <c r="B148" i="21"/>
  <c r="N148" i="21"/>
  <c r="D148" i="21"/>
  <c r="R148" i="21"/>
  <c r="H148" i="21"/>
  <c r="Y148" i="21"/>
  <c r="M148" i="21"/>
  <c r="X148" i="21"/>
  <c r="B183" i="21"/>
  <c r="F183" i="21"/>
  <c r="J183" i="21"/>
  <c r="N183" i="21"/>
  <c r="R183" i="21"/>
  <c r="V183" i="21"/>
  <c r="E183" i="21"/>
  <c r="K183" i="21"/>
  <c r="P183" i="21"/>
  <c r="U183" i="21"/>
  <c r="H183" i="21"/>
  <c r="O183" i="21"/>
  <c r="W183" i="21"/>
  <c r="C183" i="21"/>
  <c r="I183" i="21"/>
  <c r="Q183" i="21"/>
  <c r="X183" i="21"/>
  <c r="L183" i="21"/>
  <c r="Y183" i="21"/>
  <c r="M183" i="21"/>
  <c r="D183" i="21"/>
  <c r="G183" i="21"/>
  <c r="S183" i="21"/>
  <c r="T183" i="21"/>
  <c r="C217" i="21"/>
  <c r="G217" i="21"/>
  <c r="K217" i="21"/>
  <c r="O217" i="21"/>
  <c r="S217" i="21"/>
  <c r="W217" i="21"/>
  <c r="E217" i="21"/>
  <c r="J217" i="21"/>
  <c r="P217" i="21"/>
  <c r="U217" i="21"/>
  <c r="H217" i="21"/>
  <c r="N217" i="21"/>
  <c r="V217" i="21"/>
  <c r="B217" i="21"/>
  <c r="L217" i="21"/>
  <c r="T217" i="21"/>
  <c r="D217" i="21"/>
  <c r="M217" i="21"/>
  <c r="X217" i="21"/>
  <c r="F217" i="21"/>
  <c r="Q217" i="21"/>
  <c r="Y217" i="21"/>
  <c r="R217" i="21"/>
  <c r="I217" i="21"/>
  <c r="A218" i="21"/>
  <c r="E78" i="21"/>
  <c r="I78" i="21"/>
  <c r="M78" i="21"/>
  <c r="Q78" i="21"/>
  <c r="U78" i="21"/>
  <c r="Y78" i="21"/>
  <c r="B78" i="21"/>
  <c r="F78" i="21"/>
  <c r="J78" i="21"/>
  <c r="N78" i="21"/>
  <c r="R78" i="21"/>
  <c r="V78" i="21"/>
  <c r="H78" i="21"/>
  <c r="P78" i="21"/>
  <c r="X78" i="21"/>
  <c r="G78" i="21"/>
  <c r="S78" i="21"/>
  <c r="C78" i="21"/>
  <c r="W78" i="21"/>
  <c r="O78" i="21"/>
  <c r="K78" i="21"/>
  <c r="T78" i="21"/>
  <c r="L78" i="21"/>
  <c r="D78" i="21"/>
  <c r="A149" i="21"/>
  <c r="A184" i="21"/>
  <c r="A324" i="21"/>
  <c r="A114" i="21"/>
  <c r="Y254" i="28" l="1"/>
  <c r="U254" i="28"/>
  <c r="Q254" i="28"/>
  <c r="M254" i="28"/>
  <c r="I254" i="28"/>
  <c r="E254" i="28"/>
  <c r="W254" i="28"/>
  <c r="R254" i="28"/>
  <c r="L254" i="28"/>
  <c r="G254" i="28"/>
  <c r="B254" i="28"/>
  <c r="T254" i="28"/>
  <c r="N254" i="28"/>
  <c r="F254" i="28"/>
  <c r="A255" i="28"/>
  <c r="P254" i="28"/>
  <c r="H254" i="28"/>
  <c r="X254" i="28"/>
  <c r="O254" i="28"/>
  <c r="D254" i="28"/>
  <c r="K254" i="28"/>
  <c r="J254" i="28"/>
  <c r="V254" i="28"/>
  <c r="C254" i="28"/>
  <c r="S254" i="28"/>
  <c r="W323" i="28"/>
  <c r="S323" i="28"/>
  <c r="O323" i="28"/>
  <c r="K323" i="28"/>
  <c r="G323" i="28"/>
  <c r="C323" i="28"/>
  <c r="A324" i="28"/>
  <c r="U323" i="28"/>
  <c r="P323" i="28"/>
  <c r="J323" i="28"/>
  <c r="E323" i="28"/>
  <c r="V323" i="28"/>
  <c r="N323" i="28"/>
  <c r="H323" i="28"/>
  <c r="T323" i="28"/>
  <c r="L323" i="28"/>
  <c r="B323" i="28"/>
  <c r="Y323" i="28"/>
  <c r="M323" i="28"/>
  <c r="R323" i="28"/>
  <c r="F323" i="28"/>
  <c r="Q323" i="28"/>
  <c r="I323" i="28"/>
  <c r="D323" i="28"/>
  <c r="X323" i="28"/>
  <c r="W220" i="28"/>
  <c r="S220" i="28"/>
  <c r="O220" i="28"/>
  <c r="K220" i="28"/>
  <c r="G220" i="28"/>
  <c r="C220" i="28"/>
  <c r="A221" i="28"/>
  <c r="U220" i="28"/>
  <c r="P220" i="28"/>
  <c r="J220" i="28"/>
  <c r="E220" i="28"/>
  <c r="Y220" i="28"/>
  <c r="R220" i="28"/>
  <c r="L220" i="28"/>
  <c r="D220" i="28"/>
  <c r="X220" i="28"/>
  <c r="Q220" i="28"/>
  <c r="I220" i="28"/>
  <c r="B220" i="28"/>
  <c r="N220" i="28"/>
  <c r="M220" i="28"/>
  <c r="H220" i="28"/>
  <c r="V220" i="28"/>
  <c r="T220" i="28"/>
  <c r="F220" i="28"/>
  <c r="Y357" i="28"/>
  <c r="U357" i="28"/>
  <c r="Q357" i="28"/>
  <c r="M357" i="28"/>
  <c r="I357" i="28"/>
  <c r="E357" i="28"/>
  <c r="W357" i="28"/>
  <c r="R357" i="28"/>
  <c r="L357" i="28"/>
  <c r="G357" i="28"/>
  <c r="B357" i="28"/>
  <c r="A358" i="28"/>
  <c r="S357" i="28"/>
  <c r="K357" i="28"/>
  <c r="D357" i="28"/>
  <c r="X357" i="28"/>
  <c r="O357" i="28"/>
  <c r="F357" i="28"/>
  <c r="T357" i="28"/>
  <c r="J357" i="28"/>
  <c r="P357" i="28"/>
  <c r="H357" i="28"/>
  <c r="C357" i="28"/>
  <c r="V357" i="28"/>
  <c r="N357" i="28"/>
  <c r="X391" i="28"/>
  <c r="T391" i="28"/>
  <c r="P391" i="28"/>
  <c r="L391" i="28"/>
  <c r="H391" i="28"/>
  <c r="D391" i="28"/>
  <c r="Y391" i="28"/>
  <c r="S391" i="28"/>
  <c r="N391" i="28"/>
  <c r="I391" i="28"/>
  <c r="C391" i="28"/>
  <c r="V391" i="28"/>
  <c r="O391" i="28"/>
  <c r="G391" i="28"/>
  <c r="R391" i="28"/>
  <c r="J391" i="28"/>
  <c r="A392" i="28"/>
  <c r="Q391" i="28"/>
  <c r="F391" i="28"/>
  <c r="U391" i="28"/>
  <c r="B391" i="28"/>
  <c r="K391" i="28"/>
  <c r="E391" i="28"/>
  <c r="W391" i="28"/>
  <c r="M391" i="28"/>
  <c r="Y425" i="28"/>
  <c r="U425" i="28"/>
  <c r="Q425" i="28"/>
  <c r="M425" i="28"/>
  <c r="I425" i="28"/>
  <c r="E425" i="28"/>
  <c r="A426" i="28"/>
  <c r="T425" i="28"/>
  <c r="O425" i="28"/>
  <c r="J425" i="28"/>
  <c r="D425" i="28"/>
  <c r="X425" i="28"/>
  <c r="R425" i="28"/>
  <c r="K425" i="28"/>
  <c r="C425" i="28"/>
  <c r="W425" i="28"/>
  <c r="N425" i="28"/>
  <c r="F425" i="28"/>
  <c r="P425" i="28"/>
  <c r="B425" i="28"/>
  <c r="H425" i="28"/>
  <c r="V425" i="28"/>
  <c r="G425" i="28"/>
  <c r="L425" i="28"/>
  <c r="S425" i="28"/>
  <c r="Y186" i="28"/>
  <c r="U186" i="28"/>
  <c r="Q186" i="28"/>
  <c r="M186" i="28"/>
  <c r="I186" i="28"/>
  <c r="E186" i="28"/>
  <c r="X186" i="28"/>
  <c r="S186" i="28"/>
  <c r="N186" i="28"/>
  <c r="H186" i="28"/>
  <c r="C186" i="28"/>
  <c r="T186" i="28"/>
  <c r="L186" i="28"/>
  <c r="F186" i="28"/>
  <c r="P186" i="28"/>
  <c r="G186" i="28"/>
  <c r="W186" i="28"/>
  <c r="O186" i="28"/>
  <c r="D186" i="28"/>
  <c r="V186" i="28"/>
  <c r="B186" i="28"/>
  <c r="K186" i="28"/>
  <c r="R186" i="28"/>
  <c r="J186" i="28"/>
  <c r="Y288" i="28"/>
  <c r="U288" i="28"/>
  <c r="Q288" i="28"/>
  <c r="M288" i="28"/>
  <c r="I288" i="28"/>
  <c r="E288" i="28"/>
  <c r="X288" i="28"/>
  <c r="S288" i="28"/>
  <c r="N288" i="28"/>
  <c r="H288" i="28"/>
  <c r="C288" i="28"/>
  <c r="A289" i="28"/>
  <c r="R288" i="28"/>
  <c r="K288" i="28"/>
  <c r="D288" i="28"/>
  <c r="V288" i="28"/>
  <c r="L288" i="28"/>
  <c r="B288" i="28"/>
  <c r="P288" i="28"/>
  <c r="G288" i="28"/>
  <c r="O288" i="28"/>
  <c r="J288" i="28"/>
  <c r="F288" i="28"/>
  <c r="W288" i="28"/>
  <c r="T288" i="28"/>
  <c r="D427" i="21"/>
  <c r="H427" i="21"/>
  <c r="L427" i="21"/>
  <c r="P427" i="21"/>
  <c r="T427" i="21"/>
  <c r="X427" i="21"/>
  <c r="E427" i="21"/>
  <c r="I427" i="21"/>
  <c r="M427" i="21"/>
  <c r="Q427" i="21"/>
  <c r="U427" i="21"/>
  <c r="Y427" i="21"/>
  <c r="G427" i="21"/>
  <c r="O427" i="21"/>
  <c r="W427" i="21"/>
  <c r="B427" i="21"/>
  <c r="J427" i="21"/>
  <c r="R427" i="21"/>
  <c r="C427" i="21"/>
  <c r="K427" i="21"/>
  <c r="S427" i="21"/>
  <c r="F427" i="21"/>
  <c r="N427" i="21"/>
  <c r="V427" i="21"/>
  <c r="A428" i="21"/>
  <c r="G359" i="21"/>
  <c r="W359" i="21"/>
  <c r="R359" i="21"/>
  <c r="N359" i="21"/>
  <c r="J359" i="21"/>
  <c r="L359" i="21"/>
  <c r="A360" i="21"/>
  <c r="K359" i="21"/>
  <c r="B359" i="21"/>
  <c r="X359" i="21"/>
  <c r="T359" i="21"/>
  <c r="P359" i="21"/>
  <c r="Q359" i="21"/>
  <c r="O359" i="21"/>
  <c r="H359" i="21"/>
  <c r="D359" i="21"/>
  <c r="Y359" i="21"/>
  <c r="U359" i="21"/>
  <c r="V359" i="21"/>
  <c r="C359" i="21"/>
  <c r="S359" i="21"/>
  <c r="M359" i="21"/>
  <c r="I359" i="21"/>
  <c r="E359" i="21"/>
  <c r="F359" i="21"/>
  <c r="G393" i="21"/>
  <c r="W393" i="21"/>
  <c r="U393" i="21"/>
  <c r="B393" i="21"/>
  <c r="D393" i="21"/>
  <c r="F393" i="21"/>
  <c r="K393" i="21"/>
  <c r="E393" i="21"/>
  <c r="H393" i="21"/>
  <c r="I393" i="21"/>
  <c r="L393" i="21"/>
  <c r="M393" i="21"/>
  <c r="O393" i="21"/>
  <c r="J393" i="21"/>
  <c r="N393" i="21"/>
  <c r="Q393" i="21"/>
  <c r="R393" i="21"/>
  <c r="T393" i="21"/>
  <c r="C393" i="21"/>
  <c r="S393" i="21"/>
  <c r="P393" i="21"/>
  <c r="V393" i="21"/>
  <c r="X393" i="21"/>
  <c r="Y393" i="21"/>
  <c r="A394" i="21"/>
  <c r="D324" i="21"/>
  <c r="H324" i="21"/>
  <c r="L324" i="21"/>
  <c r="P324" i="21"/>
  <c r="T324" i="21"/>
  <c r="X324" i="21"/>
  <c r="C324" i="21"/>
  <c r="I324" i="21"/>
  <c r="N324" i="21"/>
  <c r="S324" i="21"/>
  <c r="Y324" i="21"/>
  <c r="E324" i="21"/>
  <c r="J324" i="21"/>
  <c r="O324" i="21"/>
  <c r="U324" i="21"/>
  <c r="K324" i="21"/>
  <c r="V324" i="21"/>
  <c r="F324" i="21"/>
  <c r="Q324" i="21"/>
  <c r="G324" i="21"/>
  <c r="R324" i="21"/>
  <c r="B324" i="21"/>
  <c r="M324" i="21"/>
  <c r="W324" i="21"/>
  <c r="B287" i="21"/>
  <c r="F287" i="21"/>
  <c r="J287" i="21"/>
  <c r="N287" i="21"/>
  <c r="R287" i="21"/>
  <c r="V287" i="21"/>
  <c r="D287" i="21"/>
  <c r="I287" i="21"/>
  <c r="O287" i="21"/>
  <c r="T287" i="21"/>
  <c r="Y287" i="21"/>
  <c r="E287" i="21"/>
  <c r="L287" i="21"/>
  <c r="S287" i="21"/>
  <c r="G287" i="21"/>
  <c r="M287" i="21"/>
  <c r="U287" i="21"/>
  <c r="H287" i="21"/>
  <c r="P287" i="21"/>
  <c r="W287" i="21"/>
  <c r="C287" i="21"/>
  <c r="K287" i="21"/>
  <c r="Q287" i="21"/>
  <c r="X287" i="21"/>
  <c r="A288" i="21"/>
  <c r="E253" i="21"/>
  <c r="I253" i="21"/>
  <c r="M253" i="21"/>
  <c r="Q253" i="21"/>
  <c r="U253" i="21"/>
  <c r="Y253" i="21"/>
  <c r="D253" i="21"/>
  <c r="J253" i="21"/>
  <c r="O253" i="21"/>
  <c r="T253" i="21"/>
  <c r="F253" i="21"/>
  <c r="K253" i="21"/>
  <c r="P253" i="21"/>
  <c r="V253" i="21"/>
  <c r="H253" i="21"/>
  <c r="S253" i="21"/>
  <c r="C253" i="21"/>
  <c r="X253" i="21"/>
  <c r="B253" i="21"/>
  <c r="L253" i="21"/>
  <c r="W253" i="21"/>
  <c r="N253" i="21"/>
  <c r="R253" i="21"/>
  <c r="G253" i="21"/>
  <c r="A254" i="21"/>
  <c r="B184" i="21"/>
  <c r="F184" i="21"/>
  <c r="J184" i="21"/>
  <c r="N184" i="21"/>
  <c r="R184" i="21"/>
  <c r="V184" i="21"/>
  <c r="C184" i="21"/>
  <c r="H184" i="21"/>
  <c r="M184" i="21"/>
  <c r="S184" i="21"/>
  <c r="X184" i="21"/>
  <c r="E184" i="21"/>
  <c r="L184" i="21"/>
  <c r="T184" i="21"/>
  <c r="G184" i="21"/>
  <c r="O184" i="21"/>
  <c r="U184" i="21"/>
  <c r="P184" i="21"/>
  <c r="D184" i="21"/>
  <c r="Q184" i="21"/>
  <c r="I184" i="21"/>
  <c r="K184" i="21"/>
  <c r="W184" i="21"/>
  <c r="Y184" i="21"/>
  <c r="C149" i="21"/>
  <c r="G149" i="21"/>
  <c r="K149" i="21"/>
  <c r="O149" i="21"/>
  <c r="S149" i="21"/>
  <c r="W149" i="21"/>
  <c r="B149" i="21"/>
  <c r="H149" i="21"/>
  <c r="M149" i="21"/>
  <c r="R149" i="21"/>
  <c r="X149" i="21"/>
  <c r="D149" i="21"/>
  <c r="I149" i="21"/>
  <c r="N149" i="21"/>
  <c r="T149" i="21"/>
  <c r="Y149" i="21"/>
  <c r="F149" i="21"/>
  <c r="Q149" i="21"/>
  <c r="E149" i="21"/>
  <c r="U149" i="21"/>
  <c r="J149" i="21"/>
  <c r="V149" i="21"/>
  <c r="L149" i="21"/>
  <c r="P149" i="21"/>
  <c r="C114" i="21"/>
  <c r="G114" i="21"/>
  <c r="K114" i="21"/>
  <c r="O114" i="21"/>
  <c r="S114" i="21"/>
  <c r="W114" i="21"/>
  <c r="B114" i="21"/>
  <c r="H114" i="21"/>
  <c r="M114" i="21"/>
  <c r="R114" i="21"/>
  <c r="X114" i="21"/>
  <c r="D114" i="21"/>
  <c r="I114" i="21"/>
  <c r="N114" i="21"/>
  <c r="T114" i="21"/>
  <c r="Y114" i="21"/>
  <c r="E114" i="21"/>
  <c r="P114" i="21"/>
  <c r="F114" i="21"/>
  <c r="Q114" i="21"/>
  <c r="U114" i="21"/>
  <c r="L114" i="21"/>
  <c r="V114" i="21"/>
  <c r="J114" i="21"/>
  <c r="C218" i="21"/>
  <c r="G218" i="21"/>
  <c r="K218" i="21"/>
  <c r="O218" i="21"/>
  <c r="S218" i="21"/>
  <c r="W218" i="21"/>
  <c r="B218" i="21"/>
  <c r="H218" i="21"/>
  <c r="M218" i="21"/>
  <c r="R218" i="21"/>
  <c r="X218" i="21"/>
  <c r="E218" i="21"/>
  <c r="L218" i="21"/>
  <c r="T218" i="21"/>
  <c r="F218" i="21"/>
  <c r="P218" i="21"/>
  <c r="Y218" i="21"/>
  <c r="I218" i="21"/>
  <c r="Q218" i="21"/>
  <c r="J218" i="21"/>
  <c r="U218" i="21"/>
  <c r="D218" i="21"/>
  <c r="N218" i="21"/>
  <c r="V218" i="21"/>
  <c r="A219" i="21"/>
  <c r="A150" i="21"/>
  <c r="A185" i="21"/>
  <c r="A325" i="21"/>
  <c r="X426" i="28" l="1"/>
  <c r="T426" i="28"/>
  <c r="P426" i="28"/>
  <c r="L426" i="28"/>
  <c r="H426" i="28"/>
  <c r="D426" i="28"/>
  <c r="V426" i="28"/>
  <c r="Q426" i="28"/>
  <c r="K426" i="28"/>
  <c r="F426" i="28"/>
  <c r="U426" i="28"/>
  <c r="N426" i="28"/>
  <c r="G426" i="28"/>
  <c r="A427" i="28"/>
  <c r="R426" i="28"/>
  <c r="I426" i="28"/>
  <c r="O426" i="28"/>
  <c r="C426" i="28"/>
  <c r="S426" i="28"/>
  <c r="B426" i="28"/>
  <c r="M426" i="28"/>
  <c r="W426" i="28"/>
  <c r="E426" i="28"/>
  <c r="Y426" i="28"/>
  <c r="J426" i="28"/>
  <c r="A325" i="28"/>
  <c r="V324" i="28"/>
  <c r="R324" i="28"/>
  <c r="N324" i="28"/>
  <c r="J324" i="28"/>
  <c r="F324" i="28"/>
  <c r="B324" i="28"/>
  <c r="W324" i="28"/>
  <c r="Q324" i="28"/>
  <c r="L324" i="28"/>
  <c r="G324" i="28"/>
  <c r="Y324" i="28"/>
  <c r="S324" i="28"/>
  <c r="K324" i="28"/>
  <c r="D324" i="28"/>
  <c r="X324" i="28"/>
  <c r="O324" i="28"/>
  <c r="E324" i="28"/>
  <c r="M324" i="28"/>
  <c r="T324" i="28"/>
  <c r="H324" i="28"/>
  <c r="P324" i="28"/>
  <c r="I324" i="28"/>
  <c r="U324" i="28"/>
  <c r="C324" i="28"/>
  <c r="X358" i="28"/>
  <c r="T358" i="28"/>
  <c r="P358" i="28"/>
  <c r="L358" i="28"/>
  <c r="H358" i="28"/>
  <c r="D358" i="28"/>
  <c r="Y358" i="28"/>
  <c r="S358" i="28"/>
  <c r="N358" i="28"/>
  <c r="I358" i="28"/>
  <c r="C358" i="28"/>
  <c r="V358" i="28"/>
  <c r="O358" i="28"/>
  <c r="G358" i="28"/>
  <c r="R358" i="28"/>
  <c r="J358" i="28"/>
  <c r="W358" i="28"/>
  <c r="M358" i="28"/>
  <c r="E358" i="28"/>
  <c r="K358" i="28"/>
  <c r="U358" i="28"/>
  <c r="B358" i="28"/>
  <c r="Q358" i="28"/>
  <c r="F358" i="28"/>
  <c r="A359" i="28"/>
  <c r="X255" i="28"/>
  <c r="T255" i="28"/>
  <c r="P255" i="28"/>
  <c r="L255" i="28"/>
  <c r="H255" i="28"/>
  <c r="D255" i="28"/>
  <c r="Y255" i="28"/>
  <c r="S255" i="28"/>
  <c r="N255" i="28"/>
  <c r="I255" i="28"/>
  <c r="C255" i="28"/>
  <c r="W255" i="28"/>
  <c r="Q255" i="28"/>
  <c r="J255" i="28"/>
  <c r="B255" i="28"/>
  <c r="U255" i="28"/>
  <c r="K255" i="28"/>
  <c r="R255" i="28"/>
  <c r="G255" i="28"/>
  <c r="A256" i="28"/>
  <c r="F255" i="28"/>
  <c r="V255" i="28"/>
  <c r="E255" i="28"/>
  <c r="O255" i="28"/>
  <c r="M255" i="28"/>
  <c r="X289" i="28"/>
  <c r="T289" i="28"/>
  <c r="P289" i="28"/>
  <c r="L289" i="28"/>
  <c r="H289" i="28"/>
  <c r="D289" i="28"/>
  <c r="A290" i="28"/>
  <c r="U289" i="28"/>
  <c r="O289" i="28"/>
  <c r="J289" i="28"/>
  <c r="E289" i="28"/>
  <c r="V289" i="28"/>
  <c r="N289" i="28"/>
  <c r="G289" i="28"/>
  <c r="Y289" i="28"/>
  <c r="Q289" i="28"/>
  <c r="F289" i="28"/>
  <c r="S289" i="28"/>
  <c r="K289" i="28"/>
  <c r="B289" i="28"/>
  <c r="I289" i="28"/>
  <c r="W289" i="28"/>
  <c r="C289" i="28"/>
  <c r="R289" i="28"/>
  <c r="M289" i="28"/>
  <c r="W392" i="28"/>
  <c r="S392" i="28"/>
  <c r="O392" i="28"/>
  <c r="K392" i="28"/>
  <c r="G392" i="28"/>
  <c r="C392" i="28"/>
  <c r="A393" i="28"/>
  <c r="U392" i="28"/>
  <c r="P392" i="28"/>
  <c r="J392" i="28"/>
  <c r="E392" i="28"/>
  <c r="Y392" i="28"/>
  <c r="R392" i="28"/>
  <c r="L392" i="28"/>
  <c r="D392" i="28"/>
  <c r="V392" i="28"/>
  <c r="M392" i="28"/>
  <c r="B392" i="28"/>
  <c r="T392" i="28"/>
  <c r="I392" i="28"/>
  <c r="N392" i="28"/>
  <c r="X392" i="28"/>
  <c r="F392" i="28"/>
  <c r="Q392" i="28"/>
  <c r="H392" i="28"/>
  <c r="V221" i="28"/>
  <c r="R221" i="28"/>
  <c r="N221" i="28"/>
  <c r="J221" i="28"/>
  <c r="F221" i="28"/>
  <c r="B221" i="28"/>
  <c r="W221" i="28"/>
  <c r="Q221" i="28"/>
  <c r="L221" i="28"/>
  <c r="G221" i="28"/>
  <c r="U221" i="28"/>
  <c r="O221" i="28"/>
  <c r="H221" i="28"/>
  <c r="T221" i="28"/>
  <c r="M221" i="28"/>
  <c r="E221" i="28"/>
  <c r="S221" i="28"/>
  <c r="D221" i="28"/>
  <c r="P221" i="28"/>
  <c r="C221" i="28"/>
  <c r="K221" i="28"/>
  <c r="Y221" i="28"/>
  <c r="X221" i="28"/>
  <c r="I221" i="28"/>
  <c r="D428" i="21"/>
  <c r="H428" i="21"/>
  <c r="L428" i="21"/>
  <c r="P428" i="21"/>
  <c r="T428" i="21"/>
  <c r="X428" i="21"/>
  <c r="E428" i="21"/>
  <c r="I428" i="21"/>
  <c r="M428" i="21"/>
  <c r="Q428" i="21"/>
  <c r="U428" i="21"/>
  <c r="Y428" i="21"/>
  <c r="G428" i="21"/>
  <c r="O428" i="21"/>
  <c r="W428" i="21"/>
  <c r="B428" i="21"/>
  <c r="J428" i="21"/>
  <c r="R428" i="21"/>
  <c r="C428" i="21"/>
  <c r="K428" i="21"/>
  <c r="S428" i="21"/>
  <c r="N428" i="21"/>
  <c r="V428" i="21"/>
  <c r="F428" i="21"/>
  <c r="A429" i="21"/>
  <c r="K360" i="21"/>
  <c r="E360" i="21"/>
  <c r="F360" i="21"/>
  <c r="B360" i="21"/>
  <c r="X360" i="21"/>
  <c r="N360" i="21"/>
  <c r="O360" i="21"/>
  <c r="J360" i="21"/>
  <c r="L360" i="21"/>
  <c r="H360" i="21"/>
  <c r="D360" i="21"/>
  <c r="T360" i="21"/>
  <c r="C360" i="21"/>
  <c r="S360" i="21"/>
  <c r="P360" i="21"/>
  <c r="Q360" i="21"/>
  <c r="M360" i="21"/>
  <c r="Y360" i="21"/>
  <c r="G360" i="21"/>
  <c r="W360" i="21"/>
  <c r="U360" i="21"/>
  <c r="V360" i="21"/>
  <c r="R360" i="21"/>
  <c r="I360" i="21"/>
  <c r="A361" i="21"/>
  <c r="G394" i="21"/>
  <c r="W394" i="21"/>
  <c r="R394" i="21"/>
  <c r="T394" i="21"/>
  <c r="I394" i="21"/>
  <c r="J394" i="21"/>
  <c r="K394" i="21"/>
  <c r="B394" i="21"/>
  <c r="X394" i="21"/>
  <c r="F394" i="21"/>
  <c r="P394" i="21"/>
  <c r="Q394" i="21"/>
  <c r="O394" i="21"/>
  <c r="H394" i="21"/>
  <c r="E394" i="21"/>
  <c r="N394" i="21"/>
  <c r="V394" i="21"/>
  <c r="Y394" i="21"/>
  <c r="C394" i="21"/>
  <c r="S394" i="21"/>
  <c r="M394" i="21"/>
  <c r="L394" i="21"/>
  <c r="U394" i="21"/>
  <c r="D394" i="21"/>
  <c r="A395" i="21"/>
  <c r="D325" i="21"/>
  <c r="H325" i="21"/>
  <c r="L325" i="21"/>
  <c r="P325" i="21"/>
  <c r="T325" i="21"/>
  <c r="X325" i="21"/>
  <c r="F325" i="21"/>
  <c r="K325" i="21"/>
  <c r="Q325" i="21"/>
  <c r="V325" i="21"/>
  <c r="B325" i="21"/>
  <c r="G325" i="21"/>
  <c r="M325" i="21"/>
  <c r="R325" i="21"/>
  <c r="W325" i="21"/>
  <c r="I325" i="21"/>
  <c r="S325" i="21"/>
  <c r="N325" i="21"/>
  <c r="O325" i="21"/>
  <c r="J325" i="21"/>
  <c r="U325" i="21"/>
  <c r="C325" i="21"/>
  <c r="Y325" i="21"/>
  <c r="E325" i="21"/>
  <c r="E254" i="21"/>
  <c r="I254" i="21"/>
  <c r="M254" i="21"/>
  <c r="Q254" i="21"/>
  <c r="U254" i="21"/>
  <c r="Y254" i="21"/>
  <c r="B254" i="21"/>
  <c r="G254" i="21"/>
  <c r="L254" i="21"/>
  <c r="R254" i="21"/>
  <c r="W254" i="21"/>
  <c r="C254" i="21"/>
  <c r="H254" i="21"/>
  <c r="N254" i="21"/>
  <c r="S254" i="21"/>
  <c r="X254" i="21"/>
  <c r="F254" i="21"/>
  <c r="P254" i="21"/>
  <c r="V254" i="21"/>
  <c r="J254" i="21"/>
  <c r="T254" i="21"/>
  <c r="K254" i="21"/>
  <c r="D254" i="21"/>
  <c r="O254" i="21"/>
  <c r="A255" i="21"/>
  <c r="B288" i="21"/>
  <c r="F288" i="21"/>
  <c r="J288" i="21"/>
  <c r="N288" i="21"/>
  <c r="R288" i="21"/>
  <c r="V288" i="21"/>
  <c r="G288" i="21"/>
  <c r="L288" i="21"/>
  <c r="Q288" i="21"/>
  <c r="W288" i="21"/>
  <c r="C288" i="21"/>
  <c r="I288" i="21"/>
  <c r="P288" i="21"/>
  <c r="X288" i="21"/>
  <c r="D288" i="21"/>
  <c r="K288" i="21"/>
  <c r="S288" i="21"/>
  <c r="Y288" i="21"/>
  <c r="E288" i="21"/>
  <c r="M288" i="21"/>
  <c r="T288" i="21"/>
  <c r="H288" i="21"/>
  <c r="U288" i="21"/>
  <c r="O288" i="21"/>
  <c r="A289" i="21"/>
  <c r="C219" i="21"/>
  <c r="G219" i="21"/>
  <c r="K219" i="21"/>
  <c r="O219" i="21"/>
  <c r="S219" i="21"/>
  <c r="W219" i="21"/>
  <c r="E219" i="21"/>
  <c r="J219" i="21"/>
  <c r="P219" i="21"/>
  <c r="U219" i="21"/>
  <c r="B219" i="21"/>
  <c r="I219" i="21"/>
  <c r="Q219" i="21"/>
  <c r="X219" i="21"/>
  <c r="L219" i="21"/>
  <c r="T219" i="21"/>
  <c r="D219" i="21"/>
  <c r="M219" i="21"/>
  <c r="V219" i="21"/>
  <c r="F219" i="21"/>
  <c r="N219" i="21"/>
  <c r="Y219" i="21"/>
  <c r="H219" i="21"/>
  <c r="R219" i="21"/>
  <c r="A220" i="21"/>
  <c r="B185" i="21"/>
  <c r="F185" i="21"/>
  <c r="J185" i="21"/>
  <c r="N185" i="21"/>
  <c r="R185" i="21"/>
  <c r="V185" i="21"/>
  <c r="E185" i="21"/>
  <c r="K185" i="21"/>
  <c r="P185" i="21"/>
  <c r="U185" i="21"/>
  <c r="C185" i="21"/>
  <c r="I185" i="21"/>
  <c r="Q185" i="21"/>
  <c r="X185" i="21"/>
  <c r="D185" i="21"/>
  <c r="L185" i="21"/>
  <c r="S185" i="21"/>
  <c r="Y185" i="21"/>
  <c r="G185" i="21"/>
  <c r="T185" i="21"/>
  <c r="H185" i="21"/>
  <c r="W185" i="21"/>
  <c r="M185" i="21"/>
  <c r="O185" i="21"/>
  <c r="C150" i="21"/>
  <c r="G150" i="21"/>
  <c r="K150" i="21"/>
  <c r="O150" i="21"/>
  <c r="S150" i="21"/>
  <c r="W150" i="21"/>
  <c r="E150" i="21"/>
  <c r="J150" i="21"/>
  <c r="P150" i="21"/>
  <c r="U150" i="21"/>
  <c r="F150" i="21"/>
  <c r="L150" i="21"/>
  <c r="Q150" i="21"/>
  <c r="V150" i="21"/>
  <c r="D150" i="21"/>
  <c r="N150" i="21"/>
  <c r="Y150" i="21"/>
  <c r="I150" i="21"/>
  <c r="X150" i="21"/>
  <c r="M150" i="21"/>
  <c r="R150" i="21"/>
  <c r="B150" i="21"/>
  <c r="T150" i="21"/>
  <c r="H150" i="21"/>
  <c r="A326" i="21"/>
  <c r="A186" i="21"/>
  <c r="A394" i="28" l="1"/>
  <c r="V393" i="28"/>
  <c r="R393" i="28"/>
  <c r="N393" i="28"/>
  <c r="J393" i="28"/>
  <c r="F393" i="28"/>
  <c r="B393" i="28"/>
  <c r="W393" i="28"/>
  <c r="Q393" i="28"/>
  <c r="L393" i="28"/>
  <c r="G393" i="28"/>
  <c r="U393" i="28"/>
  <c r="O393" i="28"/>
  <c r="H393" i="28"/>
  <c r="Y393" i="28"/>
  <c r="P393" i="28"/>
  <c r="E393" i="28"/>
  <c r="X393" i="28"/>
  <c r="M393" i="28"/>
  <c r="D393" i="28"/>
  <c r="I393" i="28"/>
  <c r="S393" i="28"/>
  <c r="K393" i="28"/>
  <c r="C393" i="28"/>
  <c r="T393" i="28"/>
  <c r="W290" i="28"/>
  <c r="S290" i="28"/>
  <c r="O290" i="28"/>
  <c r="K290" i="28"/>
  <c r="G290" i="28"/>
  <c r="C290" i="28"/>
  <c r="V290" i="28"/>
  <c r="Q290" i="28"/>
  <c r="L290" i="28"/>
  <c r="F290" i="28"/>
  <c r="Y290" i="28"/>
  <c r="R290" i="28"/>
  <c r="J290" i="28"/>
  <c r="D290" i="28"/>
  <c r="T290" i="28"/>
  <c r="I290" i="28"/>
  <c r="X290" i="28"/>
  <c r="N290" i="28"/>
  <c r="E290" i="28"/>
  <c r="U290" i="28"/>
  <c r="B290" i="28"/>
  <c r="P290" i="28"/>
  <c r="A291" i="28"/>
  <c r="M290" i="28"/>
  <c r="H290" i="28"/>
  <c r="W256" i="28"/>
  <c r="S256" i="28"/>
  <c r="O256" i="28"/>
  <c r="K256" i="28"/>
  <c r="G256" i="28"/>
  <c r="C256" i="28"/>
  <c r="U256" i="28"/>
  <c r="P256" i="28"/>
  <c r="J256" i="28"/>
  <c r="E256" i="28"/>
  <c r="T256" i="28"/>
  <c r="M256" i="28"/>
  <c r="F256" i="28"/>
  <c r="X256" i="28"/>
  <c r="N256" i="28"/>
  <c r="D256" i="28"/>
  <c r="V256" i="28"/>
  <c r="L256" i="28"/>
  <c r="B256" i="28"/>
  <c r="R256" i="28"/>
  <c r="Q256" i="28"/>
  <c r="I256" i="28"/>
  <c r="Y256" i="28"/>
  <c r="H256" i="28"/>
  <c r="W359" i="28"/>
  <c r="S359" i="28"/>
  <c r="O359" i="28"/>
  <c r="K359" i="28"/>
  <c r="G359" i="28"/>
  <c r="C359" i="28"/>
  <c r="A360" i="28"/>
  <c r="U359" i="28"/>
  <c r="P359" i="28"/>
  <c r="J359" i="28"/>
  <c r="E359" i="28"/>
  <c r="Y359" i="28"/>
  <c r="R359" i="28"/>
  <c r="L359" i="28"/>
  <c r="D359" i="28"/>
  <c r="V359" i="28"/>
  <c r="M359" i="28"/>
  <c r="B359" i="28"/>
  <c r="Q359" i="28"/>
  <c r="H359" i="28"/>
  <c r="X359" i="28"/>
  <c r="F359" i="28"/>
  <c r="N359" i="28"/>
  <c r="T359" i="28"/>
  <c r="I359" i="28"/>
  <c r="Y325" i="28"/>
  <c r="U325" i="28"/>
  <c r="Q325" i="28"/>
  <c r="M325" i="28"/>
  <c r="I325" i="28"/>
  <c r="E325" i="28"/>
  <c r="X325" i="28"/>
  <c r="S325" i="28"/>
  <c r="N325" i="28"/>
  <c r="H325" i="28"/>
  <c r="C325" i="28"/>
  <c r="V325" i="28"/>
  <c r="O325" i="28"/>
  <c r="G325" i="28"/>
  <c r="R325" i="28"/>
  <c r="J325" i="28"/>
  <c r="A326" i="28"/>
  <c r="L325" i="28"/>
  <c r="B325" i="28"/>
  <c r="T325" i="28"/>
  <c r="F325" i="28"/>
  <c r="P325" i="28"/>
  <c r="K325" i="28"/>
  <c r="D325" i="28"/>
  <c r="W325" i="28"/>
  <c r="W427" i="28"/>
  <c r="S427" i="28"/>
  <c r="O427" i="28"/>
  <c r="K427" i="28"/>
  <c r="G427" i="28"/>
  <c r="C427" i="28"/>
  <c r="X427" i="28"/>
  <c r="R427" i="28"/>
  <c r="M427" i="28"/>
  <c r="H427" i="28"/>
  <c r="B427" i="28"/>
  <c r="Y427" i="28"/>
  <c r="Q427" i="28"/>
  <c r="J427" i="28"/>
  <c r="D427" i="28"/>
  <c r="U427" i="28"/>
  <c r="L427" i="28"/>
  <c r="P427" i="28"/>
  <c r="E427" i="28"/>
  <c r="A428" i="28"/>
  <c r="I427" i="28"/>
  <c r="V427" i="28"/>
  <c r="F427" i="28"/>
  <c r="N427" i="28"/>
  <c r="T427" i="28"/>
  <c r="D429" i="21"/>
  <c r="H429" i="21"/>
  <c r="L429" i="21"/>
  <c r="P429" i="21"/>
  <c r="T429" i="21"/>
  <c r="X429" i="21"/>
  <c r="E429" i="21"/>
  <c r="I429" i="21"/>
  <c r="M429" i="21"/>
  <c r="Q429" i="21"/>
  <c r="U429" i="21"/>
  <c r="Y429" i="21"/>
  <c r="G429" i="21"/>
  <c r="O429" i="21"/>
  <c r="W429" i="21"/>
  <c r="B429" i="21"/>
  <c r="C429" i="21"/>
  <c r="K429" i="21"/>
  <c r="S429" i="21"/>
  <c r="N429" i="21"/>
  <c r="R429" i="21"/>
  <c r="F429" i="21"/>
  <c r="V429" i="21"/>
  <c r="J429" i="21"/>
  <c r="A430" i="21"/>
  <c r="K395" i="21"/>
  <c r="E395" i="21"/>
  <c r="B395" i="21"/>
  <c r="D395" i="21"/>
  <c r="F395" i="21"/>
  <c r="N395" i="21"/>
  <c r="O395" i="21"/>
  <c r="J395" i="21"/>
  <c r="I395" i="21"/>
  <c r="L395" i="21"/>
  <c r="M395" i="21"/>
  <c r="V395" i="21"/>
  <c r="C395" i="21"/>
  <c r="S395" i="21"/>
  <c r="P395" i="21"/>
  <c r="Q395" i="21"/>
  <c r="R395" i="21"/>
  <c r="T395" i="21"/>
  <c r="A396" i="21"/>
  <c r="G395" i="21"/>
  <c r="W395" i="21"/>
  <c r="U395" i="21"/>
  <c r="X395" i="21"/>
  <c r="Y395" i="21"/>
  <c r="H395" i="21"/>
  <c r="K361" i="21"/>
  <c r="B361" i="21"/>
  <c r="X361" i="21"/>
  <c r="T361" i="21"/>
  <c r="P361" i="21"/>
  <c r="L361" i="21"/>
  <c r="O361" i="21"/>
  <c r="H361" i="21"/>
  <c r="D361" i="21"/>
  <c r="Y361" i="21"/>
  <c r="U361" i="21"/>
  <c r="Q361" i="21"/>
  <c r="C361" i="21"/>
  <c r="S361" i="21"/>
  <c r="M361" i="21"/>
  <c r="I361" i="21"/>
  <c r="E361" i="21"/>
  <c r="V361" i="21"/>
  <c r="G361" i="21"/>
  <c r="W361" i="21"/>
  <c r="R361" i="21"/>
  <c r="N361" i="21"/>
  <c r="J361" i="21"/>
  <c r="F361" i="21"/>
  <c r="A362" i="21"/>
  <c r="D326" i="21"/>
  <c r="C326" i="21"/>
  <c r="H326" i="21"/>
  <c r="L326" i="21"/>
  <c r="P326" i="21"/>
  <c r="T326" i="21"/>
  <c r="X326" i="21"/>
  <c r="E326" i="21"/>
  <c r="I326" i="21"/>
  <c r="M326" i="21"/>
  <c r="Q326" i="21"/>
  <c r="U326" i="21"/>
  <c r="Y326" i="21"/>
  <c r="F326" i="21"/>
  <c r="N326" i="21"/>
  <c r="V326" i="21"/>
  <c r="J326" i="21"/>
  <c r="R326" i="21"/>
  <c r="K326" i="21"/>
  <c r="S326" i="21"/>
  <c r="G326" i="21"/>
  <c r="O326" i="21"/>
  <c r="W326" i="21"/>
  <c r="B326" i="21"/>
  <c r="B289" i="21"/>
  <c r="F289" i="21"/>
  <c r="J289" i="21"/>
  <c r="N289" i="21"/>
  <c r="R289" i="21"/>
  <c r="V289" i="21"/>
  <c r="D289" i="21"/>
  <c r="I289" i="21"/>
  <c r="O289" i="21"/>
  <c r="T289" i="21"/>
  <c r="Y289" i="21"/>
  <c r="G289" i="21"/>
  <c r="M289" i="21"/>
  <c r="U289" i="21"/>
  <c r="H289" i="21"/>
  <c r="P289" i="21"/>
  <c r="W289" i="21"/>
  <c r="C289" i="21"/>
  <c r="K289" i="21"/>
  <c r="Q289" i="21"/>
  <c r="X289" i="21"/>
  <c r="L289" i="21"/>
  <c r="E289" i="21"/>
  <c r="S289" i="21"/>
  <c r="A290" i="21"/>
  <c r="E255" i="21"/>
  <c r="J255" i="21"/>
  <c r="N255" i="21"/>
  <c r="R255" i="21"/>
  <c r="V255" i="21"/>
  <c r="D255" i="21"/>
  <c r="K255" i="21"/>
  <c r="P255" i="21"/>
  <c r="U255" i="21"/>
  <c r="F255" i="21"/>
  <c r="L255" i="21"/>
  <c r="Q255" i="21"/>
  <c r="W255" i="21"/>
  <c r="G255" i="21"/>
  <c r="C255" i="21"/>
  <c r="O255" i="21"/>
  <c r="Y255" i="21"/>
  <c r="T255" i="21"/>
  <c r="H255" i="21"/>
  <c r="S255" i="21"/>
  <c r="I255" i="21"/>
  <c r="M255" i="21"/>
  <c r="B255" i="21"/>
  <c r="X255" i="21"/>
  <c r="A256" i="21"/>
  <c r="B186" i="21"/>
  <c r="F186" i="21"/>
  <c r="J186" i="21"/>
  <c r="N186" i="21"/>
  <c r="R186" i="21"/>
  <c r="V186" i="21"/>
  <c r="C186" i="21"/>
  <c r="H186" i="21"/>
  <c r="M186" i="21"/>
  <c r="S186" i="21"/>
  <c r="X186" i="21"/>
  <c r="G186" i="21"/>
  <c r="O186" i="21"/>
  <c r="U186" i="21"/>
  <c r="I186" i="21"/>
  <c r="P186" i="21"/>
  <c r="W186" i="21"/>
  <c r="K186" i="21"/>
  <c r="Y186" i="21"/>
  <c r="L186" i="21"/>
  <c r="Q186" i="21"/>
  <c r="T186" i="21"/>
  <c r="D186" i="21"/>
  <c r="E186" i="21"/>
  <c r="C220" i="21"/>
  <c r="G220" i="21"/>
  <c r="K220" i="21"/>
  <c r="O220" i="21"/>
  <c r="S220" i="21"/>
  <c r="W220" i="21"/>
  <c r="B220" i="21"/>
  <c r="H220" i="21"/>
  <c r="M220" i="21"/>
  <c r="R220" i="21"/>
  <c r="X220" i="21"/>
  <c r="F220" i="21"/>
  <c r="N220" i="21"/>
  <c r="U220" i="21"/>
  <c r="E220" i="21"/>
  <c r="P220" i="21"/>
  <c r="Y220" i="21"/>
  <c r="I220" i="21"/>
  <c r="Q220" i="21"/>
  <c r="J220" i="21"/>
  <c r="T220" i="21"/>
  <c r="V220" i="21"/>
  <c r="D220" i="21"/>
  <c r="L220" i="21"/>
  <c r="A221" i="21"/>
  <c r="A327" i="21"/>
  <c r="A429" i="28" l="1"/>
  <c r="V428" i="28"/>
  <c r="R428" i="28"/>
  <c r="N428" i="28"/>
  <c r="J428" i="28"/>
  <c r="F428" i="28"/>
  <c r="B428" i="28"/>
  <c r="Y428" i="28"/>
  <c r="T428" i="28"/>
  <c r="O428" i="28"/>
  <c r="I428" i="28"/>
  <c r="D428" i="28"/>
  <c r="U428" i="28"/>
  <c r="M428" i="28"/>
  <c r="G428" i="28"/>
  <c r="X428" i="28"/>
  <c r="P428" i="28"/>
  <c r="E428" i="28"/>
  <c r="Q428" i="28"/>
  <c r="C428" i="28"/>
  <c r="S428" i="28"/>
  <c r="L428" i="28"/>
  <c r="H428" i="28"/>
  <c r="W428" i="28"/>
  <c r="K428" i="28"/>
  <c r="X326" i="28"/>
  <c r="T326" i="28"/>
  <c r="P326" i="28"/>
  <c r="L326" i="28"/>
  <c r="H326" i="28"/>
  <c r="D326" i="28"/>
  <c r="A327" i="28"/>
  <c r="U326" i="28"/>
  <c r="O326" i="28"/>
  <c r="J326" i="28"/>
  <c r="E326" i="28"/>
  <c r="Y326" i="28"/>
  <c r="R326" i="28"/>
  <c r="K326" i="28"/>
  <c r="C326" i="28"/>
  <c r="V326" i="28"/>
  <c r="M326" i="28"/>
  <c r="B326" i="28"/>
  <c r="N326" i="28"/>
  <c r="S326" i="28"/>
  <c r="G326" i="28"/>
  <c r="Q326" i="28"/>
  <c r="I326" i="28"/>
  <c r="W326" i="28"/>
  <c r="F326" i="28"/>
  <c r="V291" i="28"/>
  <c r="R291" i="28"/>
  <c r="N291" i="28"/>
  <c r="J291" i="28"/>
  <c r="F291" i="28"/>
  <c r="B291" i="28"/>
  <c r="X291" i="28"/>
  <c r="S291" i="28"/>
  <c r="M291" i="28"/>
  <c r="H291" i="28"/>
  <c r="C291" i="28"/>
  <c r="U291" i="28"/>
  <c r="O291" i="28"/>
  <c r="G291" i="28"/>
  <c r="W291" i="28"/>
  <c r="L291" i="28"/>
  <c r="D291" i="28"/>
  <c r="Q291" i="28"/>
  <c r="I291" i="28"/>
  <c r="P291" i="28"/>
  <c r="K291" i="28"/>
  <c r="E291" i="28"/>
  <c r="Y291" i="28"/>
  <c r="T291" i="28"/>
  <c r="W360" i="28"/>
  <c r="S360" i="28"/>
  <c r="O360" i="28"/>
  <c r="K360" i="28"/>
  <c r="G360" i="28"/>
  <c r="V360" i="28"/>
  <c r="Q360" i="28"/>
  <c r="L360" i="28"/>
  <c r="F360" i="28"/>
  <c r="B360" i="28"/>
  <c r="U360" i="28"/>
  <c r="N360" i="28"/>
  <c r="H360" i="28"/>
  <c r="A361" i="28"/>
  <c r="R360" i="28"/>
  <c r="I360" i="28"/>
  <c r="Y360" i="28"/>
  <c r="T360" i="28"/>
  <c r="E360" i="28"/>
  <c r="M360" i="28"/>
  <c r="C360" i="28"/>
  <c r="X360" i="28"/>
  <c r="J360" i="28"/>
  <c r="D360" i="28"/>
  <c r="P360" i="28"/>
  <c r="Y394" i="28"/>
  <c r="U394" i="28"/>
  <c r="Q394" i="28"/>
  <c r="M394" i="28"/>
  <c r="I394" i="28"/>
  <c r="E394" i="28"/>
  <c r="X394" i="28"/>
  <c r="S394" i="28"/>
  <c r="N394" i="28"/>
  <c r="H394" i="28"/>
  <c r="C394" i="28"/>
  <c r="A395" i="28"/>
  <c r="R394" i="28"/>
  <c r="K394" i="28"/>
  <c r="D394" i="28"/>
  <c r="T394" i="28"/>
  <c r="J394" i="28"/>
  <c r="P394" i="28"/>
  <c r="G394" i="28"/>
  <c r="V394" i="28"/>
  <c r="B394" i="28"/>
  <c r="L394" i="28"/>
  <c r="F394" i="28"/>
  <c r="W394" i="28"/>
  <c r="O394" i="28"/>
  <c r="D430" i="21"/>
  <c r="H430" i="21"/>
  <c r="L430" i="21"/>
  <c r="P430" i="21"/>
  <c r="T430" i="21"/>
  <c r="X430" i="21"/>
  <c r="E430" i="21"/>
  <c r="I430" i="21"/>
  <c r="M430" i="21"/>
  <c r="Q430" i="21"/>
  <c r="U430" i="21"/>
  <c r="Y430" i="21"/>
  <c r="G430" i="21"/>
  <c r="O430" i="21"/>
  <c r="W430" i="21"/>
  <c r="C430" i="21"/>
  <c r="K430" i="21"/>
  <c r="S430" i="21"/>
  <c r="F430" i="21"/>
  <c r="V430" i="21"/>
  <c r="J430" i="21"/>
  <c r="N430" i="21"/>
  <c r="B430" i="21"/>
  <c r="R430" i="21"/>
  <c r="A431" i="21"/>
  <c r="K396" i="21"/>
  <c r="B396" i="21"/>
  <c r="X396" i="21"/>
  <c r="I396" i="21"/>
  <c r="J396" i="21"/>
  <c r="L396" i="21"/>
  <c r="O396" i="21"/>
  <c r="H396" i="21"/>
  <c r="F396" i="21"/>
  <c r="P396" i="21"/>
  <c r="Q396" i="21"/>
  <c r="T396" i="21"/>
  <c r="C396" i="21"/>
  <c r="S396" i="21"/>
  <c r="M396" i="21"/>
  <c r="N396" i="21"/>
  <c r="V396" i="21"/>
  <c r="Y396" i="21"/>
  <c r="A397" i="21"/>
  <c r="G396" i="21"/>
  <c r="W396" i="21"/>
  <c r="R396" i="21"/>
  <c r="U396" i="21"/>
  <c r="D396" i="21"/>
  <c r="E396" i="21"/>
  <c r="H362" i="21"/>
  <c r="X362" i="21"/>
  <c r="V362" i="21"/>
  <c r="W362" i="21"/>
  <c r="S362" i="21"/>
  <c r="O362" i="21"/>
  <c r="L362" i="21"/>
  <c r="F362" i="21"/>
  <c r="G362" i="21"/>
  <c r="C362" i="21"/>
  <c r="Y362" i="21"/>
  <c r="U362" i="21"/>
  <c r="B362" i="21"/>
  <c r="P362" i="21"/>
  <c r="K362" i="21"/>
  <c r="M362" i="21"/>
  <c r="I362" i="21"/>
  <c r="E362" i="21"/>
  <c r="D362" i="21"/>
  <c r="T362" i="21"/>
  <c r="Q362" i="21"/>
  <c r="R362" i="21"/>
  <c r="N362" i="21"/>
  <c r="J362" i="21"/>
  <c r="D327" i="21"/>
  <c r="H327" i="21"/>
  <c r="L327" i="21"/>
  <c r="P327" i="21"/>
  <c r="T327" i="21"/>
  <c r="X327" i="21"/>
  <c r="E327" i="21"/>
  <c r="F327" i="21"/>
  <c r="K327" i="21"/>
  <c r="Q327" i="21"/>
  <c r="V327" i="21"/>
  <c r="I327" i="21"/>
  <c r="N327" i="21"/>
  <c r="Y327" i="21"/>
  <c r="J327" i="21"/>
  <c r="O327" i="21"/>
  <c r="G327" i="21"/>
  <c r="M327" i="21"/>
  <c r="R327" i="21"/>
  <c r="W327" i="21"/>
  <c r="B327" i="21"/>
  <c r="S327" i="21"/>
  <c r="C327" i="21"/>
  <c r="U327" i="21"/>
  <c r="B256" i="21"/>
  <c r="F256" i="21"/>
  <c r="J256" i="21"/>
  <c r="N256" i="21"/>
  <c r="R256" i="21"/>
  <c r="V256" i="21"/>
  <c r="C256" i="21"/>
  <c r="H256" i="21"/>
  <c r="M256" i="21"/>
  <c r="S256" i="21"/>
  <c r="X256" i="21"/>
  <c r="D256" i="21"/>
  <c r="I256" i="21"/>
  <c r="O256" i="21"/>
  <c r="T256" i="21"/>
  <c r="Y256" i="21"/>
  <c r="L256" i="21"/>
  <c r="W256" i="21"/>
  <c r="Q256" i="21"/>
  <c r="E256" i="21"/>
  <c r="P256" i="21"/>
  <c r="G256" i="21"/>
  <c r="K256" i="21"/>
  <c r="U256" i="21"/>
  <c r="B290" i="21"/>
  <c r="F290" i="21"/>
  <c r="J290" i="21"/>
  <c r="N290" i="21"/>
  <c r="R290" i="21"/>
  <c r="V290" i="21"/>
  <c r="G290" i="21"/>
  <c r="L290" i="21"/>
  <c r="Q290" i="21"/>
  <c r="W290" i="21"/>
  <c r="D290" i="21"/>
  <c r="K290" i="21"/>
  <c r="S290" i="21"/>
  <c r="Y290" i="21"/>
  <c r="E290" i="21"/>
  <c r="M290" i="21"/>
  <c r="T290" i="21"/>
  <c r="H290" i="21"/>
  <c r="O290" i="21"/>
  <c r="U290" i="21"/>
  <c r="P290" i="21"/>
  <c r="X290" i="21"/>
  <c r="C290" i="21"/>
  <c r="I290" i="21"/>
  <c r="A291" i="21"/>
  <c r="C221" i="21"/>
  <c r="G221" i="21"/>
  <c r="K221" i="21"/>
  <c r="O221" i="21"/>
  <c r="S221" i="21"/>
  <c r="W221" i="21"/>
  <c r="E221" i="21"/>
  <c r="J221" i="21"/>
  <c r="P221" i="21"/>
  <c r="U221" i="21"/>
  <c r="D221" i="21"/>
  <c r="L221" i="21"/>
  <c r="R221" i="21"/>
  <c r="I221" i="21"/>
  <c r="T221" i="21"/>
  <c r="B221" i="21"/>
  <c r="M221" i="21"/>
  <c r="V221" i="21"/>
  <c r="F221" i="21"/>
  <c r="N221" i="21"/>
  <c r="X221" i="21"/>
  <c r="Y221" i="21"/>
  <c r="H221" i="21"/>
  <c r="Q221" i="21"/>
  <c r="A362" i="28" l="1"/>
  <c r="V361" i="28"/>
  <c r="R361" i="28"/>
  <c r="N361" i="28"/>
  <c r="J361" i="28"/>
  <c r="F361" i="28"/>
  <c r="B361" i="28"/>
  <c r="X361" i="28"/>
  <c r="S361" i="28"/>
  <c r="M361" i="28"/>
  <c r="H361" i="28"/>
  <c r="C361" i="28"/>
  <c r="Y361" i="28"/>
  <c r="Q361" i="28"/>
  <c r="K361" i="28"/>
  <c r="D361" i="28"/>
  <c r="U361" i="28"/>
  <c r="L361" i="28"/>
  <c r="O361" i="28"/>
  <c r="I361" i="28"/>
  <c r="T361" i="28"/>
  <c r="E361" i="28"/>
  <c r="P361" i="28"/>
  <c r="W361" i="28"/>
  <c r="G361" i="28"/>
  <c r="W327" i="28"/>
  <c r="S327" i="28"/>
  <c r="O327" i="28"/>
  <c r="K327" i="28"/>
  <c r="G327" i="28"/>
  <c r="C327" i="28"/>
  <c r="V327" i="28"/>
  <c r="Q327" i="28"/>
  <c r="L327" i="28"/>
  <c r="F327" i="28"/>
  <c r="U327" i="28"/>
  <c r="N327" i="28"/>
  <c r="H327" i="28"/>
  <c r="Y327" i="28"/>
  <c r="P327" i="28"/>
  <c r="E327" i="28"/>
  <c r="M327" i="28"/>
  <c r="B327" i="28"/>
  <c r="T327" i="28"/>
  <c r="I327" i="28"/>
  <c r="R327" i="28"/>
  <c r="J327" i="28"/>
  <c r="D327" i="28"/>
  <c r="X327" i="28"/>
  <c r="X395" i="28"/>
  <c r="T395" i="28"/>
  <c r="P395" i="28"/>
  <c r="L395" i="28"/>
  <c r="H395" i="28"/>
  <c r="D395" i="28"/>
  <c r="A396" i="28"/>
  <c r="U395" i="28"/>
  <c r="O395" i="28"/>
  <c r="J395" i="28"/>
  <c r="E395" i="28"/>
  <c r="V395" i="28"/>
  <c r="N395" i="28"/>
  <c r="G395" i="28"/>
  <c r="W395" i="28"/>
  <c r="M395" i="28"/>
  <c r="C395" i="28"/>
  <c r="S395" i="28"/>
  <c r="K395" i="28"/>
  <c r="B395" i="28"/>
  <c r="Q395" i="28"/>
  <c r="Y395" i="28"/>
  <c r="F395" i="28"/>
  <c r="R395" i="28"/>
  <c r="I395" i="28"/>
  <c r="Y429" i="28"/>
  <c r="U429" i="28"/>
  <c r="Q429" i="28"/>
  <c r="M429" i="28"/>
  <c r="I429" i="28"/>
  <c r="E429" i="28"/>
  <c r="V429" i="28"/>
  <c r="P429" i="28"/>
  <c r="K429" i="28"/>
  <c r="F429" i="28"/>
  <c r="X429" i="28"/>
  <c r="R429" i="28"/>
  <c r="J429" i="28"/>
  <c r="C429" i="28"/>
  <c r="S429" i="28"/>
  <c r="H429" i="28"/>
  <c r="O429" i="28"/>
  <c r="D429" i="28"/>
  <c r="A430" i="28"/>
  <c r="L429" i="28"/>
  <c r="W429" i="28"/>
  <c r="G429" i="28"/>
  <c r="N429" i="28"/>
  <c r="T429" i="28"/>
  <c r="B429" i="28"/>
  <c r="D431" i="21"/>
  <c r="H431" i="21"/>
  <c r="L431" i="21"/>
  <c r="P431" i="21"/>
  <c r="T431" i="21"/>
  <c r="X431" i="21"/>
  <c r="E431" i="21"/>
  <c r="I431" i="21"/>
  <c r="M431" i="21"/>
  <c r="Q431" i="21"/>
  <c r="U431" i="21"/>
  <c r="Y431" i="21"/>
  <c r="G431" i="21"/>
  <c r="O431" i="21"/>
  <c r="W431" i="21"/>
  <c r="C431" i="21"/>
  <c r="K431" i="21"/>
  <c r="S431" i="21"/>
  <c r="N431" i="21"/>
  <c r="B431" i="21"/>
  <c r="R431" i="21"/>
  <c r="F431" i="21"/>
  <c r="V431" i="21"/>
  <c r="J431" i="21"/>
  <c r="A432" i="21"/>
  <c r="K397" i="21"/>
  <c r="E397" i="21"/>
  <c r="D397" i="21"/>
  <c r="F397" i="21"/>
  <c r="N397" i="21"/>
  <c r="Q397" i="21"/>
  <c r="O397" i="21"/>
  <c r="J397" i="21"/>
  <c r="L397" i="21"/>
  <c r="M397" i="21"/>
  <c r="V397" i="21"/>
  <c r="X397" i="21"/>
  <c r="C397" i="21"/>
  <c r="S397" i="21"/>
  <c r="P397" i="21"/>
  <c r="R397" i="21"/>
  <c r="T397" i="21"/>
  <c r="B397" i="21"/>
  <c r="G397" i="21"/>
  <c r="W397" i="21"/>
  <c r="U397" i="21"/>
  <c r="Y397" i="21"/>
  <c r="H397" i="21"/>
  <c r="I397" i="21"/>
  <c r="B291" i="21"/>
  <c r="C291" i="21"/>
  <c r="G291" i="21"/>
  <c r="K291" i="21"/>
  <c r="O291" i="21"/>
  <c r="S291" i="21"/>
  <c r="W291" i="21"/>
  <c r="E291" i="21"/>
  <c r="J291" i="21"/>
  <c r="P291" i="21"/>
  <c r="U291" i="21"/>
  <c r="I291" i="21"/>
  <c r="Q291" i="21"/>
  <c r="X291" i="21"/>
  <c r="D291" i="21"/>
  <c r="L291" i="21"/>
  <c r="R291" i="21"/>
  <c r="Y291" i="21"/>
  <c r="F291" i="21"/>
  <c r="M291" i="21"/>
  <c r="T291" i="21"/>
  <c r="V291" i="21"/>
  <c r="H291" i="21"/>
  <c r="N291" i="21"/>
  <c r="W396" i="28" l="1"/>
  <c r="S396" i="28"/>
  <c r="O396" i="28"/>
  <c r="K396" i="28"/>
  <c r="G396" i="28"/>
  <c r="C396" i="28"/>
  <c r="V396" i="28"/>
  <c r="Q396" i="28"/>
  <c r="L396" i="28"/>
  <c r="F396" i="28"/>
  <c r="Y396" i="28"/>
  <c r="R396" i="28"/>
  <c r="J396" i="28"/>
  <c r="D396" i="28"/>
  <c r="A397" i="28"/>
  <c r="P396" i="28"/>
  <c r="H396" i="28"/>
  <c r="X396" i="28"/>
  <c r="N396" i="28"/>
  <c r="E396" i="28"/>
  <c r="I396" i="28"/>
  <c r="T396" i="28"/>
  <c r="M396" i="28"/>
  <c r="B396" i="28"/>
  <c r="U396" i="28"/>
  <c r="X430" i="28"/>
  <c r="T430" i="28"/>
  <c r="P430" i="28"/>
  <c r="L430" i="28"/>
  <c r="H430" i="28"/>
  <c r="D430" i="28"/>
  <c r="W430" i="28"/>
  <c r="R430" i="28"/>
  <c r="M430" i="28"/>
  <c r="G430" i="28"/>
  <c r="B430" i="28"/>
  <c r="U430" i="28"/>
  <c r="N430" i="28"/>
  <c r="F430" i="28"/>
  <c r="V430" i="28"/>
  <c r="K430" i="28"/>
  <c r="C430" i="28"/>
  <c r="Q430" i="28"/>
  <c r="E430" i="28"/>
  <c r="S430" i="28"/>
  <c r="O430" i="28"/>
  <c r="A431" i="28"/>
  <c r="J430" i="28"/>
  <c r="I430" i="28"/>
  <c r="Y430" i="28"/>
  <c r="Y362" i="28"/>
  <c r="U362" i="28"/>
  <c r="Q362" i="28"/>
  <c r="M362" i="28"/>
  <c r="I362" i="28"/>
  <c r="E362" i="28"/>
  <c r="T362" i="28"/>
  <c r="O362" i="28"/>
  <c r="J362" i="28"/>
  <c r="D362" i="28"/>
  <c r="V362" i="28"/>
  <c r="N362" i="28"/>
  <c r="G362" i="28"/>
  <c r="X362" i="28"/>
  <c r="P362" i="28"/>
  <c r="F362" i="28"/>
  <c r="L362" i="28"/>
  <c r="B362" i="28"/>
  <c r="S362" i="28"/>
  <c r="C362" i="28"/>
  <c r="K362" i="28"/>
  <c r="H362" i="28"/>
  <c r="W362" i="28"/>
  <c r="R362" i="28"/>
  <c r="D432" i="21"/>
  <c r="H432" i="21"/>
  <c r="L432" i="21"/>
  <c r="P432" i="21"/>
  <c r="T432" i="21"/>
  <c r="X432" i="21"/>
  <c r="E432" i="21"/>
  <c r="I432" i="21"/>
  <c r="M432" i="21"/>
  <c r="Q432" i="21"/>
  <c r="U432" i="21"/>
  <c r="Y432" i="21"/>
  <c r="G432" i="21"/>
  <c r="O432" i="21"/>
  <c r="W432" i="21"/>
  <c r="C432" i="21"/>
  <c r="K432" i="21"/>
  <c r="S432" i="21"/>
  <c r="F432" i="21"/>
  <c r="V432" i="21"/>
  <c r="J432" i="21"/>
  <c r="N432" i="21"/>
  <c r="B432" i="21"/>
  <c r="R432" i="21"/>
  <c r="W431" i="28" l="1"/>
  <c r="S431" i="28"/>
  <c r="O431" i="28"/>
  <c r="K431" i="28"/>
  <c r="G431" i="28"/>
  <c r="C431" i="28"/>
  <c r="Y431" i="28"/>
  <c r="T431" i="28"/>
  <c r="N431" i="28"/>
  <c r="I431" i="28"/>
  <c r="D431" i="28"/>
  <c r="X431" i="28"/>
  <c r="Q431" i="28"/>
  <c r="J431" i="28"/>
  <c r="B431" i="28"/>
  <c r="A432" i="28"/>
  <c r="P431" i="28"/>
  <c r="F431" i="28"/>
  <c r="R431" i="28"/>
  <c r="E431" i="28"/>
  <c r="L431" i="28"/>
  <c r="V431" i="28"/>
  <c r="H431" i="28"/>
  <c r="U431" i="28"/>
  <c r="M431" i="28"/>
  <c r="V397" i="28"/>
  <c r="R397" i="28"/>
  <c r="N397" i="28"/>
  <c r="J397" i="28"/>
  <c r="F397" i="28"/>
  <c r="B397" i="28"/>
  <c r="X397" i="28"/>
  <c r="S397" i="28"/>
  <c r="M397" i="28"/>
  <c r="H397" i="28"/>
  <c r="C397" i="28"/>
  <c r="U397" i="28"/>
  <c r="O397" i="28"/>
  <c r="G397" i="28"/>
  <c r="T397" i="28"/>
  <c r="K397" i="28"/>
  <c r="Q397" i="28"/>
  <c r="I397" i="28"/>
  <c r="W397" i="28"/>
  <c r="D397" i="28"/>
  <c r="L397" i="28"/>
  <c r="E397" i="28"/>
  <c r="Y397" i="28"/>
  <c r="P397" i="28"/>
  <c r="V432" i="28" l="1"/>
  <c r="R432" i="28"/>
  <c r="N432" i="28"/>
  <c r="J432" i="28"/>
  <c r="F432" i="28"/>
  <c r="B432" i="28"/>
  <c r="U432" i="28"/>
  <c r="P432" i="28"/>
  <c r="K432" i="28"/>
  <c r="E432" i="28"/>
  <c r="T432" i="28"/>
  <c r="M432" i="28"/>
  <c r="G432" i="28"/>
  <c r="S432" i="28"/>
  <c r="I432" i="28"/>
  <c r="Q432" i="28"/>
  <c r="D432" i="28"/>
  <c r="W432" i="28"/>
  <c r="C432" i="28"/>
  <c r="O432" i="28"/>
  <c r="Y432" i="28"/>
  <c r="L432" i="28"/>
  <c r="X432" i="28"/>
  <c r="H432" i="28"/>
</calcChain>
</file>

<file path=xl/sharedStrings.xml><?xml version="1.0" encoding="utf-8"?>
<sst xmlns="http://schemas.openxmlformats.org/spreadsheetml/2006/main" count="1002" uniqueCount="173">
  <si>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</si>
  <si>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</si>
  <si>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</si>
  <si>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</si>
  <si>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</si>
  <si>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</si>
  <si>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</si>
  <si>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</si>
  <si>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</si>
  <si>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</si>
  <si>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</si>
  <si>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</si>
  <si>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</si>
  <si>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</si>
  <si>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</si>
  <si>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</si>
  <si>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</si>
  <si>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</si>
  <si>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</si>
  <si>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</si>
  <si>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</si>
  <si>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</si>
  <si>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</si>
  <si>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</si>
  <si>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</si>
  <si>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</si>
  <si>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</si>
  <si>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</si>
  <si>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</si>
  <si>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</si>
  <si>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</si>
  <si>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</si>
  <si>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</si>
  <si>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</si>
  <si>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</si>
  <si>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</si>
  <si>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</si>
  <si>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</si>
  <si>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</si>
  <si>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</si>
  <si>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</si>
  <si>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</si>
  <si>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</si>
  <si>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</si>
  <si>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</si>
  <si>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</si>
  <si>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</si>
  <si>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</si>
  <si>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</si>
  <si>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</si>
  <si>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</si>
  <si>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</si>
  <si>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</si>
  <si>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</si>
  <si>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</si>
  <si>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</si>
  <si>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</si>
  <si>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</si>
  <si>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</si>
  <si>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</si>
  <si>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</si>
  <si>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</si>
  <si>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</si>
  <si>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</si>
  <si>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</si>
  <si>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</si>
  <si>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</si>
  <si>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</si>
  <si>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</si>
  <si>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</si>
  <si>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</si>
  <si>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</si>
  <si>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</si>
  <si>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</si>
  <si>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</si>
  <si>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</si>
  <si>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</si>
  <si>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</si>
  <si>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</si>
  <si>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</si>
  <si>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</si>
  <si>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</si>
  <si>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</si>
  <si>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</si>
  <si>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</si>
  <si>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</si>
  <si>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</si>
  <si>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</si>
  <si>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</si>
  <si>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</si>
  <si>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</si>
  <si>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</si>
  <si>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</si>
  <si>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</si>
  <si>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</si>
  <si>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</si>
  <si>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</si>
  <si>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</si>
  <si>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</si>
  <si>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</si>
  <si>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</si>
  <si>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</si>
  <si>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</si>
  <si>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</si>
  <si>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</si>
  <si>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</si>
  <si>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</si>
  <si>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</si>
  <si>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</si>
  <si>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</si>
  <si>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</si>
  <si>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</si>
  <si>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</si>
  <si>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</si>
  <si>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</si>
  <si>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</si>
  <si>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</si>
  <si>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r>
      <t>k</t>
    </r>
    <r>
      <rPr>
        <i/>
        <vertAlign val="superscript"/>
        <sz val="10"/>
        <color indexed="8"/>
        <rFont val="Arial"/>
        <family val="2"/>
        <charset val="204"/>
      </rPr>
      <t>повыш</t>
    </r>
    <r>
      <rPr>
        <sz val="10"/>
        <color indexed="8"/>
        <rFont val="Arial"/>
        <family val="2"/>
        <charset val="204"/>
      </rPr>
      <t>=1</t>
    </r>
  </si>
  <si>
    <r>
      <t>k</t>
    </r>
    <r>
      <rPr>
        <i/>
        <vertAlign val="superscript"/>
        <sz val="10"/>
        <color indexed="8"/>
        <rFont val="Arial"/>
        <family val="2"/>
        <charset val="204"/>
      </rPr>
      <t>повыш</t>
    </r>
    <r>
      <rPr>
        <sz val="10"/>
        <color indexed="8"/>
        <rFont val="Arial"/>
        <family val="2"/>
        <charset val="204"/>
      </rPr>
      <t>=1,1</t>
    </r>
  </si>
  <si>
    <r>
      <t>k</t>
    </r>
    <r>
      <rPr>
        <i/>
        <vertAlign val="superscript"/>
        <sz val="10"/>
        <color indexed="8"/>
        <rFont val="Arial"/>
        <family val="2"/>
        <charset val="204"/>
      </rPr>
      <t>повыш</t>
    </r>
    <r>
      <rPr>
        <sz val="10"/>
        <color indexed="8"/>
        <rFont val="Arial"/>
        <family val="2"/>
        <charset val="204"/>
      </rPr>
      <t>=1,25</t>
    </r>
  </si>
  <si>
    <r>
      <t>k</t>
    </r>
    <r>
      <rPr>
        <i/>
        <vertAlign val="superscript"/>
        <sz val="10"/>
        <color indexed="8"/>
        <rFont val="Arial"/>
        <family val="2"/>
        <charset val="204"/>
      </rPr>
      <t>повыш</t>
    </r>
    <r>
      <rPr>
        <sz val="10"/>
        <color indexed="8"/>
        <rFont val="Arial"/>
        <family val="2"/>
        <charset val="204"/>
      </rPr>
      <t>=1,5</t>
    </r>
  </si>
  <si>
    <r>
      <t>k</t>
    </r>
    <r>
      <rPr>
        <i/>
        <vertAlign val="superscript"/>
        <sz val="10"/>
        <color indexed="8"/>
        <rFont val="Arial"/>
        <family val="2"/>
        <charset val="204"/>
      </rPr>
      <t>пониж</t>
    </r>
    <r>
      <rPr>
        <sz val="10"/>
        <color indexed="8"/>
        <rFont val="Arial"/>
        <family val="2"/>
        <charset val="204"/>
      </rPr>
      <t>=1</t>
    </r>
  </si>
  <si>
    <r>
      <t>k</t>
    </r>
    <r>
      <rPr>
        <i/>
        <vertAlign val="superscript"/>
        <sz val="10"/>
        <color indexed="8"/>
        <rFont val="Arial"/>
        <family val="2"/>
        <charset val="204"/>
      </rPr>
      <t>пониж</t>
    </r>
    <r>
      <rPr>
        <sz val="10"/>
        <color indexed="8"/>
        <rFont val="Arial"/>
        <family val="2"/>
        <charset val="204"/>
      </rPr>
      <t>=0,45</t>
    </r>
  </si>
  <si>
    <r>
      <t>k</t>
    </r>
    <r>
      <rPr>
        <i/>
        <vertAlign val="superscript"/>
        <sz val="10"/>
        <color indexed="8"/>
        <rFont val="Arial"/>
        <family val="2"/>
        <charset val="204"/>
      </rPr>
      <t>пониж</t>
    </r>
    <r>
      <rPr>
        <sz val="10"/>
        <color indexed="8"/>
        <rFont val="Arial"/>
        <family val="2"/>
        <charset val="204"/>
      </rPr>
      <t>=0,35</t>
    </r>
  </si>
  <si>
    <r>
      <t>k</t>
    </r>
    <r>
      <rPr>
        <i/>
        <vertAlign val="superscript"/>
        <sz val="10"/>
        <color indexed="8"/>
        <rFont val="Arial"/>
        <family val="2"/>
        <charset val="204"/>
      </rPr>
      <t>пониж</t>
    </r>
    <r>
      <rPr>
        <sz val="10"/>
        <color indexed="8"/>
        <rFont val="Arial"/>
        <family val="2"/>
        <charset val="204"/>
      </rPr>
      <t>=0,25</t>
    </r>
  </si>
  <si>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</si>
  <si>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</si>
  <si>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</si>
  <si>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</si>
  <si>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</si>
  <si>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</si>
  <si>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</si>
  <si>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</si>
  <si>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</si>
  <si>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</si>
  <si>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</si>
  <si>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</si>
  <si>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Государсвенный комитет по ценовой политике - Региональная энергетическая комиссия Республики Саха (Якутия), №336 от 30.12.2015</t>
  </si>
  <si>
    <t>Государсвенный комитет по ценовой политике - Региональная энергетическая комиссия Республики Саха (Якутия), №102 от 30.06.2016</t>
  </si>
  <si>
    <t>Государсвенный комитет по ценовой политике - Региональная энергетическая комиссия Республики Саха (Якутия), №102 от 30.06.2017</t>
  </si>
  <si>
    <t>Государсвенный комитет по ценовой политике - Региональная энергетическая комиссия Республики Саха (Якутия), №102 от 30.06.2018</t>
  </si>
  <si>
    <t>ноябрь 2016 года</t>
  </si>
  <si>
    <t>01.11.2016</t>
  </si>
  <si>
    <t>02.11.2016</t>
  </si>
  <si>
    <t>03.11.2016</t>
  </si>
  <si>
    <t>04.11.2016</t>
  </si>
  <si>
    <t>05.11.2016</t>
  </si>
  <si>
    <t>06.11.2016</t>
  </si>
  <si>
    <t>07.11.2016</t>
  </si>
  <si>
    <t>08.11.2016</t>
  </si>
  <si>
    <t>09.11.2016</t>
  </si>
  <si>
    <t>10.11.2016</t>
  </si>
  <si>
    <t>11.11.2016</t>
  </si>
  <si>
    <t>12.11.2016</t>
  </si>
  <si>
    <t>13.11.2016</t>
  </si>
  <si>
    <t>14.11.2016</t>
  </si>
  <si>
    <t>15.11.2016</t>
  </si>
  <si>
    <t>16.11.2016</t>
  </si>
  <si>
    <t>17.11.2016</t>
  </si>
  <si>
    <t>18.11.2016</t>
  </si>
  <si>
    <t>19.11.2016</t>
  </si>
  <si>
    <t>20.11.2016</t>
  </si>
  <si>
    <t>21.11.2016</t>
  </si>
  <si>
    <t>22.11.2016</t>
  </si>
  <si>
    <t>23.11.2016</t>
  </si>
  <si>
    <t>24.11.2016</t>
  </si>
  <si>
    <t>25.11.2016</t>
  </si>
  <si>
    <t>26.11.2016</t>
  </si>
  <si>
    <t>27.11.2016</t>
  </si>
  <si>
    <t>28.11.2016</t>
  </si>
  <si>
    <t>29.11.2016</t>
  </si>
  <si>
    <t>30.11.2016</t>
  </si>
  <si>
    <t>Предельные уровни регулируемых цен на электрическую энергию (мощность), поставляемую потребителям (покупателям) ООО "МЕЧЕЛ-ЭНЕРГО" в ноябре 2016 г.</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</si>
</sst>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_р_._-;\-* #,##0.00_р_._-;_-* &quot;-&quot;??_р_._-;_-@_-"/>
    <numFmt numFmtId="164" formatCode="0.0000"/>
    <numFmt numFmtId="165" formatCode="#,##0.00_ ;\-#,##0.00\ "/>
    <numFmt numFmtId="166" formatCode="#,##0_ ;\-#,##0\ "/>
    <numFmt numFmtId="167" formatCode="#,##0.000000_ ;\-#,##0.000000\ "/>
    <numFmt numFmtId="168" formatCode="#,##0.00000000000_ ;\-#,##0.00000000000\ "/>
    <numFmt numFmtId="169" formatCode="dd/mm/yy\ h:mm;@"/>
    <numFmt numFmtId="170" formatCode="#,##0.000_ ;\-#,##0.000\ "/>
    <numFmt numFmtId="171" formatCode="_-* #,##0.0_р_._-;\-* #,##0.0_р_._-;_-* &quot;-&quot;??_р_._-;_-@_-"/>
    <numFmt numFmtId="172" formatCode="_-* #,##0_р_._-;\-* #,##0_р_._-;_-* &quot;-&quot;??_р_._-;_-@_-"/>
    <numFmt numFmtId="173" formatCode="#,##0.00000000"/>
    <numFmt numFmtId="174" formatCode="#,##0.00000000000"/>
    <numFmt numFmtId="175" formatCode="#,##0.000"/>
    <numFmt numFmtId="176"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i/>
      <vertAlign val="superscript"/>
      <sz val="10"/>
      <color indexed="8"/>
      <name val="Arial"/>
      <family val="2"/>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43" fontId="2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0"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43"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6">
    <xf numFmtId="0" fontId="0" fillId="0" borderId="0" xfId="0"/>
    <xf numFmtId="0" fontId="37" fillId="8" borderId="0" xfId="5" applyFont="1" applyFill="1"/>
    <xf numFmtId="0" fontId="31" fillId="8" borderId="0" xfId="0" applyFont="1" applyFill="1" applyAlignment="1" applyProtection="1">
      <alignment vertical="center"/>
      <protection hidden="1"/>
    </xf>
    <xf numFmtId="0" fontId="31" fillId="8" borderId="0" xfId="0" applyFont="1" applyFill="1" applyProtection="1">
      <protection hidden="1"/>
    </xf>
    <xf numFmtId="164" fontId="22" fillId="8" borderId="10" xfId="4" applyNumberFormat="1" applyFont="1" applyFill="1" applyBorder="1" applyAlignment="1" applyProtection="1">
      <alignment horizontal="center" vertical="center"/>
      <protection hidden="1"/>
    </xf>
    <xf numFmtId="43" fontId="22" fillId="8" borderId="10" xfId="21" applyNumberFormat="1" applyFont="1" applyFill="1" applyBorder="1" applyProtection="1">
      <protection hidden="1"/>
    </xf>
    <xf numFmtId="43"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43"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5"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5"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protection hidden="1"/>
    </xf>
    <xf numFmtId="170" fontId="31" fillId="8" borderId="10" xfId="25" applyNumberFormat="1"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43"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43" fontId="22" fillId="8" borderId="0" xfId="8" applyNumberFormat="1" applyFont="1" applyFill="1" applyProtection="1">
      <protection hidden="1"/>
    </xf>
    <xf numFmtId="172"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43" fontId="22" fillId="8" borderId="14" xfId="25" applyFont="1" applyFill="1" applyBorder="1" applyAlignment="1" applyProtection="1">
      <alignment horizontal="right" vertical="center" wrapText="1"/>
      <protection hidden="1"/>
    </xf>
    <xf numFmtId="169"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43"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1" fontId="22" fillId="8" borderId="0" xfId="8" applyNumberFormat="1" applyFont="1" applyFill="1" applyProtection="1">
      <protection hidden="1"/>
    </xf>
    <xf numFmtId="169"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43" fontId="21" fillId="8" borderId="0" xfId="25" applyFont="1" applyFill="1" applyProtection="1">
      <protection hidden="1"/>
    </xf>
    <xf numFmtId="43" fontId="21" fillId="8" borderId="10" xfId="25" applyFont="1" applyFill="1" applyBorder="1" applyAlignment="1" applyProtection="1">
      <alignment horizontal="center" vertical="center" wrapText="1"/>
      <protection hidden="1"/>
    </xf>
    <xf numFmtId="165"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43"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8" fillId="0" borderId="0"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3" fontId="37" fillId="0" borderId="10" xfId="0" applyNumberFormat="1" applyFont="1" applyBorder="1" applyAlignment="1">
      <alignment horizontal="right" vertical="center"/>
    </xf>
    <xf numFmtId="174"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5"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6" fontId="37" fillId="0" borderId="10" xfId="0" applyNumberFormat="1" applyFont="1" applyBorder="1" applyAlignment="1">
      <alignment horizontal="right" vertical="center"/>
    </xf>
    <xf numFmtId="0" fontId="39" fillId="0" borderId="10" xfId="0" applyFont="1" applyBorder="1" applyAlignment="1">
      <alignment vertical="center"/>
    </xf>
    <xf numFmtId="0" fontId="37" fillId="0" borderId="10" xfId="0" applyFont="1" applyBorder="1" applyAlignment="1">
      <alignment horizontal="center"/>
    </xf>
    <xf numFmtId="173" fontId="37" fillId="0" borderId="10" xfId="0" applyNumberFormat="1" applyFont="1" applyBorder="1" applyAlignment="1">
      <alignment horizontal="right"/>
    </xf>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4" fontId="22" fillId="8" borderId="13" xfId="4" applyNumberFormat="1" applyFont="1" applyFill="1" applyBorder="1" applyAlignment="1" applyProtection="1">
      <alignment horizontal="center" vertical="center"/>
      <protection hidden="1"/>
    </xf>
    <xf numFmtId="164" fontId="22" fillId="8" borderId="17" xfId="4" applyNumberFormat="1" applyFont="1" applyFill="1" applyBorder="1" applyAlignment="1" applyProtection="1">
      <alignment horizontal="center" vertical="center"/>
      <protection hidden="1"/>
    </xf>
    <xf numFmtId="164"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43" fontId="29" fillId="8" borderId="0" xfId="15" applyFont="1" applyFill="1" applyBorder="1" applyAlignment="1" applyProtection="1">
      <alignment horizontal="center"/>
      <protection hidden="1"/>
    </xf>
    <xf numFmtId="43" fontId="29" fillId="8" borderId="0" xfId="0" applyNumberFormat="1" applyFont="1" applyFill="1" applyBorder="1" applyAlignment="1" applyProtection="1">
      <alignment horizontal="center"/>
      <protection hidden="1"/>
    </xf>
    <xf numFmtId="0" fontId="29" fillId="8" borderId="0" xfId="0" applyFont="1" applyFill="1" applyBorder="1" applyAlignment="1" applyProtection="1">
      <alignment horizontal="center"/>
      <protection hidden="1"/>
    </xf>
    <xf numFmtId="43" fontId="19" fillId="8" borderId="0" xfId="15" applyFont="1" applyFill="1" applyBorder="1" applyAlignment="1" applyProtection="1">
      <alignment horizontal="left" vertical="center" wrapText="1" indent="1"/>
      <protection hidden="1"/>
    </xf>
    <xf numFmtId="43" fontId="22" fillId="8" borderId="13" xfId="8" applyNumberFormat="1" applyFont="1" applyFill="1" applyBorder="1" applyAlignment="1" applyProtection="1">
      <alignment horizontal="center" vertical="center"/>
      <protection hidden="1"/>
    </xf>
    <xf numFmtId="43" fontId="22" fillId="8" borderId="11" xfId="8" applyNumberFormat="1" applyFont="1" applyFill="1" applyBorder="1" applyAlignment="1" applyProtection="1">
      <alignment horizontal="center" vertical="center"/>
      <protection hidden="1"/>
    </xf>
    <xf numFmtId="0" fontId="22" fillId="8" borderId="13" xfId="8" applyFont="1" applyFill="1" applyBorder="1" applyAlignment="1" applyProtection="1">
      <alignment horizontal="left" vertical="center" wrapText="1"/>
      <protection hidden="1"/>
    </xf>
    <xf numFmtId="0" fontId="22" fillId="8" borderId="17" xfId="8" applyFont="1" applyFill="1" applyBorder="1" applyAlignment="1" applyProtection="1">
      <alignment horizontal="left" vertical="center" wrapText="1"/>
      <protection hidden="1"/>
    </xf>
    <xf numFmtId="0" fontId="22" fillId="8" borderId="11" xfId="8" applyFont="1" applyFill="1" applyBorder="1" applyAlignment="1" applyProtection="1">
      <alignment horizontal="left" vertical="center" wrapText="1"/>
      <protection hidden="1"/>
    </xf>
    <xf numFmtId="0" fontId="26" fillId="8" borderId="0" xfId="8" applyFont="1" applyFill="1" applyAlignment="1" applyProtection="1">
      <alignment horizontal="center" vertical="center" wrapText="1"/>
      <protection hidden="1"/>
    </xf>
    <xf numFmtId="43"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5"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3" fontId="21" fillId="8" borderId="13" xfId="25" applyNumberFormat="1" applyFont="1" applyFill="1" applyBorder="1" applyAlignment="1" applyProtection="1">
      <alignment vertical="center" wrapText="1"/>
      <protection hidden="1"/>
    </xf>
    <xf numFmtId="43" fontId="21" fillId="8" borderId="17" xfId="25" applyNumberFormat="1" applyFont="1" applyFill="1" applyBorder="1" applyAlignment="1" applyProtection="1">
      <alignment vertical="center" wrapText="1"/>
      <protection hidden="1"/>
    </xf>
    <xf numFmtId="43" fontId="21" fillId="8" borderId="11" xfId="25" applyNumberFormat="1" applyFont="1" applyFill="1" applyBorder="1" applyAlignment="1" applyProtection="1">
      <alignment vertical="center" wrapText="1"/>
      <protection hidden="1"/>
    </xf>
    <xf numFmtId="43" fontId="20" fillId="8" borderId="0" xfId="25" applyFont="1" applyFill="1" applyAlignment="1" applyProtection="1">
      <alignment horizontal="center"/>
      <protection hidden="1"/>
    </xf>
    <xf numFmtId="43" fontId="21" fillId="8" borderId="10" xfId="25" applyFont="1" applyFill="1" applyBorder="1" applyAlignment="1" applyProtection="1">
      <alignment horizontal="center" vertical="center"/>
      <protection hidden="1"/>
    </xf>
    <xf numFmtId="43" fontId="21" fillId="8" borderId="10" xfId="25" applyFont="1" applyFill="1" applyBorder="1" applyAlignment="1" applyProtection="1">
      <alignment horizontal="center" vertical="center" wrapText="1"/>
      <protection hidden="1"/>
    </xf>
    <xf numFmtId="43" fontId="21" fillId="8" borderId="13" xfId="25" applyFont="1" applyFill="1" applyBorder="1" applyAlignment="1" applyProtection="1">
      <alignment horizontal="center" vertical="center" wrapText="1"/>
      <protection hidden="1"/>
    </xf>
    <xf numFmtId="43" fontId="21" fillId="8" borderId="17" xfId="25" applyFont="1" applyFill="1" applyBorder="1" applyAlignment="1" applyProtection="1">
      <alignment horizontal="center" vertical="center" wrapText="1"/>
      <protection hidden="1"/>
    </xf>
    <xf numFmtId="43" fontId="21" fillId="8" borderId="11"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7" xfId="53" applyFont="1" applyBorder="1" applyAlignment="1">
      <alignment horizontal="center" vertical="center" wrapText="1"/>
    </xf>
    <xf numFmtId="0" fontId="37" fillId="0" borderId="11" xfId="53" applyFont="1" applyBorder="1" applyAlignment="1">
      <alignment horizontal="center"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7" fillId="0" borderId="13" xfId="53" applyFont="1" applyBorder="1" applyAlignment="1"/>
    <xf numFmtId="0" fontId="37" fillId="0" borderId="17" xfId="53" applyFont="1" applyBorder="1" applyAlignment="1"/>
    <xf numFmtId="0" fontId="37" fillId="0" borderId="11" xfId="53" applyFont="1" applyBorder="1" applyAlignment="1"/>
    <xf numFmtId="0" fontId="37" fillId="0" borderId="19" xfId="53" applyFont="1" applyBorder="1" applyAlignment="1">
      <alignment horizontal="center"/>
    </xf>
    <xf numFmtId="0" fontId="37" fillId="0" borderId="14" xfId="0" applyFont="1" applyBorder="1" applyAlignment="1"/>
    <xf numFmtId="0" fontId="37" fillId="0" borderId="19" xfId="53" applyFont="1" applyBorder="1" applyAlignment="1"/>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29" name="Object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95250</xdr:rowOff>
        </xdr:to>
        <xdr:sp macro="" textlink="">
          <xdr:nvSpPr>
            <xdr:cNvPr id="1030" name="Object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114300</xdr:rowOff>
        </xdr:to>
        <xdr:sp macro="" textlink="">
          <xdr:nvSpPr>
            <xdr:cNvPr id="1031" name="Object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352425</xdr:colOff>
          <xdr:row>31</xdr:row>
          <xdr:rowOff>0</xdr:rowOff>
        </xdr:from>
        <xdr:to>
          <xdr:col>6</xdr:col>
          <xdr:colOff>314325</xdr:colOff>
          <xdr:row>32</xdr:row>
          <xdr:rowOff>19050</xdr:rowOff>
        </xdr:to>
        <xdr:sp macro="" textlink="">
          <xdr:nvSpPr>
            <xdr:cNvPr id="1032" name="Object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31</xdr:row>
          <xdr:rowOff>0</xdr:rowOff>
        </xdr:from>
        <xdr:to>
          <xdr:col>10</xdr:col>
          <xdr:colOff>228600</xdr:colOff>
          <xdr:row>32</xdr:row>
          <xdr:rowOff>47625</xdr:rowOff>
        </xdr:to>
        <xdr:sp macro="" textlink="">
          <xdr:nvSpPr>
            <xdr:cNvPr id="1033" name="Object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34" name="Object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35" name="Object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36" name="Object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37" name="Object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38" name="Object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80" zoomScaleNormal="80" zoomScaleSheetLayoutView="80" workbookViewId="0">
      <selection activeCell="F7" sqref="F7"/>
    </sheetView>
  </sheetViews>
  <sheetFormatPr defaultRowHeight="15.75" x14ac:dyDescent="0.25"/>
  <cols>
    <col min="1" max="1" width="5.625" style="3" customWidth="1"/>
    <col min="2" max="2" width="61" style="8" customWidth="1"/>
    <col min="3" max="6" width="16" style="3" customWidth="1"/>
    <col min="7" max="16384" width="9" style="3"/>
  </cols>
  <sheetData>
    <row r="1" spans="1:8" s="2" customFormat="1" ht="43.5" customHeight="1" x14ac:dyDescent="0.25">
      <c r="A1" s="89" t="s">
        <v>172</v>
      </c>
      <c r="B1" s="89"/>
      <c r="C1" s="89"/>
      <c r="D1" s="89"/>
      <c r="E1" s="89"/>
      <c r="F1" s="89"/>
    </row>
    <row r="2" spans="1:8" s="2" customFormat="1" ht="21.75" customHeight="1" x14ac:dyDescent="0.25">
      <c r="A2" s="90" t="s">
        <v>30</v>
      </c>
      <c r="B2" s="90"/>
      <c r="C2" s="90"/>
      <c r="D2" s="90"/>
      <c r="E2" s="90"/>
      <c r="F2" s="90"/>
      <c r="G2" s="2" t="s">
        <v>41</v>
      </c>
    </row>
    <row r="3" spans="1:8" ht="18" customHeight="1" x14ac:dyDescent="0.25">
      <c r="A3" s="91" t="s">
        <v>31</v>
      </c>
      <c r="B3" s="91"/>
      <c r="C3" s="91"/>
      <c r="D3" s="91"/>
      <c r="E3" s="91"/>
      <c r="F3" s="91"/>
    </row>
    <row r="4" spans="1:8" ht="34.5" customHeight="1" x14ac:dyDescent="0.25">
      <c r="A4" s="96" t="s">
        <v>48</v>
      </c>
      <c r="B4" s="96"/>
      <c r="C4" s="96"/>
      <c r="D4" s="96"/>
      <c r="E4" s="96"/>
      <c r="F4" s="96"/>
    </row>
    <row r="5" spans="1:8" x14ac:dyDescent="0.25">
      <c r="A5" s="100"/>
      <c r="B5" s="100"/>
      <c r="C5" s="101" t="s">
        <v>29</v>
      </c>
      <c r="D5" s="102"/>
      <c r="E5" s="102"/>
      <c r="F5" s="103"/>
    </row>
    <row r="6" spans="1:8" x14ac:dyDescent="0.25">
      <c r="A6" s="100"/>
      <c r="B6" s="100"/>
      <c r="C6" s="4" t="s">
        <v>0</v>
      </c>
      <c r="D6" s="4" t="s">
        <v>1</v>
      </c>
      <c r="E6" s="4" t="s">
        <v>2</v>
      </c>
      <c r="F6" s="4" t="s">
        <v>3</v>
      </c>
    </row>
    <row r="7" spans="1:8" s="7" customFormat="1" x14ac:dyDescent="0.25">
      <c r="A7" s="97" t="s">
        <v>47</v>
      </c>
      <c r="B7" s="98"/>
      <c r="C7" s="5">
        <f>$F$12+'СЕТ СН'!F5+СВЦЭМ!$D$10+'СЕТ СН'!F8</f>
        <v>4579.8255056799999</v>
      </c>
      <c r="D7" s="5">
        <f>$F$12+'СЕТ СН'!G5+СВЦЭМ!$D$10+'СЕТ СН'!G8</f>
        <v>4969.5855056800001</v>
      </c>
      <c r="E7" s="5">
        <f>$F$12+'СЕТ СН'!H5+СВЦЭМ!$D$10+'СЕТ СН'!H8</f>
        <v>5406.1855056799996</v>
      </c>
      <c r="F7" s="5">
        <f>$F$12+'СЕТ СН'!I5+СВЦЭМ!$D$10+'СЕТ СН'!I8</f>
        <v>5511.9255056799993</v>
      </c>
      <c r="G7" s="6"/>
    </row>
    <row r="8" spans="1:8" x14ac:dyDescent="0.25">
      <c r="F8" s="9"/>
    </row>
    <row r="9" spans="1:8" ht="45.75" customHeight="1" x14ac:dyDescent="0.25">
      <c r="A9" s="104" t="s">
        <v>49</v>
      </c>
      <c r="B9" s="104"/>
      <c r="C9" s="104"/>
      <c r="D9" s="104"/>
      <c r="E9" s="104"/>
      <c r="F9" s="104"/>
    </row>
    <row r="10" spans="1:8" x14ac:dyDescent="0.25">
      <c r="B10" s="3"/>
    </row>
    <row r="11" spans="1:8" ht="31.5" x14ac:dyDescent="0.25">
      <c r="A11" s="10"/>
      <c r="B11" s="99" t="s">
        <v>5</v>
      </c>
      <c r="C11" s="99"/>
      <c r="D11" s="99"/>
      <c r="E11" s="11" t="s">
        <v>4</v>
      </c>
      <c r="F11" s="12" t="s">
        <v>12</v>
      </c>
      <c r="G11" s="3" t="s">
        <v>41</v>
      </c>
    </row>
    <row r="12" spans="1:8" ht="31.5" x14ac:dyDescent="0.25">
      <c r="A12" s="13">
        <v>1</v>
      </c>
      <c r="B12" s="92" t="s">
        <v>50</v>
      </c>
      <c r="C12" s="92"/>
      <c r="D12" s="92"/>
      <c r="E12" s="14" t="s">
        <v>22</v>
      </c>
      <c r="F12" s="12">
        <f>ROUND(F13+F14*F15,2)+F34</f>
        <v>897.66</v>
      </c>
      <c r="H12" s="3" t="s">
        <v>41</v>
      </c>
    </row>
    <row r="13" spans="1:8" ht="31.5" x14ac:dyDescent="0.25">
      <c r="A13" s="13">
        <v>2</v>
      </c>
      <c r="B13" s="92" t="s">
        <v>51</v>
      </c>
      <c r="C13" s="92"/>
      <c r="D13" s="92"/>
      <c r="E13" s="14" t="s">
        <v>22</v>
      </c>
      <c r="F13" s="12">
        <f>СВЦЭМ!$D$11</f>
        <v>897.66424705999998</v>
      </c>
    </row>
    <row r="14" spans="1:8" ht="36" customHeight="1" x14ac:dyDescent="0.25">
      <c r="A14" s="13">
        <v>3</v>
      </c>
      <c r="B14" s="92" t="s">
        <v>52</v>
      </c>
      <c r="C14" s="92"/>
      <c r="D14" s="92"/>
      <c r="E14" s="14" t="s">
        <v>23</v>
      </c>
      <c r="F14" s="12">
        <f>СВЦЭМ!$D$12</f>
        <v>452933.1162474507</v>
      </c>
    </row>
    <row r="15" spans="1:8" ht="30.75" customHeight="1" x14ac:dyDescent="0.25">
      <c r="A15" s="13">
        <v>4</v>
      </c>
      <c r="B15" s="92" t="s">
        <v>53</v>
      </c>
      <c r="C15" s="92" t="s">
        <v>24</v>
      </c>
      <c r="D15" s="92" t="s">
        <v>24</v>
      </c>
      <c r="E15" s="15" t="s">
        <v>54</v>
      </c>
      <c r="F15" s="16">
        <f>IF(F25-(F26+F33)&lt;=0,0,MAX(0,(F16-(F17+F24))/(F25-(F26+F33))))</f>
        <v>0</v>
      </c>
    </row>
    <row r="16" spans="1:8" ht="36" customHeight="1" x14ac:dyDescent="0.25">
      <c r="A16" s="13">
        <v>5</v>
      </c>
      <c r="B16" s="92" t="s">
        <v>55</v>
      </c>
      <c r="C16" s="92" t="s">
        <v>25</v>
      </c>
      <c r="D16" s="92" t="s">
        <v>6</v>
      </c>
      <c r="E16" s="14" t="s">
        <v>6</v>
      </c>
      <c r="F16" s="17">
        <f>СВЦЭМ!$D$21</f>
        <v>36.774999999999999</v>
      </c>
    </row>
    <row r="17" spans="1:6" ht="33" customHeight="1" x14ac:dyDescent="0.25">
      <c r="A17" s="13">
        <v>6</v>
      </c>
      <c r="B17" s="92" t="s">
        <v>56</v>
      </c>
      <c r="C17" s="92" t="s">
        <v>25</v>
      </c>
      <c r="D17" s="92" t="s">
        <v>6</v>
      </c>
      <c r="E17" s="14" t="s">
        <v>6</v>
      </c>
      <c r="F17" s="17">
        <f>SUM(F19:F23)</f>
        <v>36.784999999999997</v>
      </c>
    </row>
    <row r="18" spans="1:6" ht="13.5" customHeight="1" x14ac:dyDescent="0.25">
      <c r="A18" s="13"/>
      <c r="B18" s="93" t="s">
        <v>57</v>
      </c>
      <c r="C18" s="94"/>
      <c r="D18" s="94"/>
      <c r="E18" s="94"/>
      <c r="F18" s="95"/>
    </row>
    <row r="19" spans="1:6" x14ac:dyDescent="0.25">
      <c r="A19" s="13">
        <v>6.1</v>
      </c>
      <c r="B19" s="92" t="s">
        <v>58</v>
      </c>
      <c r="C19" s="92"/>
      <c r="D19" s="92"/>
      <c r="E19" s="14" t="s">
        <v>6</v>
      </c>
      <c r="F19" s="17">
        <v>0</v>
      </c>
    </row>
    <row r="20" spans="1:6" x14ac:dyDescent="0.25">
      <c r="A20" s="13">
        <v>6.2</v>
      </c>
      <c r="B20" s="92" t="s">
        <v>59</v>
      </c>
      <c r="C20" s="92"/>
      <c r="D20" s="92"/>
      <c r="E20" s="14" t="s">
        <v>6</v>
      </c>
      <c r="F20" s="17">
        <v>0</v>
      </c>
    </row>
    <row r="21" spans="1:6" x14ac:dyDescent="0.25">
      <c r="A21" s="13">
        <v>6.3</v>
      </c>
      <c r="B21" s="92" t="s">
        <v>60</v>
      </c>
      <c r="C21" s="92"/>
      <c r="D21" s="92"/>
      <c r="E21" s="14" t="s">
        <v>6</v>
      </c>
      <c r="F21" s="17">
        <v>0</v>
      </c>
    </row>
    <row r="22" spans="1:6" x14ac:dyDescent="0.25">
      <c r="A22" s="13">
        <v>6.4</v>
      </c>
      <c r="B22" s="92" t="s">
        <v>61</v>
      </c>
      <c r="C22" s="92"/>
      <c r="D22" s="92"/>
      <c r="E22" s="14" t="s">
        <v>6</v>
      </c>
      <c r="F22" s="17">
        <v>0</v>
      </c>
    </row>
    <row r="23" spans="1:6" x14ac:dyDescent="0.25">
      <c r="A23" s="13">
        <v>6.5</v>
      </c>
      <c r="B23" s="92" t="s">
        <v>62</v>
      </c>
      <c r="C23" s="92"/>
      <c r="D23" s="92"/>
      <c r="E23" s="14" t="s">
        <v>6</v>
      </c>
      <c r="F23" s="17">
        <v>36.784999999999997</v>
      </c>
    </row>
    <row r="24" spans="1:6" ht="31.5" customHeight="1" x14ac:dyDescent="0.25">
      <c r="A24" s="13">
        <v>7</v>
      </c>
      <c r="B24" s="92" t="s">
        <v>26</v>
      </c>
      <c r="C24" s="92" t="s">
        <v>25</v>
      </c>
      <c r="D24" s="92" t="s">
        <v>6</v>
      </c>
      <c r="E24" s="14" t="s">
        <v>6</v>
      </c>
      <c r="F24" s="17">
        <v>0</v>
      </c>
    </row>
    <row r="25" spans="1:6" ht="30" customHeight="1" x14ac:dyDescent="0.25">
      <c r="A25" s="13">
        <v>8</v>
      </c>
      <c r="B25" s="92" t="s">
        <v>63</v>
      </c>
      <c r="C25" s="92" t="s">
        <v>27</v>
      </c>
      <c r="D25" s="92" t="s">
        <v>28</v>
      </c>
      <c r="E25" s="14" t="s">
        <v>64</v>
      </c>
      <c r="F25" s="17">
        <v>25791.614000000001</v>
      </c>
    </row>
    <row r="26" spans="1:6" ht="30.75" customHeight="1" x14ac:dyDescent="0.25">
      <c r="A26" s="13">
        <v>9</v>
      </c>
      <c r="B26" s="92" t="s">
        <v>65</v>
      </c>
      <c r="C26" s="92" t="s">
        <v>27</v>
      </c>
      <c r="D26" s="92" t="s">
        <v>28</v>
      </c>
      <c r="E26" s="14" t="s">
        <v>64</v>
      </c>
      <c r="F26" s="17">
        <f>SUM(F28:F32)</f>
        <v>25791.614000000001</v>
      </c>
    </row>
    <row r="27" spans="1:6" x14ac:dyDescent="0.25">
      <c r="A27" s="13"/>
      <c r="B27" s="93" t="s">
        <v>57</v>
      </c>
      <c r="C27" s="94"/>
      <c r="D27" s="94"/>
      <c r="E27" s="94"/>
      <c r="F27" s="95"/>
    </row>
    <row r="28" spans="1:6" x14ac:dyDescent="0.25">
      <c r="A28" s="13">
        <v>9.1</v>
      </c>
      <c r="B28" s="92" t="s">
        <v>58</v>
      </c>
      <c r="C28" s="92"/>
      <c r="D28" s="92"/>
      <c r="E28" s="14" t="s">
        <v>64</v>
      </c>
      <c r="F28" s="17">
        <v>0</v>
      </c>
    </row>
    <row r="29" spans="1:6" x14ac:dyDescent="0.25">
      <c r="A29" s="13">
        <v>9.1999999999999993</v>
      </c>
      <c r="B29" s="92" t="s">
        <v>59</v>
      </c>
      <c r="C29" s="92"/>
      <c r="D29" s="92"/>
      <c r="E29" s="14" t="s">
        <v>64</v>
      </c>
      <c r="F29" s="17">
        <v>0</v>
      </c>
    </row>
    <row r="30" spans="1:6" x14ac:dyDescent="0.25">
      <c r="A30" s="13">
        <v>9.3000000000000007</v>
      </c>
      <c r="B30" s="92" t="s">
        <v>60</v>
      </c>
      <c r="C30" s="92"/>
      <c r="D30" s="92"/>
      <c r="E30" s="14" t="s">
        <v>64</v>
      </c>
      <c r="F30" s="17">
        <v>0</v>
      </c>
    </row>
    <row r="31" spans="1:6" x14ac:dyDescent="0.25">
      <c r="A31" s="13">
        <v>9.4</v>
      </c>
      <c r="B31" s="92" t="s">
        <v>61</v>
      </c>
      <c r="C31" s="92"/>
      <c r="D31" s="92"/>
      <c r="E31" s="14" t="s">
        <v>64</v>
      </c>
      <c r="F31" s="17">
        <v>0</v>
      </c>
    </row>
    <row r="32" spans="1:6" x14ac:dyDescent="0.25">
      <c r="A32" s="13">
        <v>9.5</v>
      </c>
      <c r="B32" s="92" t="s">
        <v>62</v>
      </c>
      <c r="C32" s="92"/>
      <c r="D32" s="92"/>
      <c r="E32" s="14" t="s">
        <v>64</v>
      </c>
      <c r="F32" s="17">
        <v>25791.614000000001</v>
      </c>
    </row>
    <row r="33" spans="1:6" ht="34.5" customHeight="1" x14ac:dyDescent="0.25">
      <c r="A33" s="13">
        <v>10</v>
      </c>
      <c r="B33" s="92" t="s">
        <v>66</v>
      </c>
      <c r="C33" s="92" t="s">
        <v>27</v>
      </c>
      <c r="D33" s="92" t="s">
        <v>28</v>
      </c>
      <c r="E33" s="14" t="s">
        <v>64</v>
      </c>
      <c r="F33" s="17">
        <v>0</v>
      </c>
    </row>
    <row r="34" spans="1:6" ht="42" customHeight="1" x14ac:dyDescent="0.25">
      <c r="A34" s="13">
        <v>11</v>
      </c>
      <c r="B34" s="92" t="s">
        <v>67</v>
      </c>
      <c r="C34" s="92"/>
      <c r="D34" s="92" t="s">
        <v>22</v>
      </c>
      <c r="E34" s="18" t="s">
        <v>22</v>
      </c>
      <c r="F34" s="12">
        <v>0</v>
      </c>
    </row>
    <row r="36" spans="1:6" ht="15.75" customHeight="1" x14ac:dyDescent="0.25">
      <c r="A36" s="105" t="s">
        <v>68</v>
      </c>
      <c r="B36" s="105"/>
      <c r="C36" s="105"/>
      <c r="D36" s="105"/>
      <c r="E36" s="105"/>
      <c r="F36" s="105"/>
    </row>
    <row r="37" spans="1:6" x14ac:dyDescent="0.25">
      <c r="A37" s="105"/>
      <c r="B37" s="105"/>
      <c r="C37" s="105"/>
      <c r="D37" s="105"/>
      <c r="E37" s="105"/>
      <c r="F37" s="105"/>
    </row>
    <row r="38" spans="1:6" x14ac:dyDescent="0.25">
      <c r="A38" s="105"/>
      <c r="B38" s="105"/>
      <c r="C38" s="105"/>
      <c r="D38" s="105"/>
      <c r="E38" s="105"/>
      <c r="F38" s="105"/>
    </row>
    <row r="39" spans="1:6" x14ac:dyDescent="0.25">
      <c r="A39" s="105"/>
      <c r="B39" s="105"/>
      <c r="C39" s="105"/>
      <c r="D39" s="105"/>
      <c r="E39" s="105"/>
      <c r="F39" s="105"/>
    </row>
    <row r="40" spans="1:6" x14ac:dyDescent="0.25">
      <c r="A40" s="105"/>
      <c r="B40" s="105"/>
      <c r="C40" s="105"/>
      <c r="D40" s="105"/>
      <c r="E40" s="105"/>
      <c r="F40" s="105"/>
    </row>
    <row r="41" spans="1:6" x14ac:dyDescent="0.25">
      <c r="A41" s="105"/>
      <c r="B41" s="105"/>
      <c r="C41" s="105"/>
      <c r="D41" s="105"/>
      <c r="E41" s="105"/>
      <c r="F41" s="105"/>
    </row>
  </sheetData>
  <sheetProtection password="FD97"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14" sqref="A14:A15"/>
    </sheetView>
  </sheetViews>
  <sheetFormatPr defaultRowHeight="15.75" x14ac:dyDescent="0.25"/>
  <cols>
    <col min="1" max="1" width="80.625" style="3" customWidth="1"/>
    <col min="2" max="2" width="14.875" style="30" customWidth="1"/>
    <col min="3" max="5" width="14.875" style="24" customWidth="1"/>
    <col min="6" max="6" width="12.125" style="3" customWidth="1"/>
    <col min="7" max="16384" width="9" style="3"/>
  </cols>
  <sheetData>
    <row r="1" spans="1:6" ht="39.75" customHeight="1" x14ac:dyDescent="0.25">
      <c r="A1" s="106" t="str">
        <f>'I ЦК'!A1:F1</f>
        <v>Предельные уровни регулируемых цен на электрическую энергию (мощность), поставляемую потребителям (покупателям) ООО "МЕЧЕЛ-ЭНЕРГО" в ноябре 2016 г.</v>
      </c>
      <c r="B1" s="106"/>
      <c r="C1" s="106"/>
      <c r="D1" s="106"/>
      <c r="E1" s="106"/>
      <c r="F1" s="19"/>
    </row>
    <row r="2" spans="1:6" x14ac:dyDescent="0.25">
      <c r="A2" s="20"/>
      <c r="B2" s="20"/>
      <c r="C2" s="20"/>
      <c r="D2" s="20"/>
      <c r="E2" s="20"/>
      <c r="F2" s="20"/>
    </row>
    <row r="3" spans="1:6" x14ac:dyDescent="0.25">
      <c r="A3" s="90" t="s">
        <v>13</v>
      </c>
      <c r="B3" s="90"/>
      <c r="C3" s="90"/>
      <c r="D3" s="90"/>
      <c r="E3" s="90"/>
      <c r="F3" s="21"/>
    </row>
    <row r="4" spans="1:6" x14ac:dyDescent="0.25">
      <c r="A4" s="91" t="s">
        <v>14</v>
      </c>
      <c r="B4" s="91"/>
      <c r="C4" s="91"/>
      <c r="D4" s="91"/>
      <c r="E4" s="91"/>
      <c r="F4" s="22"/>
    </row>
    <row r="5" spans="1:6" x14ac:dyDescent="0.25">
      <c r="A5" s="20"/>
      <c r="B5" s="20"/>
      <c r="C5" s="20"/>
      <c r="D5" s="20"/>
      <c r="E5" s="20"/>
      <c r="F5" s="20"/>
    </row>
    <row r="6" spans="1:6" x14ac:dyDescent="0.25">
      <c r="A6" s="23" t="s">
        <v>69</v>
      </c>
      <c r="B6" s="24"/>
    </row>
    <row r="7" spans="1:6" x14ac:dyDescent="0.25">
      <c r="A7" s="109" t="s">
        <v>70</v>
      </c>
      <c r="B7" s="107" t="s">
        <v>29</v>
      </c>
      <c r="C7" s="107"/>
      <c r="D7" s="107"/>
      <c r="E7" s="107"/>
      <c r="F7" s="25"/>
    </row>
    <row r="8" spans="1:6" x14ac:dyDescent="0.25">
      <c r="A8" s="110"/>
      <c r="B8" s="26" t="s">
        <v>0</v>
      </c>
      <c r="C8" s="26" t="s">
        <v>32</v>
      </c>
      <c r="D8" s="26" t="s">
        <v>33</v>
      </c>
      <c r="E8" s="26" t="s">
        <v>3</v>
      </c>
    </row>
    <row r="9" spans="1:6" x14ac:dyDescent="0.25">
      <c r="A9" s="27" t="s">
        <v>34</v>
      </c>
      <c r="B9" s="5">
        <f>СВЦЭМ!$D$14+'СЕТ СН'!F5+СВЦЭМ!$D$10+'СЕТ СН'!F8</f>
        <v>4767.0066185599999</v>
      </c>
      <c r="C9" s="5">
        <f>СВЦЭМ!$D$14+'СЕТ СН'!G5+СВЦЭМ!$D$10+'СЕТ СН'!G8</f>
        <v>5156.7666185600001</v>
      </c>
      <c r="D9" s="5">
        <f>СВЦЭМ!$D$14+'СЕТ СН'!H5+СВЦЭМ!$D$10+'СЕТ СН'!H8</f>
        <v>5593.3666185599996</v>
      </c>
      <c r="E9" s="5">
        <f>СВЦЭМ!$D$14+'СЕТ СН'!I5+СВЦЭМ!$D$10+'СЕТ СН'!I8</f>
        <v>5699.1066185599993</v>
      </c>
    </row>
    <row r="10" spans="1:6" x14ac:dyDescent="0.25">
      <c r="A10" s="27" t="s">
        <v>35</v>
      </c>
      <c r="B10" s="5">
        <f>СВЦЭМ!$D$15+'СЕТ СН'!F5+СВЦЭМ!$D$10+'СЕТ СН'!F8</f>
        <v>5132.9038944700005</v>
      </c>
      <c r="C10" s="5">
        <f>СВЦЭМ!$D$15+'СЕТ СН'!G5+СВЦЭМ!$D$10+'СЕТ СН'!G8</f>
        <v>5522.6638944699998</v>
      </c>
      <c r="D10" s="5">
        <f>СВЦЭМ!$D$15+'СЕТ СН'!H5+СВЦЭМ!$D$10+'СЕТ СН'!H8</f>
        <v>5959.2638944699993</v>
      </c>
      <c r="E10" s="5">
        <f>СВЦЭМ!$D$15+'СЕТ СН'!I5+СВЦЭМ!$D$10+'СЕТ СН'!I8</f>
        <v>6065.0038944699991</v>
      </c>
    </row>
    <row r="11" spans="1:6" x14ac:dyDescent="0.25">
      <c r="A11" s="27" t="s">
        <v>36</v>
      </c>
      <c r="B11" s="5">
        <f>СВЦЭМ!$D$16+'СЕТ СН'!F5+СВЦЭМ!$D$10+'СЕТ СН'!F8</f>
        <v>6028.48082307</v>
      </c>
      <c r="C11" s="5">
        <f>СВЦЭМ!$D$16+'СЕТ СН'!G5+СВЦЭМ!$D$10+'СЕТ СН'!G8</f>
        <v>6418.2408230700003</v>
      </c>
      <c r="D11" s="5">
        <f>СВЦЭМ!$D$16+'СЕТ СН'!H5+СВЦЭМ!$D$10+'СЕТ СН'!H8</f>
        <v>6854.8408230699997</v>
      </c>
      <c r="E11" s="5">
        <f>СВЦЭМ!$D$16+'СЕТ СН'!I5+СВЦЭМ!$D$10+'СЕТ СН'!I8</f>
        <v>6960.5808230699995</v>
      </c>
    </row>
    <row r="12" spans="1:6" x14ac:dyDescent="0.25">
      <c r="A12" s="108"/>
      <c r="B12" s="108"/>
      <c r="C12" s="108"/>
      <c r="D12" s="108"/>
      <c r="E12" s="108"/>
    </row>
    <row r="13" spans="1:6" x14ac:dyDescent="0.25">
      <c r="A13" s="28" t="s">
        <v>71</v>
      </c>
      <c r="B13" s="24"/>
    </row>
    <row r="14" spans="1:6" x14ac:dyDescent="0.25">
      <c r="A14" s="109" t="s">
        <v>70</v>
      </c>
      <c r="B14" s="107" t="s">
        <v>29</v>
      </c>
      <c r="C14" s="107"/>
      <c r="D14" s="107"/>
      <c r="E14" s="107"/>
    </row>
    <row r="15" spans="1:6" x14ac:dyDescent="0.25">
      <c r="A15" s="110"/>
      <c r="B15" s="26" t="s">
        <v>0</v>
      </c>
      <c r="C15" s="26" t="s">
        <v>32</v>
      </c>
      <c r="D15" s="26" t="s">
        <v>33</v>
      </c>
      <c r="E15" s="26" t="s">
        <v>3</v>
      </c>
    </row>
    <row r="16" spans="1:6" x14ac:dyDescent="0.25">
      <c r="A16" s="27" t="s">
        <v>34</v>
      </c>
      <c r="B16" s="29">
        <f>СВЦЭМ!$D$14+'СЕТ СН'!F5+СВЦЭМ!$D$10+'СЕТ СН'!F8</f>
        <v>4767.0066185599999</v>
      </c>
      <c r="C16" s="29">
        <f>СВЦЭМ!$D$14+'СЕТ СН'!G5+СВЦЭМ!$D$10+'СЕТ СН'!G8</f>
        <v>5156.7666185600001</v>
      </c>
      <c r="D16" s="29">
        <f>СВЦЭМ!$D$14+'СЕТ СН'!H5+СВЦЭМ!$D$10+'СЕТ СН'!H8</f>
        <v>5593.3666185599996</v>
      </c>
      <c r="E16" s="29">
        <f>СВЦЭМ!$D$14+'СЕТ СН'!I5+СВЦЭМ!$D$10+'СЕТ СН'!I8</f>
        <v>5699.1066185599993</v>
      </c>
    </row>
    <row r="17" spans="1:5" x14ac:dyDescent="0.25">
      <c r="A17" s="27" t="s">
        <v>37</v>
      </c>
      <c r="B17" s="29">
        <f>СВЦЭМ!$D$17+'СЕТ СН'!F5+СВЦЭМ!$D$10+'СЕТ СН'!F8</f>
        <v>5463.4581534099998</v>
      </c>
      <c r="C17" s="29">
        <f>СВЦЭМ!$D$17+'СЕТ СН'!G5+СВЦЭМ!$D$10+'СЕТ СН'!G8</f>
        <v>5853.21815341</v>
      </c>
      <c r="D17" s="29">
        <f>СВЦЭМ!$D$17+'СЕТ СН'!H5+СВЦЭМ!$D$10+'СЕТ СН'!H8</f>
        <v>6289.8181534099995</v>
      </c>
      <c r="E17" s="29">
        <f>СВЦЭМ!$D$17+'СЕТ СН'!I5+СВЦЭМ!$D$10+'СЕТ СН'!I8</f>
        <v>6395.5581534099992</v>
      </c>
    </row>
  </sheetData>
  <sheetProtection algorithmName="SHA-512" hashValue="6tFHtYfVvLHskz06wTNyUQEsZvTkE7ZfVmwtUpNnQnTJmkA27v4c58GWhIp/MQ5CmrssCeybMD6Ta54/cegy2g==" saltValue="LotbYS2QbuIb1uMBS92/mQ==" spinCount="100000"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5"/>
  <sheetViews>
    <sheetView zoomScale="80" zoomScaleNormal="80" zoomScaleSheetLayoutView="80" workbookViewId="0">
      <selection activeCell="G95" sqref="G95"/>
    </sheetView>
  </sheetViews>
  <sheetFormatPr defaultRowHeight="15" x14ac:dyDescent="0.25"/>
  <cols>
    <col min="1" max="1" width="9.5" style="42" customWidth="1"/>
    <col min="2" max="25" width="10.25" style="42" customWidth="1"/>
    <col min="26" max="26" width="9" style="31"/>
    <col min="27" max="27" width="11.25" style="31" customWidth="1"/>
    <col min="28" max="16384" width="9" style="31"/>
  </cols>
  <sheetData>
    <row r="1" spans="1:27" ht="18.75" customHeight="1" x14ac:dyDescent="0.2">
      <c r="A1" s="111" t="str">
        <f>'I ЦК'!A1:F1</f>
        <v>Предельные уровни регулируемых цен на электрическую энергию (мощность), поставляемую потребителям (покупателям) ООО "МЕЧЕЛ-ЭНЕРГО" в ноябре 2016 г.</v>
      </c>
      <c r="B1" s="111"/>
      <c r="C1" s="111"/>
      <c r="D1" s="111"/>
      <c r="E1" s="111"/>
      <c r="F1" s="111"/>
      <c r="G1" s="111"/>
      <c r="H1" s="111"/>
      <c r="I1" s="111"/>
      <c r="J1" s="111"/>
      <c r="K1" s="111"/>
      <c r="L1" s="111"/>
      <c r="M1" s="111"/>
      <c r="N1" s="111"/>
      <c r="O1" s="111"/>
      <c r="P1" s="111"/>
      <c r="Q1" s="111"/>
      <c r="R1" s="111"/>
      <c r="S1" s="111"/>
      <c r="T1" s="111"/>
      <c r="U1" s="111"/>
      <c r="V1" s="111"/>
      <c r="W1" s="111"/>
      <c r="X1" s="111"/>
      <c r="Y1" s="111"/>
    </row>
    <row r="2" spans="1:27" ht="18.75" customHeight="1" x14ac:dyDescent="0.2">
      <c r="A2" s="32"/>
      <c r="B2" s="32"/>
      <c r="C2" s="32"/>
      <c r="D2" s="32"/>
      <c r="E2" s="32"/>
      <c r="F2" s="32"/>
      <c r="G2" s="32"/>
      <c r="H2" s="32"/>
      <c r="I2" s="32"/>
      <c r="J2" s="32"/>
      <c r="K2" s="32"/>
      <c r="L2" s="32"/>
      <c r="M2" s="32"/>
      <c r="N2" s="32"/>
      <c r="O2" s="32"/>
      <c r="P2" s="32"/>
      <c r="Q2" s="32"/>
      <c r="R2" s="32"/>
      <c r="S2" s="32"/>
      <c r="T2" s="32"/>
      <c r="U2" s="32"/>
      <c r="V2" s="32"/>
      <c r="W2" s="32"/>
      <c r="X2" s="32"/>
      <c r="Y2" s="32"/>
    </row>
    <row r="3" spans="1:27" ht="15.75" x14ac:dyDescent="0.2">
      <c r="A3" s="112" t="s">
        <v>38</v>
      </c>
      <c r="B3" s="112"/>
      <c r="C3" s="112"/>
      <c r="D3" s="112"/>
      <c r="E3" s="112"/>
      <c r="F3" s="112"/>
      <c r="G3" s="112"/>
      <c r="H3" s="112"/>
      <c r="I3" s="112"/>
      <c r="J3" s="112"/>
      <c r="K3" s="112"/>
      <c r="L3" s="112"/>
      <c r="M3" s="112"/>
      <c r="N3" s="112"/>
      <c r="O3" s="112"/>
      <c r="P3" s="112"/>
      <c r="Q3" s="112"/>
      <c r="R3" s="112"/>
      <c r="S3" s="112"/>
      <c r="T3" s="112"/>
      <c r="U3" s="112"/>
      <c r="V3" s="112"/>
      <c r="W3" s="112"/>
      <c r="X3" s="112"/>
      <c r="Y3" s="112"/>
    </row>
    <row r="4" spans="1:27" ht="15.75" x14ac:dyDescent="0.2">
      <c r="A4" s="112" t="s">
        <v>8</v>
      </c>
      <c r="B4" s="112"/>
      <c r="C4" s="112"/>
      <c r="D4" s="112"/>
      <c r="E4" s="112"/>
      <c r="F4" s="112"/>
      <c r="G4" s="112"/>
      <c r="H4" s="112"/>
      <c r="I4" s="112"/>
      <c r="J4" s="112"/>
      <c r="K4" s="112"/>
      <c r="L4" s="112"/>
      <c r="M4" s="112"/>
      <c r="N4" s="112"/>
      <c r="O4" s="112"/>
      <c r="P4" s="112"/>
      <c r="Q4" s="112"/>
      <c r="R4" s="112"/>
      <c r="S4" s="112"/>
      <c r="T4" s="112"/>
      <c r="U4" s="112"/>
      <c r="V4" s="112"/>
      <c r="W4" s="112"/>
      <c r="X4" s="112"/>
      <c r="Y4" s="112"/>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34"/>
      <c r="C8" s="33"/>
      <c r="D8" s="33"/>
      <c r="E8" s="33"/>
      <c r="F8" s="33"/>
      <c r="G8" s="33"/>
      <c r="H8" s="33"/>
      <c r="I8" s="33"/>
      <c r="J8" s="33"/>
      <c r="K8" s="33"/>
      <c r="L8" s="33"/>
      <c r="M8" s="33"/>
      <c r="N8" s="33"/>
      <c r="O8" s="33"/>
      <c r="P8" s="33"/>
      <c r="Q8" s="33"/>
      <c r="R8" s="33"/>
      <c r="S8" s="33"/>
      <c r="T8" s="33"/>
      <c r="U8" s="33"/>
      <c r="V8" s="33"/>
      <c r="W8" s="33"/>
      <c r="X8" s="33"/>
      <c r="Y8" s="33"/>
    </row>
    <row r="9" spans="1:27" ht="12.75" x14ac:dyDescent="0.2">
      <c r="A9" s="113" t="s">
        <v>7</v>
      </c>
      <c r="B9" s="116" t="s">
        <v>72</v>
      </c>
      <c r="C9" s="117"/>
      <c r="D9" s="117"/>
      <c r="E9" s="117"/>
      <c r="F9" s="117"/>
      <c r="G9" s="117"/>
      <c r="H9" s="117"/>
      <c r="I9" s="117"/>
      <c r="J9" s="117"/>
      <c r="K9" s="117"/>
      <c r="L9" s="117"/>
      <c r="M9" s="117"/>
      <c r="N9" s="117"/>
      <c r="O9" s="117"/>
      <c r="P9" s="117"/>
      <c r="Q9" s="117"/>
      <c r="R9" s="117"/>
      <c r="S9" s="117"/>
      <c r="T9" s="117"/>
      <c r="U9" s="117"/>
      <c r="V9" s="117"/>
      <c r="W9" s="117"/>
      <c r="X9" s="117"/>
      <c r="Y9" s="118"/>
    </row>
    <row r="10" spans="1:27" ht="12.75" x14ac:dyDescent="0.2">
      <c r="A10" s="114"/>
      <c r="B10" s="119"/>
      <c r="C10" s="120"/>
      <c r="D10" s="120"/>
      <c r="E10" s="120"/>
      <c r="F10" s="120"/>
      <c r="G10" s="120"/>
      <c r="H10" s="120"/>
      <c r="I10" s="120"/>
      <c r="J10" s="120"/>
      <c r="K10" s="120"/>
      <c r="L10" s="120"/>
      <c r="M10" s="120"/>
      <c r="N10" s="120"/>
      <c r="O10" s="120"/>
      <c r="P10" s="120"/>
      <c r="Q10" s="120"/>
      <c r="R10" s="120"/>
      <c r="S10" s="120"/>
      <c r="T10" s="120"/>
      <c r="U10" s="120"/>
      <c r="V10" s="120"/>
      <c r="W10" s="120"/>
      <c r="X10" s="120"/>
      <c r="Y10" s="121"/>
    </row>
    <row r="11" spans="1:27" ht="12.75" customHeight="1" x14ac:dyDescent="0.2">
      <c r="A11" s="115"/>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01.11.2016</v>
      </c>
      <c r="B12" s="37">
        <f>SUMIFS(СВЦЭМ!$C$34:$C$777,СВЦЭМ!$A$34:$A$777,$A12,СВЦЭМ!$B$34:$B$777,B$11)+'СЕТ СН'!$F$9+СВЦЭМ!$D$10+'СЕТ СН'!$F$5</f>
        <v>4561.0259098400002</v>
      </c>
      <c r="C12" s="37">
        <f>SUMIFS(СВЦЭМ!$C$34:$C$777,СВЦЭМ!$A$34:$A$777,$A12,СВЦЭМ!$B$34:$B$777,C$11)+'СЕТ СН'!$F$9+СВЦЭМ!$D$10+'СЕТ СН'!$F$5</f>
        <v>4667.3254406800006</v>
      </c>
      <c r="D12" s="37">
        <f>SUMIFS(СВЦЭМ!$C$34:$C$777,СВЦЭМ!$A$34:$A$777,$A12,СВЦЭМ!$B$34:$B$777,D$11)+'СЕТ СН'!$F$9+СВЦЭМ!$D$10+'СЕТ СН'!$F$5</f>
        <v>4701.5217223700001</v>
      </c>
      <c r="E12" s="37">
        <f>SUMIFS(СВЦЭМ!$C$34:$C$777,СВЦЭМ!$A$34:$A$777,$A12,СВЦЭМ!$B$34:$B$777,E$11)+'СЕТ СН'!$F$9+СВЦЭМ!$D$10+'СЕТ СН'!$F$5</f>
        <v>4714.8995393000005</v>
      </c>
      <c r="F12" s="37">
        <f>SUMIFS(СВЦЭМ!$C$34:$C$777,СВЦЭМ!$A$34:$A$777,$A12,СВЦЭМ!$B$34:$B$777,F$11)+'СЕТ СН'!$F$9+СВЦЭМ!$D$10+'СЕТ СН'!$F$5</f>
        <v>4713.1200076100004</v>
      </c>
      <c r="G12" s="37">
        <f>SUMIFS(СВЦЭМ!$C$34:$C$777,СВЦЭМ!$A$34:$A$777,$A12,СВЦЭМ!$B$34:$B$777,G$11)+'СЕТ СН'!$F$9+СВЦЭМ!$D$10+'СЕТ СН'!$F$5</f>
        <v>4699.8947360299999</v>
      </c>
      <c r="H12" s="37">
        <f>SUMIFS(СВЦЭМ!$C$34:$C$777,СВЦЭМ!$A$34:$A$777,$A12,СВЦЭМ!$B$34:$B$777,H$11)+'СЕТ СН'!$F$9+СВЦЭМ!$D$10+'СЕТ СН'!$F$5</f>
        <v>4662.1697423400001</v>
      </c>
      <c r="I12" s="37">
        <f>SUMIFS(СВЦЭМ!$C$34:$C$777,СВЦЭМ!$A$34:$A$777,$A12,СВЦЭМ!$B$34:$B$777,I$11)+'СЕТ СН'!$F$9+СВЦЭМ!$D$10+'СЕТ СН'!$F$5</f>
        <v>4624.5805537200004</v>
      </c>
      <c r="J12" s="37">
        <f>SUMIFS(СВЦЭМ!$C$34:$C$777,СВЦЭМ!$A$34:$A$777,$A12,СВЦЭМ!$B$34:$B$777,J$11)+'СЕТ СН'!$F$9+СВЦЭМ!$D$10+'СЕТ СН'!$F$5</f>
        <v>4541.3475469800005</v>
      </c>
      <c r="K12" s="37">
        <f>SUMIFS(СВЦЭМ!$C$34:$C$777,СВЦЭМ!$A$34:$A$777,$A12,СВЦЭМ!$B$34:$B$777,K$11)+'СЕТ СН'!$F$9+СВЦЭМ!$D$10+'СЕТ СН'!$F$5</f>
        <v>4457.3261984199999</v>
      </c>
      <c r="L12" s="37">
        <f>SUMIFS(СВЦЭМ!$C$34:$C$777,СВЦЭМ!$A$34:$A$777,$A12,СВЦЭМ!$B$34:$B$777,L$11)+'СЕТ СН'!$F$9+СВЦЭМ!$D$10+'СЕТ СН'!$F$5</f>
        <v>4367.8738224400004</v>
      </c>
      <c r="M12" s="37">
        <f>SUMIFS(СВЦЭМ!$C$34:$C$777,СВЦЭМ!$A$34:$A$777,$A12,СВЦЭМ!$B$34:$B$777,M$11)+'СЕТ СН'!$F$9+СВЦЭМ!$D$10+'СЕТ СН'!$F$5</f>
        <v>4318.1571608900003</v>
      </c>
      <c r="N12" s="37">
        <f>SUMIFS(СВЦЭМ!$C$34:$C$777,СВЦЭМ!$A$34:$A$777,$A12,СВЦЭМ!$B$34:$B$777,N$11)+'СЕТ СН'!$F$9+СВЦЭМ!$D$10+'СЕТ СН'!$F$5</f>
        <v>4319.2135823899998</v>
      </c>
      <c r="O12" s="37">
        <f>SUMIFS(СВЦЭМ!$C$34:$C$777,СВЦЭМ!$A$34:$A$777,$A12,СВЦЭМ!$B$34:$B$777,O$11)+'СЕТ СН'!$F$9+СВЦЭМ!$D$10+'СЕТ СН'!$F$5</f>
        <v>4324.6611030599997</v>
      </c>
      <c r="P12" s="37">
        <f>SUMIFS(СВЦЭМ!$C$34:$C$777,СВЦЭМ!$A$34:$A$777,$A12,СВЦЭМ!$B$34:$B$777,P$11)+'СЕТ СН'!$F$9+СВЦЭМ!$D$10+'СЕТ СН'!$F$5</f>
        <v>4335.6686507300001</v>
      </c>
      <c r="Q12" s="37">
        <f>SUMIFS(СВЦЭМ!$C$34:$C$777,СВЦЭМ!$A$34:$A$777,$A12,СВЦЭМ!$B$34:$B$777,Q$11)+'СЕТ СН'!$F$9+СВЦЭМ!$D$10+'СЕТ СН'!$F$5</f>
        <v>4335.4157403400004</v>
      </c>
      <c r="R12" s="37">
        <f>SUMIFS(СВЦЭМ!$C$34:$C$777,СВЦЭМ!$A$34:$A$777,$A12,СВЦЭМ!$B$34:$B$777,R$11)+'СЕТ СН'!$F$9+СВЦЭМ!$D$10+'СЕТ СН'!$F$5</f>
        <v>4334.1317346100004</v>
      </c>
      <c r="S12" s="37">
        <f>SUMIFS(СВЦЭМ!$C$34:$C$777,СВЦЭМ!$A$34:$A$777,$A12,СВЦЭМ!$B$34:$B$777,S$11)+'СЕТ СН'!$F$9+СВЦЭМ!$D$10+'СЕТ СН'!$F$5</f>
        <v>4317.0000300199999</v>
      </c>
      <c r="T12" s="37">
        <f>SUMIFS(СВЦЭМ!$C$34:$C$777,СВЦЭМ!$A$34:$A$777,$A12,СВЦЭМ!$B$34:$B$777,T$11)+'СЕТ СН'!$F$9+СВЦЭМ!$D$10+'СЕТ СН'!$F$5</f>
        <v>4329.3571804499998</v>
      </c>
      <c r="U12" s="37">
        <f>SUMIFS(СВЦЭМ!$C$34:$C$777,СВЦЭМ!$A$34:$A$777,$A12,СВЦЭМ!$B$34:$B$777,U$11)+'СЕТ СН'!$F$9+СВЦЭМ!$D$10+'СЕТ СН'!$F$5</f>
        <v>4336.0757557500001</v>
      </c>
      <c r="V12" s="37">
        <f>SUMIFS(СВЦЭМ!$C$34:$C$777,СВЦЭМ!$A$34:$A$777,$A12,СВЦЭМ!$B$34:$B$777,V$11)+'СЕТ СН'!$F$9+СВЦЭМ!$D$10+'СЕТ СН'!$F$5</f>
        <v>4323.7090993800002</v>
      </c>
      <c r="W12" s="37">
        <f>SUMIFS(СВЦЭМ!$C$34:$C$777,СВЦЭМ!$A$34:$A$777,$A12,СВЦЭМ!$B$34:$B$777,W$11)+'СЕТ СН'!$F$9+СВЦЭМ!$D$10+'СЕТ СН'!$F$5</f>
        <v>4317.0223962999999</v>
      </c>
      <c r="X12" s="37">
        <f>SUMIFS(СВЦЭМ!$C$34:$C$777,СВЦЭМ!$A$34:$A$777,$A12,СВЦЭМ!$B$34:$B$777,X$11)+'СЕТ СН'!$F$9+СВЦЭМ!$D$10+'СЕТ СН'!$F$5</f>
        <v>4325.7644118200005</v>
      </c>
      <c r="Y12" s="37">
        <f>SUMIFS(СВЦЭМ!$C$34:$C$777,СВЦЭМ!$A$34:$A$777,$A12,СВЦЭМ!$B$34:$B$777,Y$11)+'СЕТ СН'!$F$9+СВЦЭМ!$D$10+'СЕТ СН'!$F$5</f>
        <v>4422.5025535000004</v>
      </c>
      <c r="AA12" s="38"/>
    </row>
    <row r="13" spans="1:27" ht="15.75" x14ac:dyDescent="0.2">
      <c r="A13" s="36">
        <f>A12+1</f>
        <v>42676</v>
      </c>
      <c r="B13" s="37">
        <f>SUMIFS(СВЦЭМ!$C$34:$C$777,СВЦЭМ!$A$34:$A$777,$A13,СВЦЭМ!$B$34:$B$777,B$11)+'СЕТ СН'!$F$9+СВЦЭМ!$D$10+'СЕТ СН'!$F$5</f>
        <v>4562.2461634299998</v>
      </c>
      <c r="C13" s="37">
        <f>SUMIFS(СВЦЭМ!$C$34:$C$777,СВЦЭМ!$A$34:$A$777,$A13,СВЦЭМ!$B$34:$B$777,C$11)+'СЕТ СН'!$F$9+СВЦЭМ!$D$10+'СЕТ СН'!$F$5</f>
        <v>4685.5145889599999</v>
      </c>
      <c r="D13" s="37">
        <f>SUMIFS(СВЦЭМ!$C$34:$C$777,СВЦЭМ!$A$34:$A$777,$A13,СВЦЭМ!$B$34:$B$777,D$11)+'СЕТ СН'!$F$9+СВЦЭМ!$D$10+'СЕТ СН'!$F$5</f>
        <v>4723.8978275500003</v>
      </c>
      <c r="E13" s="37">
        <f>SUMIFS(СВЦЭМ!$C$34:$C$777,СВЦЭМ!$A$34:$A$777,$A13,СВЦЭМ!$B$34:$B$777,E$11)+'СЕТ СН'!$F$9+СВЦЭМ!$D$10+'СЕТ СН'!$F$5</f>
        <v>4731.7656070200001</v>
      </c>
      <c r="F13" s="37">
        <f>SUMIFS(СВЦЭМ!$C$34:$C$777,СВЦЭМ!$A$34:$A$777,$A13,СВЦЭМ!$B$34:$B$777,F$11)+'СЕТ СН'!$F$9+СВЦЭМ!$D$10+'СЕТ СН'!$F$5</f>
        <v>4732.3738927499999</v>
      </c>
      <c r="G13" s="37">
        <f>SUMIFS(СВЦЭМ!$C$34:$C$777,СВЦЭМ!$A$34:$A$777,$A13,СВЦЭМ!$B$34:$B$777,G$11)+'СЕТ СН'!$F$9+СВЦЭМ!$D$10+'СЕТ СН'!$F$5</f>
        <v>4701.2734789300002</v>
      </c>
      <c r="H13" s="37">
        <f>SUMIFS(СВЦЭМ!$C$34:$C$777,СВЦЭМ!$A$34:$A$777,$A13,СВЦЭМ!$B$34:$B$777,H$11)+'СЕТ СН'!$F$9+СВЦЭМ!$D$10+'СЕТ СН'!$F$5</f>
        <v>4703.9616093200002</v>
      </c>
      <c r="I13" s="37">
        <f>SUMIFS(СВЦЭМ!$C$34:$C$777,СВЦЭМ!$A$34:$A$777,$A13,СВЦЭМ!$B$34:$B$777,I$11)+'СЕТ СН'!$F$9+СВЦЭМ!$D$10+'СЕТ СН'!$F$5</f>
        <v>4672.7604199899997</v>
      </c>
      <c r="J13" s="37">
        <f>SUMIFS(СВЦЭМ!$C$34:$C$777,СВЦЭМ!$A$34:$A$777,$A13,СВЦЭМ!$B$34:$B$777,J$11)+'СЕТ СН'!$F$9+СВЦЭМ!$D$10+'СЕТ СН'!$F$5</f>
        <v>4523.42696557</v>
      </c>
      <c r="K13" s="37">
        <f>SUMIFS(СВЦЭМ!$C$34:$C$777,СВЦЭМ!$A$34:$A$777,$A13,СВЦЭМ!$B$34:$B$777,K$11)+'СЕТ СН'!$F$9+СВЦЭМ!$D$10+'СЕТ СН'!$F$5</f>
        <v>4408.40548605</v>
      </c>
      <c r="L13" s="37">
        <f>SUMIFS(СВЦЭМ!$C$34:$C$777,СВЦЭМ!$A$34:$A$777,$A13,СВЦЭМ!$B$34:$B$777,L$11)+'СЕТ СН'!$F$9+СВЦЭМ!$D$10+'СЕТ СН'!$F$5</f>
        <v>4378.9022056200001</v>
      </c>
      <c r="M13" s="37">
        <f>SUMIFS(СВЦЭМ!$C$34:$C$777,СВЦЭМ!$A$34:$A$777,$A13,СВЦЭМ!$B$34:$B$777,M$11)+'СЕТ СН'!$F$9+СВЦЭМ!$D$10+'СЕТ СН'!$F$5</f>
        <v>4365.90477543</v>
      </c>
      <c r="N13" s="37">
        <f>SUMIFS(СВЦЭМ!$C$34:$C$777,СВЦЭМ!$A$34:$A$777,$A13,СВЦЭМ!$B$34:$B$777,N$11)+'СЕТ СН'!$F$9+СВЦЭМ!$D$10+'СЕТ СН'!$F$5</f>
        <v>4383.9017345900002</v>
      </c>
      <c r="O13" s="37">
        <f>SUMIFS(СВЦЭМ!$C$34:$C$777,СВЦЭМ!$A$34:$A$777,$A13,СВЦЭМ!$B$34:$B$777,O$11)+'СЕТ СН'!$F$9+СВЦЭМ!$D$10+'СЕТ СН'!$F$5</f>
        <v>4413.2300415899999</v>
      </c>
      <c r="P13" s="37">
        <f>SUMIFS(СВЦЭМ!$C$34:$C$777,СВЦЭМ!$A$34:$A$777,$A13,СВЦЭМ!$B$34:$B$777,P$11)+'СЕТ СН'!$F$9+СВЦЭМ!$D$10+'СЕТ СН'!$F$5</f>
        <v>4407.1932816400004</v>
      </c>
      <c r="Q13" s="37">
        <f>SUMIFS(СВЦЭМ!$C$34:$C$777,СВЦЭМ!$A$34:$A$777,$A13,СВЦЭМ!$B$34:$B$777,Q$11)+'СЕТ СН'!$F$9+СВЦЭМ!$D$10+'СЕТ СН'!$F$5</f>
        <v>4404.5335106399998</v>
      </c>
      <c r="R13" s="37">
        <f>SUMIFS(СВЦЭМ!$C$34:$C$777,СВЦЭМ!$A$34:$A$777,$A13,СВЦЭМ!$B$34:$B$777,R$11)+'СЕТ СН'!$F$9+СВЦЭМ!$D$10+'СЕТ СН'!$F$5</f>
        <v>4404.2766171900003</v>
      </c>
      <c r="S13" s="37">
        <f>SUMIFS(СВЦЭМ!$C$34:$C$777,СВЦЭМ!$A$34:$A$777,$A13,СВЦЭМ!$B$34:$B$777,S$11)+'СЕТ СН'!$F$9+СВЦЭМ!$D$10+'СЕТ СН'!$F$5</f>
        <v>4394.12372332</v>
      </c>
      <c r="T13" s="37">
        <f>SUMIFS(СВЦЭМ!$C$34:$C$777,СВЦЭМ!$A$34:$A$777,$A13,СВЦЭМ!$B$34:$B$777,T$11)+'СЕТ СН'!$F$9+СВЦЭМ!$D$10+'СЕТ СН'!$F$5</f>
        <v>4412.76248889</v>
      </c>
      <c r="U13" s="37">
        <f>SUMIFS(СВЦЭМ!$C$34:$C$777,СВЦЭМ!$A$34:$A$777,$A13,СВЦЭМ!$B$34:$B$777,U$11)+'СЕТ СН'!$F$9+СВЦЭМ!$D$10+'СЕТ СН'!$F$5</f>
        <v>4430.5337346900005</v>
      </c>
      <c r="V13" s="37">
        <f>SUMIFS(СВЦЭМ!$C$34:$C$777,СВЦЭМ!$A$34:$A$777,$A13,СВЦЭМ!$B$34:$B$777,V$11)+'СЕТ СН'!$F$9+СВЦЭМ!$D$10+'СЕТ СН'!$F$5</f>
        <v>4420.6820743200005</v>
      </c>
      <c r="W13" s="37">
        <f>SUMIFS(СВЦЭМ!$C$34:$C$777,СВЦЭМ!$A$34:$A$777,$A13,СВЦЭМ!$B$34:$B$777,W$11)+'СЕТ СН'!$F$9+СВЦЭМ!$D$10+'СЕТ СН'!$F$5</f>
        <v>4405.8383347600002</v>
      </c>
      <c r="X13" s="37">
        <f>SUMIFS(СВЦЭМ!$C$34:$C$777,СВЦЭМ!$A$34:$A$777,$A13,СВЦЭМ!$B$34:$B$777,X$11)+'СЕТ СН'!$F$9+СВЦЭМ!$D$10+'СЕТ СН'!$F$5</f>
        <v>4404.4445618299997</v>
      </c>
      <c r="Y13" s="37">
        <f>SUMIFS(СВЦЭМ!$C$34:$C$777,СВЦЭМ!$A$34:$A$777,$A13,СВЦЭМ!$B$34:$B$777,Y$11)+'СЕТ СН'!$F$9+СВЦЭМ!$D$10+'СЕТ СН'!$F$5</f>
        <v>4456.4527637400006</v>
      </c>
    </row>
    <row r="14" spans="1:27" ht="15.75" x14ac:dyDescent="0.2">
      <c r="A14" s="36">
        <f t="shared" ref="A14:A42" si="0">A13+1</f>
        <v>42677</v>
      </c>
      <c r="B14" s="37">
        <f>SUMIFS(СВЦЭМ!$C$34:$C$777,СВЦЭМ!$A$34:$A$777,$A14,СВЦЭМ!$B$34:$B$777,B$11)+'СЕТ СН'!$F$9+СВЦЭМ!$D$10+'СЕТ СН'!$F$5</f>
        <v>4568.8523064199999</v>
      </c>
      <c r="C14" s="37">
        <f>SUMIFS(СВЦЭМ!$C$34:$C$777,СВЦЭМ!$A$34:$A$777,$A14,СВЦЭМ!$B$34:$B$777,C$11)+'СЕТ СН'!$F$9+СВЦЭМ!$D$10+'СЕТ СН'!$F$5</f>
        <v>4702.2517616300001</v>
      </c>
      <c r="D14" s="37">
        <f>SUMIFS(СВЦЭМ!$C$34:$C$777,СВЦЭМ!$A$34:$A$777,$A14,СВЦЭМ!$B$34:$B$777,D$11)+'СЕТ СН'!$F$9+СВЦЭМ!$D$10+'СЕТ СН'!$F$5</f>
        <v>4721.3658065099999</v>
      </c>
      <c r="E14" s="37">
        <f>SUMIFS(СВЦЭМ!$C$34:$C$777,СВЦЭМ!$A$34:$A$777,$A14,СВЦЭМ!$B$34:$B$777,E$11)+'СЕТ СН'!$F$9+СВЦЭМ!$D$10+'СЕТ СН'!$F$5</f>
        <v>4718.1242206100005</v>
      </c>
      <c r="F14" s="37">
        <f>SUMIFS(СВЦЭМ!$C$34:$C$777,СВЦЭМ!$A$34:$A$777,$A14,СВЦЭМ!$B$34:$B$777,F$11)+'СЕТ СН'!$F$9+СВЦЭМ!$D$10+'СЕТ СН'!$F$5</f>
        <v>4711.3435163300001</v>
      </c>
      <c r="G14" s="37">
        <f>SUMIFS(СВЦЭМ!$C$34:$C$777,СВЦЭМ!$A$34:$A$777,$A14,СВЦЭМ!$B$34:$B$777,G$11)+'СЕТ СН'!$F$9+СВЦЭМ!$D$10+'СЕТ СН'!$F$5</f>
        <v>4719.0025886100002</v>
      </c>
      <c r="H14" s="37">
        <f>SUMIFS(СВЦЭМ!$C$34:$C$777,СВЦЭМ!$A$34:$A$777,$A14,СВЦЭМ!$B$34:$B$777,H$11)+'СЕТ СН'!$F$9+СВЦЭМ!$D$10+'СЕТ СН'!$F$5</f>
        <v>4715.0558255900005</v>
      </c>
      <c r="I14" s="37">
        <f>SUMIFS(СВЦЭМ!$C$34:$C$777,СВЦЭМ!$A$34:$A$777,$A14,СВЦЭМ!$B$34:$B$777,I$11)+'СЕТ СН'!$F$9+СВЦЭМ!$D$10+'СЕТ СН'!$F$5</f>
        <v>4682.5659718000006</v>
      </c>
      <c r="J14" s="37">
        <f>SUMIFS(СВЦЭМ!$C$34:$C$777,СВЦЭМ!$A$34:$A$777,$A14,СВЦЭМ!$B$34:$B$777,J$11)+'СЕТ СН'!$F$9+СВЦЭМ!$D$10+'СЕТ СН'!$F$5</f>
        <v>4579.4594355899999</v>
      </c>
      <c r="K14" s="37">
        <f>SUMIFS(СВЦЭМ!$C$34:$C$777,СВЦЭМ!$A$34:$A$777,$A14,СВЦЭМ!$B$34:$B$777,K$11)+'СЕТ СН'!$F$9+СВЦЭМ!$D$10+'СЕТ СН'!$F$5</f>
        <v>4483.8695049400003</v>
      </c>
      <c r="L14" s="37">
        <f>SUMIFS(СВЦЭМ!$C$34:$C$777,СВЦЭМ!$A$34:$A$777,$A14,СВЦЭМ!$B$34:$B$777,L$11)+'СЕТ СН'!$F$9+СВЦЭМ!$D$10+'СЕТ СН'!$F$5</f>
        <v>4398.02731933</v>
      </c>
      <c r="M14" s="37">
        <f>SUMIFS(СВЦЭМ!$C$34:$C$777,СВЦЭМ!$A$34:$A$777,$A14,СВЦЭМ!$B$34:$B$777,M$11)+'СЕТ СН'!$F$9+СВЦЭМ!$D$10+'СЕТ СН'!$F$5</f>
        <v>4385.6670270900004</v>
      </c>
      <c r="N14" s="37">
        <f>SUMIFS(СВЦЭМ!$C$34:$C$777,СВЦЭМ!$A$34:$A$777,$A14,СВЦЭМ!$B$34:$B$777,N$11)+'СЕТ СН'!$F$9+СВЦЭМ!$D$10+'СЕТ СН'!$F$5</f>
        <v>4407.79813337</v>
      </c>
      <c r="O14" s="37">
        <f>SUMIFS(СВЦЭМ!$C$34:$C$777,СВЦЭМ!$A$34:$A$777,$A14,СВЦЭМ!$B$34:$B$777,O$11)+'СЕТ СН'!$F$9+СВЦЭМ!$D$10+'СЕТ СН'!$F$5</f>
        <v>4439.3124669999997</v>
      </c>
      <c r="P14" s="37">
        <f>SUMIFS(СВЦЭМ!$C$34:$C$777,СВЦЭМ!$A$34:$A$777,$A14,СВЦЭМ!$B$34:$B$777,P$11)+'СЕТ СН'!$F$9+СВЦЭМ!$D$10+'СЕТ СН'!$F$5</f>
        <v>4454.6990456399999</v>
      </c>
      <c r="Q14" s="37">
        <f>SUMIFS(СВЦЭМ!$C$34:$C$777,СВЦЭМ!$A$34:$A$777,$A14,СВЦЭМ!$B$34:$B$777,Q$11)+'СЕТ СН'!$F$9+СВЦЭМ!$D$10+'СЕТ СН'!$F$5</f>
        <v>4465.5082856500003</v>
      </c>
      <c r="R14" s="37">
        <f>SUMIFS(СВЦЭМ!$C$34:$C$777,СВЦЭМ!$A$34:$A$777,$A14,СВЦЭМ!$B$34:$B$777,R$11)+'СЕТ СН'!$F$9+СВЦЭМ!$D$10+'СЕТ СН'!$F$5</f>
        <v>4461.7363301100004</v>
      </c>
      <c r="S14" s="37">
        <f>SUMIFS(СВЦЭМ!$C$34:$C$777,СВЦЭМ!$A$34:$A$777,$A14,СВЦЭМ!$B$34:$B$777,S$11)+'СЕТ СН'!$F$9+СВЦЭМ!$D$10+'СЕТ СН'!$F$5</f>
        <v>4465.6187541300005</v>
      </c>
      <c r="T14" s="37">
        <f>SUMIFS(СВЦЭМ!$C$34:$C$777,СВЦЭМ!$A$34:$A$777,$A14,СВЦЭМ!$B$34:$B$777,T$11)+'СЕТ СН'!$F$9+СВЦЭМ!$D$10+'СЕТ СН'!$F$5</f>
        <v>4412.5027511099997</v>
      </c>
      <c r="U14" s="37">
        <f>SUMIFS(СВЦЭМ!$C$34:$C$777,СВЦЭМ!$A$34:$A$777,$A14,СВЦЭМ!$B$34:$B$777,U$11)+'СЕТ СН'!$F$9+СВЦЭМ!$D$10+'СЕТ СН'!$F$5</f>
        <v>4414.8014002199998</v>
      </c>
      <c r="V14" s="37">
        <f>SUMIFS(СВЦЭМ!$C$34:$C$777,СВЦЭМ!$A$34:$A$777,$A14,СВЦЭМ!$B$34:$B$777,V$11)+'СЕТ СН'!$F$9+СВЦЭМ!$D$10+'СЕТ СН'!$F$5</f>
        <v>4419.2264758500005</v>
      </c>
      <c r="W14" s="37">
        <f>SUMIFS(СВЦЭМ!$C$34:$C$777,СВЦЭМ!$A$34:$A$777,$A14,СВЦЭМ!$B$34:$B$777,W$11)+'СЕТ СН'!$F$9+СВЦЭМ!$D$10+'СЕТ СН'!$F$5</f>
        <v>4446.9360472200005</v>
      </c>
      <c r="X14" s="37">
        <f>SUMIFS(СВЦЭМ!$C$34:$C$777,СВЦЭМ!$A$34:$A$777,$A14,СВЦЭМ!$B$34:$B$777,X$11)+'СЕТ СН'!$F$9+СВЦЭМ!$D$10+'СЕТ СН'!$F$5</f>
        <v>4472.5622872000004</v>
      </c>
      <c r="Y14" s="37">
        <f>SUMIFS(СВЦЭМ!$C$34:$C$777,СВЦЭМ!$A$34:$A$777,$A14,СВЦЭМ!$B$34:$B$777,Y$11)+'СЕТ СН'!$F$9+СВЦЭМ!$D$10+'СЕТ СН'!$F$5</f>
        <v>4555.3862754800002</v>
      </c>
    </row>
    <row r="15" spans="1:27" ht="15.75" x14ac:dyDescent="0.2">
      <c r="A15" s="36">
        <f t="shared" si="0"/>
        <v>42678</v>
      </c>
      <c r="B15" s="37">
        <f>SUMIFS(СВЦЭМ!$C$34:$C$777,СВЦЭМ!$A$34:$A$777,$A15,СВЦЭМ!$B$34:$B$777,B$11)+'СЕТ СН'!$F$9+СВЦЭМ!$D$10+'СЕТ СН'!$F$5</f>
        <v>4644.8709652799998</v>
      </c>
      <c r="C15" s="37">
        <f>SUMIFS(СВЦЭМ!$C$34:$C$777,СВЦЭМ!$A$34:$A$777,$A15,СВЦЭМ!$B$34:$B$777,C$11)+'СЕТ СН'!$F$9+СВЦЭМ!$D$10+'СЕТ СН'!$F$5</f>
        <v>4711.42672399</v>
      </c>
      <c r="D15" s="37">
        <f>SUMIFS(СВЦЭМ!$C$34:$C$777,СВЦЭМ!$A$34:$A$777,$A15,СВЦЭМ!$B$34:$B$777,D$11)+'СЕТ СН'!$F$9+СВЦЭМ!$D$10+'СЕТ СН'!$F$5</f>
        <v>4715.2625148200004</v>
      </c>
      <c r="E15" s="37">
        <f>SUMIFS(СВЦЭМ!$C$34:$C$777,СВЦЭМ!$A$34:$A$777,$A15,СВЦЭМ!$B$34:$B$777,E$11)+'СЕТ СН'!$F$9+СВЦЭМ!$D$10+'СЕТ СН'!$F$5</f>
        <v>4714.0695126999999</v>
      </c>
      <c r="F15" s="37">
        <f>SUMIFS(СВЦЭМ!$C$34:$C$777,СВЦЭМ!$A$34:$A$777,$A15,СВЦЭМ!$B$34:$B$777,F$11)+'СЕТ СН'!$F$9+СВЦЭМ!$D$10+'СЕТ СН'!$F$5</f>
        <v>4711.2878338299997</v>
      </c>
      <c r="G15" s="37">
        <f>SUMIFS(СВЦЭМ!$C$34:$C$777,СВЦЭМ!$A$34:$A$777,$A15,СВЦЭМ!$B$34:$B$777,G$11)+'СЕТ СН'!$F$9+СВЦЭМ!$D$10+'СЕТ СН'!$F$5</f>
        <v>4716.7989095499997</v>
      </c>
      <c r="H15" s="37">
        <f>SUMIFS(СВЦЭМ!$C$34:$C$777,СВЦЭМ!$A$34:$A$777,$A15,СВЦЭМ!$B$34:$B$777,H$11)+'СЕТ СН'!$F$9+СВЦЭМ!$D$10+'СЕТ СН'!$F$5</f>
        <v>4727.8262757399998</v>
      </c>
      <c r="I15" s="37">
        <f>SUMIFS(СВЦЭМ!$C$34:$C$777,СВЦЭМ!$A$34:$A$777,$A15,СВЦЭМ!$B$34:$B$777,I$11)+'СЕТ СН'!$F$9+СВЦЭМ!$D$10+'СЕТ СН'!$F$5</f>
        <v>4714.6545987500003</v>
      </c>
      <c r="J15" s="37">
        <f>SUMIFS(СВЦЭМ!$C$34:$C$777,СВЦЭМ!$A$34:$A$777,$A15,СВЦЭМ!$B$34:$B$777,J$11)+'СЕТ СН'!$F$9+СВЦЭМ!$D$10+'СЕТ СН'!$F$5</f>
        <v>4627.2003514799999</v>
      </c>
      <c r="K15" s="37">
        <f>SUMIFS(СВЦЭМ!$C$34:$C$777,СВЦЭМ!$A$34:$A$777,$A15,СВЦЭМ!$B$34:$B$777,K$11)+'СЕТ СН'!$F$9+СВЦЭМ!$D$10+'СЕТ СН'!$F$5</f>
        <v>4540.8265438899998</v>
      </c>
      <c r="L15" s="37">
        <f>SUMIFS(СВЦЭМ!$C$34:$C$777,СВЦЭМ!$A$34:$A$777,$A15,СВЦЭМ!$B$34:$B$777,L$11)+'СЕТ СН'!$F$9+СВЦЭМ!$D$10+'СЕТ СН'!$F$5</f>
        <v>4450.6202255899998</v>
      </c>
      <c r="M15" s="37">
        <f>SUMIFS(СВЦЭМ!$C$34:$C$777,СВЦЭМ!$A$34:$A$777,$A15,СВЦЭМ!$B$34:$B$777,M$11)+'СЕТ СН'!$F$9+СВЦЭМ!$D$10+'СЕТ СН'!$F$5</f>
        <v>4419.8432844300005</v>
      </c>
      <c r="N15" s="37">
        <f>SUMIFS(СВЦЭМ!$C$34:$C$777,СВЦЭМ!$A$34:$A$777,$A15,СВЦЭМ!$B$34:$B$777,N$11)+'СЕТ СН'!$F$9+СВЦЭМ!$D$10+'СЕТ СН'!$F$5</f>
        <v>4403.1248047999998</v>
      </c>
      <c r="O15" s="37">
        <f>SUMIFS(СВЦЭМ!$C$34:$C$777,СВЦЭМ!$A$34:$A$777,$A15,СВЦЭМ!$B$34:$B$777,O$11)+'СЕТ СН'!$F$9+СВЦЭМ!$D$10+'СЕТ СН'!$F$5</f>
        <v>4395.5783796900005</v>
      </c>
      <c r="P15" s="37">
        <f>SUMIFS(СВЦЭМ!$C$34:$C$777,СВЦЭМ!$A$34:$A$777,$A15,СВЦЭМ!$B$34:$B$777,P$11)+'СЕТ СН'!$F$9+СВЦЭМ!$D$10+'СЕТ СН'!$F$5</f>
        <v>4390.5891024399998</v>
      </c>
      <c r="Q15" s="37">
        <f>SUMIFS(СВЦЭМ!$C$34:$C$777,СВЦЭМ!$A$34:$A$777,$A15,СВЦЭМ!$B$34:$B$777,Q$11)+'СЕТ СН'!$F$9+СВЦЭМ!$D$10+'СЕТ СН'!$F$5</f>
        <v>4388.2508360000002</v>
      </c>
      <c r="R15" s="37">
        <f>SUMIFS(СВЦЭМ!$C$34:$C$777,СВЦЭМ!$A$34:$A$777,$A15,СВЦЭМ!$B$34:$B$777,R$11)+'СЕТ СН'!$F$9+СВЦЭМ!$D$10+'СЕТ СН'!$F$5</f>
        <v>4391.0205732300001</v>
      </c>
      <c r="S15" s="37">
        <f>SUMIFS(СВЦЭМ!$C$34:$C$777,СВЦЭМ!$A$34:$A$777,$A15,СВЦЭМ!$B$34:$B$777,S$11)+'СЕТ СН'!$F$9+СВЦЭМ!$D$10+'СЕТ СН'!$F$5</f>
        <v>4390.6460861599999</v>
      </c>
      <c r="T15" s="37">
        <f>SUMIFS(СВЦЭМ!$C$34:$C$777,СВЦЭМ!$A$34:$A$777,$A15,СВЦЭМ!$B$34:$B$777,T$11)+'СЕТ СН'!$F$9+СВЦЭМ!$D$10+'СЕТ СН'!$F$5</f>
        <v>4372.8126873900001</v>
      </c>
      <c r="U15" s="37">
        <f>SUMIFS(СВЦЭМ!$C$34:$C$777,СВЦЭМ!$A$34:$A$777,$A15,СВЦЭМ!$B$34:$B$777,U$11)+'СЕТ СН'!$F$9+СВЦЭМ!$D$10+'СЕТ СН'!$F$5</f>
        <v>4357.5559735100005</v>
      </c>
      <c r="V15" s="37">
        <f>SUMIFS(СВЦЭМ!$C$34:$C$777,СВЦЭМ!$A$34:$A$777,$A15,СВЦЭМ!$B$34:$B$777,V$11)+'СЕТ СН'!$F$9+СВЦЭМ!$D$10+'СЕТ СН'!$F$5</f>
        <v>4365.1617940200003</v>
      </c>
      <c r="W15" s="37">
        <f>SUMIFS(СВЦЭМ!$C$34:$C$777,СВЦЭМ!$A$34:$A$777,$A15,СВЦЭМ!$B$34:$B$777,W$11)+'СЕТ СН'!$F$9+СВЦЭМ!$D$10+'СЕТ СН'!$F$5</f>
        <v>4387.98227107</v>
      </c>
      <c r="X15" s="37">
        <f>SUMIFS(СВЦЭМ!$C$34:$C$777,СВЦЭМ!$A$34:$A$777,$A15,СВЦЭМ!$B$34:$B$777,X$11)+'СЕТ СН'!$F$9+СВЦЭМ!$D$10+'СЕТ СН'!$F$5</f>
        <v>4392.0864447399999</v>
      </c>
      <c r="Y15" s="37">
        <f>SUMIFS(СВЦЭМ!$C$34:$C$777,СВЦЭМ!$A$34:$A$777,$A15,СВЦЭМ!$B$34:$B$777,Y$11)+'СЕТ СН'!$F$9+СВЦЭМ!$D$10+'СЕТ СН'!$F$5</f>
        <v>4482.36985396</v>
      </c>
    </row>
    <row r="16" spans="1:27" ht="15.75" x14ac:dyDescent="0.2">
      <c r="A16" s="36">
        <f t="shared" si="0"/>
        <v>42679</v>
      </c>
      <c r="B16" s="37">
        <f>SUMIFS(СВЦЭМ!$C$34:$C$777,СВЦЭМ!$A$34:$A$777,$A16,СВЦЭМ!$B$34:$B$777,B$11)+'СЕТ СН'!$F$9+СВЦЭМ!$D$10+'СЕТ СН'!$F$5</f>
        <v>4590.7156148399999</v>
      </c>
      <c r="C16" s="37">
        <f>SUMIFS(СВЦЭМ!$C$34:$C$777,СВЦЭМ!$A$34:$A$777,$A16,СВЦЭМ!$B$34:$B$777,C$11)+'СЕТ СН'!$F$9+СВЦЭМ!$D$10+'СЕТ СН'!$F$5</f>
        <v>4664.0418905200004</v>
      </c>
      <c r="D16" s="37">
        <f>SUMIFS(СВЦЭМ!$C$34:$C$777,СВЦЭМ!$A$34:$A$777,$A16,СВЦЭМ!$B$34:$B$777,D$11)+'СЕТ СН'!$F$9+СВЦЭМ!$D$10+'СЕТ СН'!$F$5</f>
        <v>4720.19616752</v>
      </c>
      <c r="E16" s="37">
        <f>SUMIFS(СВЦЭМ!$C$34:$C$777,СВЦЭМ!$A$34:$A$777,$A16,СВЦЭМ!$B$34:$B$777,E$11)+'СЕТ СН'!$F$9+СВЦЭМ!$D$10+'СЕТ СН'!$F$5</f>
        <v>4719.9712966100005</v>
      </c>
      <c r="F16" s="37">
        <f>SUMIFS(СВЦЭМ!$C$34:$C$777,СВЦЭМ!$A$34:$A$777,$A16,СВЦЭМ!$B$34:$B$777,F$11)+'СЕТ СН'!$F$9+СВЦЭМ!$D$10+'СЕТ СН'!$F$5</f>
        <v>4717.6120683199997</v>
      </c>
      <c r="G16" s="37">
        <f>SUMIFS(СВЦЭМ!$C$34:$C$777,СВЦЭМ!$A$34:$A$777,$A16,СВЦЭМ!$B$34:$B$777,G$11)+'СЕТ СН'!$F$9+СВЦЭМ!$D$10+'СЕТ СН'!$F$5</f>
        <v>4721.6838776900004</v>
      </c>
      <c r="H16" s="37">
        <f>SUMIFS(СВЦЭМ!$C$34:$C$777,СВЦЭМ!$A$34:$A$777,$A16,СВЦЭМ!$B$34:$B$777,H$11)+'СЕТ СН'!$F$9+СВЦЭМ!$D$10+'СЕТ СН'!$F$5</f>
        <v>4732.0283782699998</v>
      </c>
      <c r="I16" s="37">
        <f>SUMIFS(СВЦЭМ!$C$34:$C$777,СВЦЭМ!$A$34:$A$777,$A16,СВЦЭМ!$B$34:$B$777,I$11)+'СЕТ СН'!$F$9+СВЦЭМ!$D$10+'СЕТ СН'!$F$5</f>
        <v>4724.6388143800004</v>
      </c>
      <c r="J16" s="37">
        <f>SUMIFS(СВЦЭМ!$C$34:$C$777,СВЦЭМ!$A$34:$A$777,$A16,СВЦЭМ!$B$34:$B$777,J$11)+'СЕТ СН'!$F$9+СВЦЭМ!$D$10+'СЕТ СН'!$F$5</f>
        <v>4631.1319647099999</v>
      </c>
      <c r="K16" s="37">
        <f>SUMIFS(СВЦЭМ!$C$34:$C$777,СВЦЭМ!$A$34:$A$777,$A16,СВЦЭМ!$B$34:$B$777,K$11)+'СЕТ СН'!$F$9+СВЦЭМ!$D$10+'СЕТ СН'!$F$5</f>
        <v>4544.2245075800001</v>
      </c>
      <c r="L16" s="37">
        <f>SUMIFS(СВЦЭМ!$C$34:$C$777,СВЦЭМ!$A$34:$A$777,$A16,СВЦЭМ!$B$34:$B$777,L$11)+'СЕТ СН'!$F$9+СВЦЭМ!$D$10+'СЕТ СН'!$F$5</f>
        <v>4462.9931689700006</v>
      </c>
      <c r="M16" s="37">
        <f>SUMIFS(СВЦЭМ!$C$34:$C$777,СВЦЭМ!$A$34:$A$777,$A16,СВЦЭМ!$B$34:$B$777,M$11)+'СЕТ СН'!$F$9+СВЦЭМ!$D$10+'СЕТ СН'!$F$5</f>
        <v>4439.3389895</v>
      </c>
      <c r="N16" s="37">
        <f>SUMIFS(СВЦЭМ!$C$34:$C$777,СВЦЭМ!$A$34:$A$777,$A16,СВЦЭМ!$B$34:$B$777,N$11)+'СЕТ СН'!$F$9+СВЦЭМ!$D$10+'СЕТ СН'!$F$5</f>
        <v>4423.3603771100006</v>
      </c>
      <c r="O16" s="37">
        <f>SUMIFS(СВЦЭМ!$C$34:$C$777,СВЦЭМ!$A$34:$A$777,$A16,СВЦЭМ!$B$34:$B$777,O$11)+'СЕТ СН'!$F$9+СВЦЭМ!$D$10+'СЕТ СН'!$F$5</f>
        <v>4412.6031211199997</v>
      </c>
      <c r="P16" s="37">
        <f>SUMIFS(СВЦЭМ!$C$34:$C$777,СВЦЭМ!$A$34:$A$777,$A16,СВЦЭМ!$B$34:$B$777,P$11)+'СЕТ СН'!$F$9+СВЦЭМ!$D$10+'СЕТ СН'!$F$5</f>
        <v>4405.9946199200003</v>
      </c>
      <c r="Q16" s="37">
        <f>SUMIFS(СВЦЭМ!$C$34:$C$777,СВЦЭМ!$A$34:$A$777,$A16,СВЦЭМ!$B$34:$B$777,Q$11)+'СЕТ СН'!$F$9+СВЦЭМ!$D$10+'СЕТ СН'!$F$5</f>
        <v>4402.1831784900005</v>
      </c>
      <c r="R16" s="37">
        <f>SUMIFS(СВЦЭМ!$C$34:$C$777,СВЦЭМ!$A$34:$A$777,$A16,СВЦЭМ!$B$34:$B$777,R$11)+'СЕТ СН'!$F$9+СВЦЭМ!$D$10+'СЕТ СН'!$F$5</f>
        <v>4396.9350261600002</v>
      </c>
      <c r="S16" s="37">
        <f>SUMIFS(СВЦЭМ!$C$34:$C$777,СВЦЭМ!$A$34:$A$777,$A16,СВЦЭМ!$B$34:$B$777,S$11)+'СЕТ СН'!$F$9+СВЦЭМ!$D$10+'СЕТ СН'!$F$5</f>
        <v>4387.4919710699996</v>
      </c>
      <c r="T16" s="37">
        <f>SUMIFS(СВЦЭМ!$C$34:$C$777,СВЦЭМ!$A$34:$A$777,$A16,СВЦЭМ!$B$34:$B$777,T$11)+'СЕТ СН'!$F$9+СВЦЭМ!$D$10+'СЕТ СН'!$F$5</f>
        <v>4369.6240957600003</v>
      </c>
      <c r="U16" s="37">
        <f>SUMIFS(СВЦЭМ!$C$34:$C$777,СВЦЭМ!$A$34:$A$777,$A16,СВЦЭМ!$B$34:$B$777,U$11)+'СЕТ СН'!$F$9+СВЦЭМ!$D$10+'СЕТ СН'!$F$5</f>
        <v>4356.0010960400004</v>
      </c>
      <c r="V16" s="37">
        <f>SUMIFS(СВЦЭМ!$C$34:$C$777,СВЦЭМ!$A$34:$A$777,$A16,СВЦЭМ!$B$34:$B$777,V$11)+'СЕТ СН'!$F$9+СВЦЭМ!$D$10+'СЕТ СН'!$F$5</f>
        <v>4363.5307847599997</v>
      </c>
      <c r="W16" s="37">
        <f>SUMIFS(СВЦЭМ!$C$34:$C$777,СВЦЭМ!$A$34:$A$777,$A16,СВЦЭМ!$B$34:$B$777,W$11)+'СЕТ СН'!$F$9+СВЦЭМ!$D$10+'СЕТ СН'!$F$5</f>
        <v>4387.3980814100005</v>
      </c>
      <c r="X16" s="37">
        <f>SUMIFS(СВЦЭМ!$C$34:$C$777,СВЦЭМ!$A$34:$A$777,$A16,СВЦЭМ!$B$34:$B$777,X$11)+'СЕТ СН'!$F$9+СВЦЭМ!$D$10+'СЕТ СН'!$F$5</f>
        <v>4389.4405396500006</v>
      </c>
      <c r="Y16" s="37">
        <f>SUMIFS(СВЦЭМ!$C$34:$C$777,СВЦЭМ!$A$34:$A$777,$A16,СВЦЭМ!$B$34:$B$777,Y$11)+'СЕТ СН'!$F$9+СВЦЭМ!$D$10+'СЕТ СН'!$F$5</f>
        <v>4480.3147986800004</v>
      </c>
    </row>
    <row r="17" spans="1:25" ht="15.75" x14ac:dyDescent="0.2">
      <c r="A17" s="36">
        <f t="shared" si="0"/>
        <v>42680</v>
      </c>
      <c r="B17" s="37">
        <f>SUMIFS(СВЦЭМ!$C$34:$C$777,СВЦЭМ!$A$34:$A$777,$A17,СВЦЭМ!$B$34:$B$777,B$11)+'СЕТ СН'!$F$9+СВЦЭМ!$D$10+'СЕТ СН'!$F$5</f>
        <v>4570.69349822</v>
      </c>
      <c r="C17" s="37">
        <f>SUMIFS(СВЦЭМ!$C$34:$C$777,СВЦЭМ!$A$34:$A$777,$A17,СВЦЭМ!$B$34:$B$777,C$11)+'СЕТ СН'!$F$9+СВЦЭМ!$D$10+'СЕТ СН'!$F$5</f>
        <v>4673.4780317700006</v>
      </c>
      <c r="D17" s="37">
        <f>SUMIFS(СВЦЭМ!$C$34:$C$777,СВЦЭМ!$A$34:$A$777,$A17,СВЦЭМ!$B$34:$B$777,D$11)+'СЕТ СН'!$F$9+СВЦЭМ!$D$10+'СЕТ СН'!$F$5</f>
        <v>4708.9817464500002</v>
      </c>
      <c r="E17" s="37">
        <f>SUMIFS(СВЦЭМ!$C$34:$C$777,СВЦЭМ!$A$34:$A$777,$A17,СВЦЭМ!$B$34:$B$777,E$11)+'СЕТ СН'!$F$9+СВЦЭМ!$D$10+'СЕТ СН'!$F$5</f>
        <v>4710.9561436200001</v>
      </c>
      <c r="F17" s="37">
        <f>SUMIFS(СВЦЭМ!$C$34:$C$777,СВЦЭМ!$A$34:$A$777,$A17,СВЦЭМ!$B$34:$B$777,F$11)+'СЕТ СН'!$F$9+СВЦЭМ!$D$10+'СЕТ СН'!$F$5</f>
        <v>4710.87050112</v>
      </c>
      <c r="G17" s="37">
        <f>SUMIFS(СВЦЭМ!$C$34:$C$777,СВЦЭМ!$A$34:$A$777,$A17,СВЦЭМ!$B$34:$B$777,G$11)+'СЕТ СН'!$F$9+СВЦЭМ!$D$10+'СЕТ СН'!$F$5</f>
        <v>4701.0515483099998</v>
      </c>
      <c r="H17" s="37">
        <f>SUMIFS(СВЦЭМ!$C$34:$C$777,СВЦЭМ!$A$34:$A$777,$A17,СВЦЭМ!$B$34:$B$777,H$11)+'СЕТ СН'!$F$9+СВЦЭМ!$D$10+'СЕТ СН'!$F$5</f>
        <v>4696.32104187</v>
      </c>
      <c r="I17" s="37">
        <f>SUMIFS(СВЦЭМ!$C$34:$C$777,СВЦЭМ!$A$34:$A$777,$A17,СВЦЭМ!$B$34:$B$777,I$11)+'СЕТ СН'!$F$9+СВЦЭМ!$D$10+'СЕТ СН'!$F$5</f>
        <v>4687.2235090499998</v>
      </c>
      <c r="J17" s="37">
        <f>SUMIFS(СВЦЭМ!$C$34:$C$777,СВЦЭМ!$A$34:$A$777,$A17,СВЦЭМ!$B$34:$B$777,J$11)+'СЕТ СН'!$F$9+СВЦЭМ!$D$10+'СЕТ СН'!$F$5</f>
        <v>4584.3287091000002</v>
      </c>
      <c r="K17" s="37">
        <f>SUMIFS(СВЦЭМ!$C$34:$C$777,СВЦЭМ!$A$34:$A$777,$A17,СВЦЭМ!$B$34:$B$777,K$11)+'СЕТ СН'!$F$9+СВЦЭМ!$D$10+'СЕТ СН'!$F$5</f>
        <v>4485.0600585499997</v>
      </c>
      <c r="L17" s="37">
        <f>SUMIFS(СВЦЭМ!$C$34:$C$777,СВЦЭМ!$A$34:$A$777,$A17,СВЦЭМ!$B$34:$B$777,L$11)+'СЕТ СН'!$F$9+СВЦЭМ!$D$10+'СЕТ СН'!$F$5</f>
        <v>4423.72055654</v>
      </c>
      <c r="M17" s="37">
        <f>SUMIFS(СВЦЭМ!$C$34:$C$777,СВЦЭМ!$A$34:$A$777,$A17,СВЦЭМ!$B$34:$B$777,M$11)+'СЕТ СН'!$F$9+СВЦЭМ!$D$10+'СЕТ СН'!$F$5</f>
        <v>4377.3509731600006</v>
      </c>
      <c r="N17" s="37">
        <f>SUMIFS(СВЦЭМ!$C$34:$C$777,СВЦЭМ!$A$34:$A$777,$A17,СВЦЭМ!$B$34:$B$777,N$11)+'СЕТ СН'!$F$9+СВЦЭМ!$D$10+'СЕТ СН'!$F$5</f>
        <v>4371.9410756300003</v>
      </c>
      <c r="O17" s="37">
        <f>SUMIFS(СВЦЭМ!$C$34:$C$777,СВЦЭМ!$A$34:$A$777,$A17,СВЦЭМ!$B$34:$B$777,O$11)+'СЕТ СН'!$F$9+СВЦЭМ!$D$10+'СЕТ СН'!$F$5</f>
        <v>4372.0463279200003</v>
      </c>
      <c r="P17" s="37">
        <f>SUMIFS(СВЦЭМ!$C$34:$C$777,СВЦЭМ!$A$34:$A$777,$A17,СВЦЭМ!$B$34:$B$777,P$11)+'СЕТ СН'!$F$9+СВЦЭМ!$D$10+'СЕТ СН'!$F$5</f>
        <v>4365.2550359300003</v>
      </c>
      <c r="Q17" s="37">
        <f>SUMIFS(СВЦЭМ!$C$34:$C$777,СВЦЭМ!$A$34:$A$777,$A17,СВЦЭМ!$B$34:$B$777,Q$11)+'СЕТ СН'!$F$9+СВЦЭМ!$D$10+'СЕТ СН'!$F$5</f>
        <v>4365.5179277500001</v>
      </c>
      <c r="R17" s="37">
        <f>SUMIFS(СВЦЭМ!$C$34:$C$777,СВЦЭМ!$A$34:$A$777,$A17,СВЦЭМ!$B$34:$B$777,R$11)+'СЕТ СН'!$F$9+СВЦЭМ!$D$10+'СЕТ СН'!$F$5</f>
        <v>4362.6619565700003</v>
      </c>
      <c r="S17" s="37">
        <f>SUMIFS(СВЦЭМ!$C$34:$C$777,СВЦЭМ!$A$34:$A$777,$A17,СВЦЭМ!$B$34:$B$777,S$11)+'СЕТ СН'!$F$9+СВЦЭМ!$D$10+'СЕТ СН'!$F$5</f>
        <v>4385.76748761</v>
      </c>
      <c r="T17" s="37">
        <f>SUMIFS(СВЦЭМ!$C$34:$C$777,СВЦЭМ!$A$34:$A$777,$A17,СВЦЭМ!$B$34:$B$777,T$11)+'СЕТ СН'!$F$9+СВЦЭМ!$D$10+'СЕТ СН'!$F$5</f>
        <v>4395.85884394</v>
      </c>
      <c r="U17" s="37">
        <f>SUMIFS(СВЦЭМ!$C$34:$C$777,СВЦЭМ!$A$34:$A$777,$A17,СВЦЭМ!$B$34:$B$777,U$11)+'СЕТ СН'!$F$9+СВЦЭМ!$D$10+'СЕТ СН'!$F$5</f>
        <v>4401.8133235200003</v>
      </c>
      <c r="V17" s="37">
        <f>SUMIFS(СВЦЭМ!$C$34:$C$777,СВЦЭМ!$A$34:$A$777,$A17,СВЦЭМ!$B$34:$B$777,V$11)+'СЕТ СН'!$F$9+СВЦЭМ!$D$10+'СЕТ СН'!$F$5</f>
        <v>4399.7814491600002</v>
      </c>
      <c r="W17" s="37">
        <f>SUMIFS(СВЦЭМ!$C$34:$C$777,СВЦЭМ!$A$34:$A$777,$A17,СВЦЭМ!$B$34:$B$777,W$11)+'СЕТ СН'!$F$9+СВЦЭМ!$D$10+'СЕТ СН'!$F$5</f>
        <v>4411.62236975</v>
      </c>
      <c r="X17" s="37">
        <f>SUMIFS(СВЦЭМ!$C$34:$C$777,СВЦЭМ!$A$34:$A$777,$A17,СВЦЭМ!$B$34:$B$777,X$11)+'СЕТ СН'!$F$9+СВЦЭМ!$D$10+'СЕТ СН'!$F$5</f>
        <v>4415.4754472300001</v>
      </c>
      <c r="Y17" s="37">
        <f>SUMIFS(СВЦЭМ!$C$34:$C$777,СВЦЭМ!$A$34:$A$777,$A17,СВЦЭМ!$B$34:$B$777,Y$11)+'СЕТ СН'!$F$9+СВЦЭМ!$D$10+'СЕТ СН'!$F$5</f>
        <v>4508.6239340700004</v>
      </c>
    </row>
    <row r="18" spans="1:25" ht="15.75" x14ac:dyDescent="0.2">
      <c r="A18" s="36">
        <f t="shared" si="0"/>
        <v>42681</v>
      </c>
      <c r="B18" s="37">
        <f>SUMIFS(СВЦЭМ!$C$34:$C$777,СВЦЭМ!$A$34:$A$777,$A18,СВЦЭМ!$B$34:$B$777,B$11)+'СЕТ СН'!$F$9+СВЦЭМ!$D$10+'СЕТ СН'!$F$5</f>
        <v>4610.8999381399999</v>
      </c>
      <c r="C18" s="37">
        <f>SUMIFS(СВЦЭМ!$C$34:$C$777,СВЦЭМ!$A$34:$A$777,$A18,СВЦЭМ!$B$34:$B$777,C$11)+'СЕТ СН'!$F$9+СВЦЭМ!$D$10+'СЕТ СН'!$F$5</f>
        <v>4697.3338625900005</v>
      </c>
      <c r="D18" s="37">
        <f>SUMIFS(СВЦЭМ!$C$34:$C$777,СВЦЭМ!$A$34:$A$777,$A18,СВЦЭМ!$B$34:$B$777,D$11)+'СЕТ СН'!$F$9+СВЦЭМ!$D$10+'СЕТ СН'!$F$5</f>
        <v>4717.3680568</v>
      </c>
      <c r="E18" s="37">
        <f>SUMIFS(СВЦЭМ!$C$34:$C$777,СВЦЭМ!$A$34:$A$777,$A18,СВЦЭМ!$B$34:$B$777,E$11)+'СЕТ СН'!$F$9+СВЦЭМ!$D$10+'СЕТ СН'!$F$5</f>
        <v>4716.8144735799997</v>
      </c>
      <c r="F18" s="37">
        <f>SUMIFS(СВЦЭМ!$C$34:$C$777,СВЦЭМ!$A$34:$A$777,$A18,СВЦЭМ!$B$34:$B$777,F$11)+'СЕТ СН'!$F$9+СВЦЭМ!$D$10+'СЕТ СН'!$F$5</f>
        <v>4717.4706212500005</v>
      </c>
      <c r="G18" s="37">
        <f>SUMIFS(СВЦЭМ!$C$34:$C$777,СВЦЭМ!$A$34:$A$777,$A18,СВЦЭМ!$B$34:$B$777,G$11)+'СЕТ СН'!$F$9+СВЦЭМ!$D$10+'СЕТ СН'!$F$5</f>
        <v>4718.7017390199999</v>
      </c>
      <c r="H18" s="37">
        <f>SUMIFS(СВЦЭМ!$C$34:$C$777,СВЦЭМ!$A$34:$A$777,$A18,СВЦЭМ!$B$34:$B$777,H$11)+'СЕТ СН'!$F$9+СВЦЭМ!$D$10+'СЕТ СН'!$F$5</f>
        <v>4745.5470063499997</v>
      </c>
      <c r="I18" s="37">
        <f>SUMIFS(СВЦЭМ!$C$34:$C$777,СВЦЭМ!$A$34:$A$777,$A18,СВЦЭМ!$B$34:$B$777,I$11)+'СЕТ СН'!$F$9+СВЦЭМ!$D$10+'СЕТ СН'!$F$5</f>
        <v>4735.8718662500005</v>
      </c>
      <c r="J18" s="37">
        <f>SUMIFS(СВЦЭМ!$C$34:$C$777,СВЦЭМ!$A$34:$A$777,$A18,СВЦЭМ!$B$34:$B$777,J$11)+'СЕТ СН'!$F$9+СВЦЭМ!$D$10+'СЕТ СН'!$F$5</f>
        <v>4633.3931195700006</v>
      </c>
      <c r="K18" s="37">
        <f>SUMIFS(СВЦЭМ!$C$34:$C$777,СВЦЭМ!$A$34:$A$777,$A18,СВЦЭМ!$B$34:$B$777,K$11)+'СЕТ СН'!$F$9+СВЦЭМ!$D$10+'СЕТ СН'!$F$5</f>
        <v>4518.1473827</v>
      </c>
      <c r="L18" s="37">
        <f>SUMIFS(СВЦЭМ!$C$34:$C$777,СВЦЭМ!$A$34:$A$777,$A18,СВЦЭМ!$B$34:$B$777,L$11)+'СЕТ СН'!$F$9+СВЦЭМ!$D$10+'СЕТ СН'!$F$5</f>
        <v>4429.7597405200004</v>
      </c>
      <c r="M18" s="37">
        <f>SUMIFS(СВЦЭМ!$C$34:$C$777,СВЦЭМ!$A$34:$A$777,$A18,СВЦЭМ!$B$34:$B$777,M$11)+'СЕТ СН'!$F$9+СВЦЭМ!$D$10+'СЕТ СН'!$F$5</f>
        <v>4393.2624710400005</v>
      </c>
      <c r="N18" s="37">
        <f>SUMIFS(СВЦЭМ!$C$34:$C$777,СВЦЭМ!$A$34:$A$777,$A18,СВЦЭМ!$B$34:$B$777,N$11)+'СЕТ СН'!$F$9+СВЦЭМ!$D$10+'СЕТ СН'!$F$5</f>
        <v>4395.9999581000002</v>
      </c>
      <c r="O18" s="37">
        <f>SUMIFS(СВЦЭМ!$C$34:$C$777,СВЦЭМ!$A$34:$A$777,$A18,СВЦЭМ!$B$34:$B$777,O$11)+'СЕТ СН'!$F$9+СВЦЭМ!$D$10+'СЕТ СН'!$F$5</f>
        <v>4383.5787907600006</v>
      </c>
      <c r="P18" s="37">
        <f>SUMIFS(СВЦЭМ!$C$34:$C$777,СВЦЭМ!$A$34:$A$777,$A18,СВЦЭМ!$B$34:$B$777,P$11)+'СЕТ СН'!$F$9+СВЦЭМ!$D$10+'СЕТ СН'!$F$5</f>
        <v>4374.3018552100002</v>
      </c>
      <c r="Q18" s="37">
        <f>SUMIFS(СВЦЭМ!$C$34:$C$777,СВЦЭМ!$A$34:$A$777,$A18,СВЦЭМ!$B$34:$B$777,Q$11)+'СЕТ СН'!$F$9+СВЦЭМ!$D$10+'СЕТ СН'!$F$5</f>
        <v>4374.0118806800001</v>
      </c>
      <c r="R18" s="37">
        <f>SUMIFS(СВЦЭМ!$C$34:$C$777,СВЦЭМ!$A$34:$A$777,$A18,СВЦЭМ!$B$34:$B$777,R$11)+'СЕТ СН'!$F$9+СВЦЭМ!$D$10+'СЕТ СН'!$F$5</f>
        <v>4373.1630317099998</v>
      </c>
      <c r="S18" s="37">
        <f>SUMIFS(СВЦЭМ!$C$34:$C$777,СВЦЭМ!$A$34:$A$777,$A18,СВЦЭМ!$B$34:$B$777,S$11)+'СЕТ СН'!$F$9+СВЦЭМ!$D$10+'СЕТ СН'!$F$5</f>
        <v>4394.3867018500005</v>
      </c>
      <c r="T18" s="37">
        <f>SUMIFS(СВЦЭМ!$C$34:$C$777,СВЦЭМ!$A$34:$A$777,$A18,СВЦЭМ!$B$34:$B$777,T$11)+'СЕТ СН'!$F$9+СВЦЭМ!$D$10+'СЕТ СН'!$F$5</f>
        <v>4405.0343374100003</v>
      </c>
      <c r="U18" s="37">
        <f>SUMIFS(СВЦЭМ!$C$34:$C$777,СВЦЭМ!$A$34:$A$777,$A18,СВЦЭМ!$B$34:$B$777,U$11)+'СЕТ СН'!$F$9+СВЦЭМ!$D$10+'СЕТ СН'!$F$5</f>
        <v>4408.6371421900003</v>
      </c>
      <c r="V18" s="37">
        <f>SUMIFS(СВЦЭМ!$C$34:$C$777,СВЦЭМ!$A$34:$A$777,$A18,СВЦЭМ!$B$34:$B$777,V$11)+'СЕТ СН'!$F$9+СВЦЭМ!$D$10+'СЕТ СН'!$F$5</f>
        <v>4403.8355492800001</v>
      </c>
      <c r="W18" s="37">
        <f>SUMIFS(СВЦЭМ!$C$34:$C$777,СВЦЭМ!$A$34:$A$777,$A18,СВЦЭМ!$B$34:$B$777,W$11)+'СЕТ СН'!$F$9+СВЦЭМ!$D$10+'СЕТ СН'!$F$5</f>
        <v>4402.9309005300001</v>
      </c>
      <c r="X18" s="37">
        <f>SUMIFS(СВЦЭМ!$C$34:$C$777,СВЦЭМ!$A$34:$A$777,$A18,СВЦЭМ!$B$34:$B$777,X$11)+'СЕТ СН'!$F$9+СВЦЭМ!$D$10+'СЕТ СН'!$F$5</f>
        <v>4436.0060061300001</v>
      </c>
      <c r="Y18" s="37">
        <f>SUMIFS(СВЦЭМ!$C$34:$C$777,СВЦЭМ!$A$34:$A$777,$A18,СВЦЭМ!$B$34:$B$777,Y$11)+'СЕТ СН'!$F$9+СВЦЭМ!$D$10+'СЕТ СН'!$F$5</f>
        <v>4514.09573224</v>
      </c>
    </row>
    <row r="19" spans="1:25" ht="15.75" x14ac:dyDescent="0.2">
      <c r="A19" s="36">
        <f t="shared" si="0"/>
        <v>42682</v>
      </c>
      <c r="B19" s="37">
        <f>SUMIFS(СВЦЭМ!$C$34:$C$777,СВЦЭМ!$A$34:$A$777,$A19,СВЦЭМ!$B$34:$B$777,B$11)+'СЕТ СН'!$F$9+СВЦЭМ!$D$10+'СЕТ СН'!$F$5</f>
        <v>4594.4794973799999</v>
      </c>
      <c r="C19" s="37">
        <f>SUMIFS(СВЦЭМ!$C$34:$C$777,СВЦЭМ!$A$34:$A$777,$A19,СВЦЭМ!$B$34:$B$777,C$11)+'СЕТ СН'!$F$9+СВЦЭМ!$D$10+'СЕТ СН'!$F$5</f>
        <v>4698.8381649700004</v>
      </c>
      <c r="D19" s="37">
        <f>SUMIFS(СВЦЭМ!$C$34:$C$777,СВЦЭМ!$A$34:$A$777,$A19,СВЦЭМ!$B$34:$B$777,D$11)+'СЕТ СН'!$F$9+СВЦЭМ!$D$10+'СЕТ СН'!$F$5</f>
        <v>4723.0122599900005</v>
      </c>
      <c r="E19" s="37">
        <f>SUMIFS(СВЦЭМ!$C$34:$C$777,СВЦЭМ!$A$34:$A$777,$A19,СВЦЭМ!$B$34:$B$777,E$11)+'СЕТ СН'!$F$9+СВЦЭМ!$D$10+'СЕТ СН'!$F$5</f>
        <v>4712.6339250299998</v>
      </c>
      <c r="F19" s="37">
        <f>SUMIFS(СВЦЭМ!$C$34:$C$777,СВЦЭМ!$A$34:$A$777,$A19,СВЦЭМ!$B$34:$B$777,F$11)+'СЕТ СН'!$F$9+СВЦЭМ!$D$10+'СЕТ СН'!$F$5</f>
        <v>4719.1752728000001</v>
      </c>
      <c r="G19" s="37">
        <f>SUMIFS(СВЦЭМ!$C$34:$C$777,СВЦЭМ!$A$34:$A$777,$A19,СВЦЭМ!$B$34:$B$777,G$11)+'СЕТ СН'!$F$9+СВЦЭМ!$D$10+'СЕТ СН'!$F$5</f>
        <v>4730.4657033800004</v>
      </c>
      <c r="H19" s="37">
        <f>SUMIFS(СВЦЭМ!$C$34:$C$777,СВЦЭМ!$A$34:$A$777,$A19,СВЦЭМ!$B$34:$B$777,H$11)+'СЕТ СН'!$F$9+СВЦЭМ!$D$10+'СЕТ СН'!$F$5</f>
        <v>4747.7641038900001</v>
      </c>
      <c r="I19" s="37">
        <f>SUMIFS(СВЦЭМ!$C$34:$C$777,СВЦЭМ!$A$34:$A$777,$A19,СВЦЭМ!$B$34:$B$777,I$11)+'СЕТ СН'!$F$9+СВЦЭМ!$D$10+'СЕТ СН'!$F$5</f>
        <v>4686.3433439999999</v>
      </c>
      <c r="J19" s="37">
        <f>SUMIFS(СВЦЭМ!$C$34:$C$777,СВЦЭМ!$A$34:$A$777,$A19,СВЦЭМ!$B$34:$B$777,J$11)+'СЕТ СН'!$F$9+СВЦЭМ!$D$10+'СЕТ СН'!$F$5</f>
        <v>4564.2417190599999</v>
      </c>
      <c r="K19" s="37">
        <f>SUMIFS(СВЦЭМ!$C$34:$C$777,СВЦЭМ!$A$34:$A$777,$A19,СВЦЭМ!$B$34:$B$777,K$11)+'СЕТ СН'!$F$9+СВЦЭМ!$D$10+'СЕТ СН'!$F$5</f>
        <v>4518.4990288500003</v>
      </c>
      <c r="L19" s="37">
        <f>SUMIFS(СВЦЭМ!$C$34:$C$777,СВЦЭМ!$A$34:$A$777,$A19,СВЦЭМ!$B$34:$B$777,L$11)+'СЕТ СН'!$F$9+СВЦЭМ!$D$10+'СЕТ СН'!$F$5</f>
        <v>4416.7821331800005</v>
      </c>
      <c r="M19" s="37">
        <f>SUMIFS(СВЦЭМ!$C$34:$C$777,СВЦЭМ!$A$34:$A$777,$A19,СВЦЭМ!$B$34:$B$777,M$11)+'СЕТ СН'!$F$9+СВЦЭМ!$D$10+'СЕТ СН'!$F$5</f>
        <v>4395.0426047199999</v>
      </c>
      <c r="N19" s="37">
        <f>SUMIFS(СВЦЭМ!$C$34:$C$777,СВЦЭМ!$A$34:$A$777,$A19,СВЦЭМ!$B$34:$B$777,N$11)+'СЕТ СН'!$F$9+СВЦЭМ!$D$10+'СЕТ СН'!$F$5</f>
        <v>4374.7873264199998</v>
      </c>
      <c r="O19" s="37">
        <f>SUMIFS(СВЦЭМ!$C$34:$C$777,СВЦЭМ!$A$34:$A$777,$A19,СВЦЭМ!$B$34:$B$777,O$11)+'СЕТ СН'!$F$9+СВЦЭМ!$D$10+'СЕТ СН'!$F$5</f>
        <v>4374.6863185100001</v>
      </c>
      <c r="P19" s="37">
        <f>SUMIFS(СВЦЭМ!$C$34:$C$777,СВЦЭМ!$A$34:$A$777,$A19,СВЦЭМ!$B$34:$B$777,P$11)+'СЕТ СН'!$F$9+СВЦЭМ!$D$10+'СЕТ СН'!$F$5</f>
        <v>4365.9089479599998</v>
      </c>
      <c r="Q19" s="37">
        <f>SUMIFS(СВЦЭМ!$C$34:$C$777,СВЦЭМ!$A$34:$A$777,$A19,СВЦЭМ!$B$34:$B$777,Q$11)+'СЕТ СН'!$F$9+СВЦЭМ!$D$10+'СЕТ СН'!$F$5</f>
        <v>4358.1255783500001</v>
      </c>
      <c r="R19" s="37">
        <f>SUMIFS(СВЦЭМ!$C$34:$C$777,СВЦЭМ!$A$34:$A$777,$A19,СВЦЭМ!$B$34:$B$777,R$11)+'СЕТ СН'!$F$9+СВЦЭМ!$D$10+'СЕТ СН'!$F$5</f>
        <v>4356.7669451800002</v>
      </c>
      <c r="S19" s="37">
        <f>SUMIFS(СВЦЭМ!$C$34:$C$777,СВЦЭМ!$A$34:$A$777,$A19,СВЦЭМ!$B$34:$B$777,S$11)+'СЕТ СН'!$F$9+СВЦЭМ!$D$10+'СЕТ СН'!$F$5</f>
        <v>4380.4543071200005</v>
      </c>
      <c r="T19" s="37">
        <f>SUMIFS(СВЦЭМ!$C$34:$C$777,СВЦЭМ!$A$34:$A$777,$A19,СВЦЭМ!$B$34:$B$777,T$11)+'СЕТ СН'!$F$9+СВЦЭМ!$D$10+'СЕТ СН'!$F$5</f>
        <v>4408.0487516700005</v>
      </c>
      <c r="U19" s="37">
        <f>SUMIFS(СВЦЭМ!$C$34:$C$777,СВЦЭМ!$A$34:$A$777,$A19,СВЦЭМ!$B$34:$B$777,U$11)+'СЕТ СН'!$F$9+СВЦЭМ!$D$10+'СЕТ СН'!$F$5</f>
        <v>4413.7621814600006</v>
      </c>
      <c r="V19" s="37">
        <f>SUMIFS(СВЦЭМ!$C$34:$C$777,СВЦЭМ!$A$34:$A$777,$A19,СВЦЭМ!$B$34:$B$777,V$11)+'СЕТ СН'!$F$9+СВЦЭМ!$D$10+'СЕТ СН'!$F$5</f>
        <v>4414.2104844599999</v>
      </c>
      <c r="W19" s="37">
        <f>SUMIFS(СВЦЭМ!$C$34:$C$777,СВЦЭМ!$A$34:$A$777,$A19,СВЦЭМ!$B$34:$B$777,W$11)+'СЕТ СН'!$F$9+СВЦЭМ!$D$10+'СЕТ СН'!$F$5</f>
        <v>4418.6814568899999</v>
      </c>
      <c r="X19" s="37">
        <f>SUMIFS(СВЦЭМ!$C$34:$C$777,СВЦЭМ!$A$34:$A$777,$A19,СВЦЭМ!$B$34:$B$777,X$11)+'СЕТ СН'!$F$9+СВЦЭМ!$D$10+'СЕТ СН'!$F$5</f>
        <v>4436.4560650800004</v>
      </c>
      <c r="Y19" s="37">
        <f>SUMIFS(СВЦЭМ!$C$34:$C$777,СВЦЭМ!$A$34:$A$777,$A19,СВЦЭМ!$B$34:$B$777,Y$11)+'СЕТ СН'!$F$9+СВЦЭМ!$D$10+'СЕТ СН'!$F$5</f>
        <v>4514.1901502600003</v>
      </c>
    </row>
    <row r="20" spans="1:25" ht="15.75" x14ac:dyDescent="0.2">
      <c r="A20" s="36">
        <f t="shared" si="0"/>
        <v>42683</v>
      </c>
      <c r="B20" s="37">
        <f>SUMIFS(СВЦЭМ!$C$34:$C$777,СВЦЭМ!$A$34:$A$777,$A20,СВЦЭМ!$B$34:$B$777,B$11)+'СЕТ СН'!$F$9+СВЦЭМ!$D$10+'СЕТ СН'!$F$5</f>
        <v>4614.7433302200006</v>
      </c>
      <c r="C20" s="37">
        <f>SUMIFS(СВЦЭМ!$C$34:$C$777,СВЦЭМ!$A$34:$A$777,$A20,СВЦЭМ!$B$34:$B$777,C$11)+'СЕТ СН'!$F$9+СВЦЭМ!$D$10+'СЕТ СН'!$F$5</f>
        <v>4720.1814017300003</v>
      </c>
      <c r="D20" s="37">
        <f>SUMIFS(СВЦЭМ!$C$34:$C$777,СВЦЭМ!$A$34:$A$777,$A20,СВЦЭМ!$B$34:$B$777,D$11)+'СЕТ СН'!$F$9+СВЦЭМ!$D$10+'СЕТ СН'!$F$5</f>
        <v>4738.5036217100005</v>
      </c>
      <c r="E20" s="37">
        <f>SUMIFS(СВЦЭМ!$C$34:$C$777,СВЦЭМ!$A$34:$A$777,$A20,СВЦЭМ!$B$34:$B$777,E$11)+'СЕТ СН'!$F$9+СВЦЭМ!$D$10+'СЕТ СН'!$F$5</f>
        <v>4734.5606740700005</v>
      </c>
      <c r="F20" s="37">
        <f>SUMIFS(СВЦЭМ!$C$34:$C$777,СВЦЭМ!$A$34:$A$777,$A20,СВЦЭМ!$B$34:$B$777,F$11)+'СЕТ СН'!$F$9+СВЦЭМ!$D$10+'СЕТ СН'!$F$5</f>
        <v>4731.3766241900003</v>
      </c>
      <c r="G20" s="37">
        <f>SUMIFS(СВЦЭМ!$C$34:$C$777,СВЦЭМ!$A$34:$A$777,$A20,СВЦЭМ!$B$34:$B$777,G$11)+'СЕТ СН'!$F$9+СВЦЭМ!$D$10+'СЕТ СН'!$F$5</f>
        <v>4727.3158647299997</v>
      </c>
      <c r="H20" s="37">
        <f>SUMIFS(СВЦЭМ!$C$34:$C$777,СВЦЭМ!$A$34:$A$777,$A20,СВЦЭМ!$B$34:$B$777,H$11)+'СЕТ СН'!$F$9+СВЦЭМ!$D$10+'СЕТ СН'!$F$5</f>
        <v>4712.6880383400003</v>
      </c>
      <c r="I20" s="37">
        <f>SUMIFS(СВЦЭМ!$C$34:$C$777,СВЦЭМ!$A$34:$A$777,$A20,СВЦЭМ!$B$34:$B$777,I$11)+'СЕТ СН'!$F$9+СВЦЭМ!$D$10+'СЕТ СН'!$F$5</f>
        <v>4674.8788568199998</v>
      </c>
      <c r="J20" s="37">
        <f>SUMIFS(СВЦЭМ!$C$34:$C$777,СВЦЭМ!$A$34:$A$777,$A20,СВЦЭМ!$B$34:$B$777,J$11)+'СЕТ СН'!$F$9+СВЦЭМ!$D$10+'СЕТ СН'!$F$5</f>
        <v>4598.5146724599999</v>
      </c>
      <c r="K20" s="37">
        <f>SUMIFS(СВЦЭМ!$C$34:$C$777,СВЦЭМ!$A$34:$A$777,$A20,СВЦЭМ!$B$34:$B$777,K$11)+'СЕТ СН'!$F$9+СВЦЭМ!$D$10+'СЕТ СН'!$F$5</f>
        <v>4524.35162287</v>
      </c>
      <c r="L20" s="37">
        <f>SUMIFS(СВЦЭМ!$C$34:$C$777,СВЦЭМ!$A$34:$A$777,$A20,СВЦЭМ!$B$34:$B$777,L$11)+'СЕТ СН'!$F$9+СВЦЭМ!$D$10+'СЕТ СН'!$F$5</f>
        <v>4438.6676671800005</v>
      </c>
      <c r="M20" s="37">
        <f>SUMIFS(СВЦЭМ!$C$34:$C$777,СВЦЭМ!$A$34:$A$777,$A20,СВЦЭМ!$B$34:$B$777,M$11)+'СЕТ СН'!$F$9+СВЦЭМ!$D$10+'СЕТ СН'!$F$5</f>
        <v>4400.0286262700001</v>
      </c>
      <c r="N20" s="37">
        <f>SUMIFS(СВЦЭМ!$C$34:$C$777,СВЦЭМ!$A$34:$A$777,$A20,СВЦЭМ!$B$34:$B$777,N$11)+'СЕТ СН'!$F$9+СВЦЭМ!$D$10+'СЕТ СН'!$F$5</f>
        <v>4391.6062082300004</v>
      </c>
      <c r="O20" s="37">
        <f>SUMIFS(СВЦЭМ!$C$34:$C$777,СВЦЭМ!$A$34:$A$777,$A20,СВЦЭМ!$B$34:$B$777,O$11)+'СЕТ СН'!$F$9+СВЦЭМ!$D$10+'СЕТ СН'!$F$5</f>
        <v>4394.8121815000004</v>
      </c>
      <c r="P20" s="37">
        <f>SUMIFS(СВЦЭМ!$C$34:$C$777,СВЦЭМ!$A$34:$A$777,$A20,СВЦЭМ!$B$34:$B$777,P$11)+'СЕТ СН'!$F$9+СВЦЭМ!$D$10+'СЕТ СН'!$F$5</f>
        <v>4389.6947767500005</v>
      </c>
      <c r="Q20" s="37">
        <f>SUMIFS(СВЦЭМ!$C$34:$C$777,СВЦЭМ!$A$34:$A$777,$A20,СВЦЭМ!$B$34:$B$777,Q$11)+'СЕТ СН'!$F$9+СВЦЭМ!$D$10+'СЕТ СН'!$F$5</f>
        <v>4383.83909313</v>
      </c>
      <c r="R20" s="37">
        <f>SUMIFS(СВЦЭМ!$C$34:$C$777,СВЦЭМ!$A$34:$A$777,$A20,СВЦЭМ!$B$34:$B$777,R$11)+'СЕТ СН'!$F$9+СВЦЭМ!$D$10+'СЕТ СН'!$F$5</f>
        <v>4386.2570266299999</v>
      </c>
      <c r="S20" s="37">
        <f>SUMIFS(СВЦЭМ!$C$34:$C$777,СВЦЭМ!$A$34:$A$777,$A20,СВЦЭМ!$B$34:$B$777,S$11)+'СЕТ СН'!$F$9+СВЦЭМ!$D$10+'СЕТ СН'!$F$5</f>
        <v>4395.5536862200006</v>
      </c>
      <c r="T20" s="37">
        <f>SUMIFS(СВЦЭМ!$C$34:$C$777,СВЦЭМ!$A$34:$A$777,$A20,СВЦЭМ!$B$34:$B$777,T$11)+'СЕТ СН'!$F$9+СВЦЭМ!$D$10+'СЕТ СН'!$F$5</f>
        <v>4424.9646200799998</v>
      </c>
      <c r="U20" s="37">
        <f>SUMIFS(СВЦЭМ!$C$34:$C$777,СВЦЭМ!$A$34:$A$777,$A20,СВЦЭМ!$B$34:$B$777,U$11)+'СЕТ СН'!$F$9+СВЦЭМ!$D$10+'СЕТ СН'!$F$5</f>
        <v>4437.5965664100004</v>
      </c>
      <c r="V20" s="37">
        <f>SUMIFS(СВЦЭМ!$C$34:$C$777,СВЦЭМ!$A$34:$A$777,$A20,СВЦЭМ!$B$34:$B$777,V$11)+'СЕТ СН'!$F$9+СВЦЭМ!$D$10+'СЕТ СН'!$F$5</f>
        <v>4475.8895794199998</v>
      </c>
      <c r="W20" s="37">
        <f>SUMIFS(СВЦЭМ!$C$34:$C$777,СВЦЭМ!$A$34:$A$777,$A20,СВЦЭМ!$B$34:$B$777,W$11)+'СЕТ СН'!$F$9+СВЦЭМ!$D$10+'СЕТ СН'!$F$5</f>
        <v>4501.8036836000001</v>
      </c>
      <c r="X20" s="37">
        <f>SUMIFS(СВЦЭМ!$C$34:$C$777,СВЦЭМ!$A$34:$A$777,$A20,СВЦЭМ!$B$34:$B$777,X$11)+'СЕТ СН'!$F$9+СВЦЭМ!$D$10+'СЕТ СН'!$F$5</f>
        <v>4484.6057899900006</v>
      </c>
      <c r="Y20" s="37">
        <f>SUMIFS(СВЦЭМ!$C$34:$C$777,СВЦЭМ!$A$34:$A$777,$A20,СВЦЭМ!$B$34:$B$777,Y$11)+'СЕТ СН'!$F$9+СВЦЭМ!$D$10+'СЕТ СН'!$F$5</f>
        <v>4490.4457116499998</v>
      </c>
    </row>
    <row r="21" spans="1:25" ht="15.75" x14ac:dyDescent="0.2">
      <c r="A21" s="36">
        <f t="shared" si="0"/>
        <v>42684</v>
      </c>
      <c r="B21" s="37">
        <f>SUMIFS(СВЦЭМ!$C$34:$C$777,СВЦЭМ!$A$34:$A$777,$A21,СВЦЭМ!$B$34:$B$777,B$11)+'СЕТ СН'!$F$9+СВЦЭМ!$D$10+'СЕТ СН'!$F$5</f>
        <v>4601.9635222500001</v>
      </c>
      <c r="C21" s="37">
        <f>SUMIFS(СВЦЭМ!$C$34:$C$777,СВЦЭМ!$A$34:$A$777,$A21,СВЦЭМ!$B$34:$B$777,C$11)+'СЕТ СН'!$F$9+СВЦЭМ!$D$10+'СЕТ СН'!$F$5</f>
        <v>4709.5849320500001</v>
      </c>
      <c r="D21" s="37">
        <f>SUMIFS(СВЦЭМ!$C$34:$C$777,СВЦЭМ!$A$34:$A$777,$A21,СВЦЭМ!$B$34:$B$777,D$11)+'СЕТ СН'!$F$9+СВЦЭМ!$D$10+'СЕТ СН'!$F$5</f>
        <v>4731.4587066900003</v>
      </c>
      <c r="E21" s="37">
        <f>SUMIFS(СВЦЭМ!$C$34:$C$777,СВЦЭМ!$A$34:$A$777,$A21,СВЦЭМ!$B$34:$B$777,E$11)+'СЕТ СН'!$F$9+СВЦЭМ!$D$10+'СЕТ СН'!$F$5</f>
        <v>4729.5385774799997</v>
      </c>
      <c r="F21" s="37">
        <f>SUMIFS(СВЦЭМ!$C$34:$C$777,СВЦЭМ!$A$34:$A$777,$A21,СВЦЭМ!$B$34:$B$777,F$11)+'СЕТ СН'!$F$9+СВЦЭМ!$D$10+'СЕТ СН'!$F$5</f>
        <v>4737.0414335599999</v>
      </c>
      <c r="G21" s="37">
        <f>SUMIFS(СВЦЭМ!$C$34:$C$777,СВЦЭМ!$A$34:$A$777,$A21,СВЦЭМ!$B$34:$B$777,G$11)+'СЕТ СН'!$F$9+СВЦЭМ!$D$10+'СЕТ СН'!$F$5</f>
        <v>4741.1616672800001</v>
      </c>
      <c r="H21" s="37">
        <f>SUMIFS(СВЦЭМ!$C$34:$C$777,СВЦЭМ!$A$34:$A$777,$A21,СВЦЭМ!$B$34:$B$777,H$11)+'СЕТ СН'!$F$9+СВЦЭМ!$D$10+'СЕТ СН'!$F$5</f>
        <v>4704.0645039999999</v>
      </c>
      <c r="I21" s="37">
        <f>SUMIFS(СВЦЭМ!$C$34:$C$777,СВЦЭМ!$A$34:$A$777,$A21,СВЦЭМ!$B$34:$B$777,I$11)+'СЕТ СН'!$F$9+СВЦЭМ!$D$10+'СЕТ СН'!$F$5</f>
        <v>4684.84592161</v>
      </c>
      <c r="J21" s="37">
        <f>SUMIFS(СВЦЭМ!$C$34:$C$777,СВЦЭМ!$A$34:$A$777,$A21,СВЦЭМ!$B$34:$B$777,J$11)+'СЕТ СН'!$F$9+СВЦЭМ!$D$10+'СЕТ СН'!$F$5</f>
        <v>4621.2927563000003</v>
      </c>
      <c r="K21" s="37">
        <f>SUMIFS(СВЦЭМ!$C$34:$C$777,СВЦЭМ!$A$34:$A$777,$A21,СВЦЭМ!$B$34:$B$777,K$11)+'СЕТ СН'!$F$9+СВЦЭМ!$D$10+'СЕТ СН'!$F$5</f>
        <v>4521.6716641900002</v>
      </c>
      <c r="L21" s="37">
        <f>SUMIFS(СВЦЭМ!$C$34:$C$777,СВЦЭМ!$A$34:$A$777,$A21,СВЦЭМ!$B$34:$B$777,L$11)+'СЕТ СН'!$F$9+СВЦЭМ!$D$10+'СЕТ СН'!$F$5</f>
        <v>4434.3921249300001</v>
      </c>
      <c r="M21" s="37">
        <f>SUMIFS(СВЦЭМ!$C$34:$C$777,СВЦЭМ!$A$34:$A$777,$A21,СВЦЭМ!$B$34:$B$777,M$11)+'СЕТ СН'!$F$9+СВЦЭМ!$D$10+'СЕТ СН'!$F$5</f>
        <v>4403.4423719300003</v>
      </c>
      <c r="N21" s="37">
        <f>SUMIFS(СВЦЭМ!$C$34:$C$777,СВЦЭМ!$A$34:$A$777,$A21,СВЦЭМ!$B$34:$B$777,N$11)+'СЕТ СН'!$F$9+СВЦЭМ!$D$10+'СЕТ СН'!$F$5</f>
        <v>4442.0400546500005</v>
      </c>
      <c r="O21" s="37">
        <f>SUMIFS(СВЦЭМ!$C$34:$C$777,СВЦЭМ!$A$34:$A$777,$A21,СВЦЭМ!$B$34:$B$777,O$11)+'СЕТ СН'!$F$9+СВЦЭМ!$D$10+'СЕТ СН'!$F$5</f>
        <v>4464.1963745200001</v>
      </c>
      <c r="P21" s="37">
        <f>SUMIFS(СВЦЭМ!$C$34:$C$777,СВЦЭМ!$A$34:$A$777,$A21,СВЦЭМ!$B$34:$B$777,P$11)+'СЕТ СН'!$F$9+СВЦЭМ!$D$10+'СЕТ СН'!$F$5</f>
        <v>4459.0642509600002</v>
      </c>
      <c r="Q21" s="37">
        <f>SUMIFS(СВЦЭМ!$C$34:$C$777,СВЦЭМ!$A$34:$A$777,$A21,СВЦЭМ!$B$34:$B$777,Q$11)+'СЕТ СН'!$F$9+СВЦЭМ!$D$10+'СЕТ СН'!$F$5</f>
        <v>4465.4366466800002</v>
      </c>
      <c r="R21" s="37">
        <f>SUMIFS(СВЦЭМ!$C$34:$C$777,СВЦЭМ!$A$34:$A$777,$A21,СВЦЭМ!$B$34:$B$777,R$11)+'СЕТ СН'!$F$9+СВЦЭМ!$D$10+'СЕТ СН'!$F$5</f>
        <v>4470.0024769199999</v>
      </c>
      <c r="S21" s="37">
        <f>SUMIFS(СВЦЭМ!$C$34:$C$777,СВЦЭМ!$A$34:$A$777,$A21,СВЦЭМ!$B$34:$B$777,S$11)+'СЕТ СН'!$F$9+СВЦЭМ!$D$10+'СЕТ СН'!$F$5</f>
        <v>4452.5215230700005</v>
      </c>
      <c r="T21" s="37">
        <f>SUMIFS(СВЦЭМ!$C$34:$C$777,СВЦЭМ!$A$34:$A$777,$A21,СВЦЭМ!$B$34:$B$777,T$11)+'СЕТ СН'!$F$9+СВЦЭМ!$D$10+'СЕТ СН'!$F$5</f>
        <v>4421.5521297200003</v>
      </c>
      <c r="U21" s="37">
        <f>SUMIFS(СВЦЭМ!$C$34:$C$777,СВЦЭМ!$A$34:$A$777,$A21,СВЦЭМ!$B$34:$B$777,U$11)+'СЕТ СН'!$F$9+СВЦЭМ!$D$10+'СЕТ СН'!$F$5</f>
        <v>4433.0351581900004</v>
      </c>
      <c r="V21" s="37">
        <f>SUMIFS(СВЦЭМ!$C$34:$C$777,СВЦЭМ!$A$34:$A$777,$A21,СВЦЭМ!$B$34:$B$777,V$11)+'СЕТ СН'!$F$9+СВЦЭМ!$D$10+'СЕТ СН'!$F$5</f>
        <v>4416.8224021300002</v>
      </c>
      <c r="W21" s="37">
        <f>SUMIFS(СВЦЭМ!$C$34:$C$777,СВЦЭМ!$A$34:$A$777,$A21,СВЦЭМ!$B$34:$B$777,W$11)+'СЕТ СН'!$F$9+СВЦЭМ!$D$10+'СЕТ СН'!$F$5</f>
        <v>4418.0028148900001</v>
      </c>
      <c r="X21" s="37">
        <f>SUMIFS(СВЦЭМ!$C$34:$C$777,СВЦЭМ!$A$34:$A$777,$A21,СВЦЭМ!$B$34:$B$777,X$11)+'СЕТ СН'!$F$9+СВЦЭМ!$D$10+'СЕТ СН'!$F$5</f>
        <v>4427.7302055099999</v>
      </c>
      <c r="Y21" s="37">
        <f>SUMIFS(СВЦЭМ!$C$34:$C$777,СВЦЭМ!$A$34:$A$777,$A21,СВЦЭМ!$B$34:$B$777,Y$11)+'СЕТ СН'!$F$9+СВЦЭМ!$D$10+'СЕТ СН'!$F$5</f>
        <v>4497.4388846399997</v>
      </c>
    </row>
    <row r="22" spans="1:25" ht="15.75" x14ac:dyDescent="0.2">
      <c r="A22" s="36">
        <f t="shared" si="0"/>
        <v>42685</v>
      </c>
      <c r="B22" s="37">
        <f>SUMIFS(СВЦЭМ!$C$34:$C$777,СВЦЭМ!$A$34:$A$777,$A22,СВЦЭМ!$B$34:$B$777,B$11)+'СЕТ СН'!$F$9+СВЦЭМ!$D$10+'СЕТ СН'!$F$5</f>
        <v>4581.9592098499998</v>
      </c>
      <c r="C22" s="37">
        <f>SUMIFS(СВЦЭМ!$C$34:$C$777,СВЦЭМ!$A$34:$A$777,$A22,СВЦЭМ!$B$34:$B$777,C$11)+'СЕТ СН'!$F$9+СВЦЭМ!$D$10+'СЕТ СН'!$F$5</f>
        <v>4705.8209687500002</v>
      </c>
      <c r="D22" s="37">
        <f>SUMIFS(СВЦЭМ!$C$34:$C$777,СВЦЭМ!$A$34:$A$777,$A22,СВЦЭМ!$B$34:$B$777,D$11)+'СЕТ СН'!$F$9+СВЦЭМ!$D$10+'СЕТ СН'!$F$5</f>
        <v>4770.8657844600002</v>
      </c>
      <c r="E22" s="37">
        <f>SUMIFS(СВЦЭМ!$C$34:$C$777,СВЦЭМ!$A$34:$A$777,$A22,СВЦЭМ!$B$34:$B$777,E$11)+'СЕТ СН'!$F$9+СВЦЭМ!$D$10+'СЕТ СН'!$F$5</f>
        <v>4728.7256272300001</v>
      </c>
      <c r="F22" s="37">
        <f>SUMIFS(СВЦЭМ!$C$34:$C$777,СВЦЭМ!$A$34:$A$777,$A22,СВЦЭМ!$B$34:$B$777,F$11)+'СЕТ СН'!$F$9+СВЦЭМ!$D$10+'СЕТ СН'!$F$5</f>
        <v>4728.6930977700003</v>
      </c>
      <c r="G22" s="37">
        <f>SUMIFS(СВЦЭМ!$C$34:$C$777,СВЦЭМ!$A$34:$A$777,$A22,СВЦЭМ!$B$34:$B$777,G$11)+'СЕТ СН'!$F$9+СВЦЭМ!$D$10+'СЕТ СН'!$F$5</f>
        <v>4740.7622406700002</v>
      </c>
      <c r="H22" s="37">
        <f>SUMIFS(СВЦЭМ!$C$34:$C$777,СВЦЭМ!$A$34:$A$777,$A22,СВЦЭМ!$B$34:$B$777,H$11)+'СЕТ СН'!$F$9+СВЦЭМ!$D$10+'СЕТ СН'!$F$5</f>
        <v>4736.5211650299998</v>
      </c>
      <c r="I22" s="37">
        <f>SUMIFS(СВЦЭМ!$C$34:$C$777,СВЦЭМ!$A$34:$A$777,$A22,СВЦЭМ!$B$34:$B$777,I$11)+'СЕТ СН'!$F$9+СВЦЭМ!$D$10+'СЕТ СН'!$F$5</f>
        <v>4695.6614043999998</v>
      </c>
      <c r="J22" s="37">
        <f>SUMIFS(СВЦЭМ!$C$34:$C$777,СВЦЭМ!$A$34:$A$777,$A22,СВЦЭМ!$B$34:$B$777,J$11)+'СЕТ СН'!$F$9+СВЦЭМ!$D$10+'СЕТ СН'!$F$5</f>
        <v>4604.2337498699999</v>
      </c>
      <c r="K22" s="37">
        <f>SUMIFS(СВЦЭМ!$C$34:$C$777,СВЦЭМ!$A$34:$A$777,$A22,СВЦЭМ!$B$34:$B$777,K$11)+'СЕТ СН'!$F$9+СВЦЭМ!$D$10+'СЕТ СН'!$F$5</f>
        <v>4504.5221001700002</v>
      </c>
      <c r="L22" s="37">
        <f>SUMIFS(СВЦЭМ!$C$34:$C$777,СВЦЭМ!$A$34:$A$777,$A22,СВЦЭМ!$B$34:$B$777,L$11)+'СЕТ СН'!$F$9+СВЦЭМ!$D$10+'СЕТ СН'!$F$5</f>
        <v>4413.8966776300003</v>
      </c>
      <c r="M22" s="37">
        <f>SUMIFS(СВЦЭМ!$C$34:$C$777,СВЦЭМ!$A$34:$A$777,$A22,СВЦЭМ!$B$34:$B$777,M$11)+'СЕТ СН'!$F$9+СВЦЭМ!$D$10+'СЕТ СН'!$F$5</f>
        <v>4387.3415032100002</v>
      </c>
      <c r="N22" s="37">
        <f>SUMIFS(СВЦЭМ!$C$34:$C$777,СВЦЭМ!$A$34:$A$777,$A22,СВЦЭМ!$B$34:$B$777,N$11)+'СЕТ СН'!$F$9+СВЦЭМ!$D$10+'СЕТ СН'!$F$5</f>
        <v>4405.9130280999998</v>
      </c>
      <c r="O22" s="37">
        <f>SUMIFS(СВЦЭМ!$C$34:$C$777,СВЦЭМ!$A$34:$A$777,$A22,СВЦЭМ!$B$34:$B$777,O$11)+'СЕТ СН'!$F$9+СВЦЭМ!$D$10+'СЕТ СН'!$F$5</f>
        <v>4408.5340655</v>
      </c>
      <c r="P22" s="37">
        <f>SUMIFS(СВЦЭМ!$C$34:$C$777,СВЦЭМ!$A$34:$A$777,$A22,СВЦЭМ!$B$34:$B$777,P$11)+'СЕТ СН'!$F$9+СВЦЭМ!$D$10+'СЕТ СН'!$F$5</f>
        <v>4407.5577977499997</v>
      </c>
      <c r="Q22" s="37">
        <f>SUMIFS(СВЦЭМ!$C$34:$C$777,СВЦЭМ!$A$34:$A$777,$A22,СВЦЭМ!$B$34:$B$777,Q$11)+'СЕТ СН'!$F$9+СВЦЭМ!$D$10+'СЕТ СН'!$F$5</f>
        <v>4452.7391343600002</v>
      </c>
      <c r="R22" s="37">
        <f>SUMIFS(СВЦЭМ!$C$34:$C$777,СВЦЭМ!$A$34:$A$777,$A22,СВЦЭМ!$B$34:$B$777,R$11)+'СЕТ СН'!$F$9+СВЦЭМ!$D$10+'СЕТ СН'!$F$5</f>
        <v>4465.0541762299999</v>
      </c>
      <c r="S22" s="37">
        <f>SUMIFS(СВЦЭМ!$C$34:$C$777,СВЦЭМ!$A$34:$A$777,$A22,СВЦЭМ!$B$34:$B$777,S$11)+'СЕТ СН'!$F$9+СВЦЭМ!$D$10+'СЕТ СН'!$F$5</f>
        <v>4476.6972013900004</v>
      </c>
      <c r="T22" s="37">
        <f>SUMIFS(СВЦЭМ!$C$34:$C$777,СВЦЭМ!$A$34:$A$777,$A22,СВЦЭМ!$B$34:$B$777,T$11)+'СЕТ СН'!$F$9+СВЦЭМ!$D$10+'СЕТ СН'!$F$5</f>
        <v>4416.6949805200002</v>
      </c>
      <c r="U22" s="37">
        <f>SUMIFS(СВЦЭМ!$C$34:$C$777,СВЦЭМ!$A$34:$A$777,$A22,СВЦЭМ!$B$34:$B$777,U$11)+'СЕТ СН'!$F$9+СВЦЭМ!$D$10+'СЕТ СН'!$F$5</f>
        <v>4412.7355043699999</v>
      </c>
      <c r="V22" s="37">
        <f>SUMIFS(СВЦЭМ!$C$34:$C$777,СВЦЭМ!$A$34:$A$777,$A22,СВЦЭМ!$B$34:$B$777,V$11)+'СЕТ СН'!$F$9+СВЦЭМ!$D$10+'СЕТ СН'!$F$5</f>
        <v>4429.6561548700001</v>
      </c>
      <c r="W22" s="37">
        <f>SUMIFS(СВЦЭМ!$C$34:$C$777,СВЦЭМ!$A$34:$A$777,$A22,СВЦЭМ!$B$34:$B$777,W$11)+'СЕТ СН'!$F$9+СВЦЭМ!$D$10+'СЕТ СН'!$F$5</f>
        <v>4437.41472737</v>
      </c>
      <c r="X22" s="37">
        <f>SUMIFS(СВЦЭМ!$C$34:$C$777,СВЦЭМ!$A$34:$A$777,$A22,СВЦЭМ!$B$34:$B$777,X$11)+'СЕТ СН'!$F$9+СВЦЭМ!$D$10+'СЕТ СН'!$F$5</f>
        <v>4487.30793799</v>
      </c>
      <c r="Y22" s="37">
        <f>SUMIFS(СВЦЭМ!$C$34:$C$777,СВЦЭМ!$A$34:$A$777,$A22,СВЦЭМ!$B$34:$B$777,Y$11)+'СЕТ СН'!$F$9+СВЦЭМ!$D$10+'СЕТ СН'!$F$5</f>
        <v>4576.2100589299998</v>
      </c>
    </row>
    <row r="23" spans="1:25" ht="15.75" x14ac:dyDescent="0.2">
      <c r="A23" s="36">
        <f t="shared" si="0"/>
        <v>42686</v>
      </c>
      <c r="B23" s="37">
        <f>SUMIFS(СВЦЭМ!$C$34:$C$777,СВЦЭМ!$A$34:$A$777,$A23,СВЦЭМ!$B$34:$B$777,B$11)+'СЕТ СН'!$F$9+СВЦЭМ!$D$10+'СЕТ СН'!$F$5</f>
        <v>4564.7661353399999</v>
      </c>
      <c r="C23" s="37">
        <f>SUMIFS(СВЦЭМ!$C$34:$C$777,СВЦЭМ!$A$34:$A$777,$A23,СВЦЭМ!$B$34:$B$777,C$11)+'СЕТ СН'!$F$9+СВЦЭМ!$D$10+'СЕТ СН'!$F$5</f>
        <v>4669.0074471099997</v>
      </c>
      <c r="D23" s="37">
        <f>SUMIFS(СВЦЭМ!$C$34:$C$777,СВЦЭМ!$A$34:$A$777,$A23,СВЦЭМ!$B$34:$B$777,D$11)+'СЕТ СН'!$F$9+СВЦЭМ!$D$10+'СЕТ СН'!$F$5</f>
        <v>4739.0535213100002</v>
      </c>
      <c r="E23" s="37">
        <f>SUMIFS(СВЦЭМ!$C$34:$C$777,СВЦЭМ!$A$34:$A$777,$A23,СВЦЭМ!$B$34:$B$777,E$11)+'СЕТ СН'!$F$9+СВЦЭМ!$D$10+'СЕТ СН'!$F$5</f>
        <v>4749.3639010100005</v>
      </c>
      <c r="F23" s="37">
        <f>SUMIFS(СВЦЭМ!$C$34:$C$777,СВЦЭМ!$A$34:$A$777,$A23,СВЦЭМ!$B$34:$B$777,F$11)+'СЕТ СН'!$F$9+СВЦЭМ!$D$10+'СЕТ СН'!$F$5</f>
        <v>4754.92133741</v>
      </c>
      <c r="G23" s="37">
        <f>SUMIFS(СВЦЭМ!$C$34:$C$777,СВЦЭМ!$A$34:$A$777,$A23,СВЦЭМ!$B$34:$B$777,G$11)+'СЕТ СН'!$F$9+СВЦЭМ!$D$10+'СЕТ СН'!$F$5</f>
        <v>4743.2168066100003</v>
      </c>
      <c r="H23" s="37">
        <f>SUMIFS(СВЦЭМ!$C$34:$C$777,СВЦЭМ!$A$34:$A$777,$A23,СВЦЭМ!$B$34:$B$777,H$11)+'СЕТ СН'!$F$9+СВЦЭМ!$D$10+'СЕТ СН'!$F$5</f>
        <v>4714.2658640099999</v>
      </c>
      <c r="I23" s="37">
        <f>SUMIFS(СВЦЭМ!$C$34:$C$777,СВЦЭМ!$A$34:$A$777,$A23,СВЦЭМ!$B$34:$B$777,I$11)+'СЕТ СН'!$F$9+СВЦЭМ!$D$10+'СЕТ СН'!$F$5</f>
        <v>4681.9125460100004</v>
      </c>
      <c r="J23" s="37">
        <f>SUMIFS(СВЦЭМ!$C$34:$C$777,СВЦЭМ!$A$34:$A$777,$A23,СВЦЭМ!$B$34:$B$777,J$11)+'СЕТ СН'!$F$9+СВЦЭМ!$D$10+'СЕТ СН'!$F$5</f>
        <v>4574.5790168000003</v>
      </c>
      <c r="K23" s="37">
        <f>SUMIFS(СВЦЭМ!$C$34:$C$777,СВЦЭМ!$A$34:$A$777,$A23,СВЦЭМ!$B$34:$B$777,K$11)+'СЕТ СН'!$F$9+СВЦЭМ!$D$10+'СЕТ СН'!$F$5</f>
        <v>4446.6328946600006</v>
      </c>
      <c r="L23" s="37">
        <f>SUMIFS(СВЦЭМ!$C$34:$C$777,СВЦЭМ!$A$34:$A$777,$A23,СВЦЭМ!$B$34:$B$777,L$11)+'СЕТ СН'!$F$9+СВЦЭМ!$D$10+'СЕТ СН'!$F$5</f>
        <v>4371.2212467999998</v>
      </c>
      <c r="M23" s="37">
        <f>SUMIFS(СВЦЭМ!$C$34:$C$777,СВЦЭМ!$A$34:$A$777,$A23,СВЦЭМ!$B$34:$B$777,M$11)+'СЕТ СН'!$F$9+СВЦЭМ!$D$10+'СЕТ СН'!$F$5</f>
        <v>4320.9293714000005</v>
      </c>
      <c r="N23" s="37">
        <f>SUMIFS(СВЦЭМ!$C$34:$C$777,СВЦЭМ!$A$34:$A$777,$A23,СВЦЭМ!$B$34:$B$777,N$11)+'СЕТ СН'!$F$9+СВЦЭМ!$D$10+'СЕТ СН'!$F$5</f>
        <v>4313.6283882200005</v>
      </c>
      <c r="O23" s="37">
        <f>SUMIFS(СВЦЭМ!$C$34:$C$777,СВЦЭМ!$A$34:$A$777,$A23,СВЦЭМ!$B$34:$B$777,O$11)+'СЕТ СН'!$F$9+СВЦЭМ!$D$10+'СЕТ СН'!$F$5</f>
        <v>4317.9199221099998</v>
      </c>
      <c r="P23" s="37">
        <f>SUMIFS(СВЦЭМ!$C$34:$C$777,СВЦЭМ!$A$34:$A$777,$A23,СВЦЭМ!$B$34:$B$777,P$11)+'СЕТ СН'!$F$9+СВЦЭМ!$D$10+'СЕТ СН'!$F$5</f>
        <v>4347.4603655700002</v>
      </c>
      <c r="Q23" s="37">
        <f>SUMIFS(СВЦЭМ!$C$34:$C$777,СВЦЭМ!$A$34:$A$777,$A23,СВЦЭМ!$B$34:$B$777,Q$11)+'СЕТ СН'!$F$9+СВЦЭМ!$D$10+'СЕТ СН'!$F$5</f>
        <v>4350.7440339300001</v>
      </c>
      <c r="R23" s="37">
        <f>SUMIFS(СВЦЭМ!$C$34:$C$777,СВЦЭМ!$A$34:$A$777,$A23,СВЦЭМ!$B$34:$B$777,R$11)+'СЕТ СН'!$F$9+СВЦЭМ!$D$10+'СЕТ СН'!$F$5</f>
        <v>4345.8820248900001</v>
      </c>
      <c r="S23" s="37">
        <f>SUMIFS(СВЦЭМ!$C$34:$C$777,СВЦЭМ!$A$34:$A$777,$A23,СВЦЭМ!$B$34:$B$777,S$11)+'СЕТ СН'!$F$9+СВЦЭМ!$D$10+'СЕТ СН'!$F$5</f>
        <v>4346.8689700800005</v>
      </c>
      <c r="T23" s="37">
        <f>SUMIFS(СВЦЭМ!$C$34:$C$777,СВЦЭМ!$A$34:$A$777,$A23,СВЦЭМ!$B$34:$B$777,T$11)+'СЕТ СН'!$F$9+СВЦЭМ!$D$10+'СЕТ СН'!$F$5</f>
        <v>4392.8445092299999</v>
      </c>
      <c r="U23" s="37">
        <f>SUMIFS(СВЦЭМ!$C$34:$C$777,СВЦЭМ!$A$34:$A$777,$A23,СВЦЭМ!$B$34:$B$777,U$11)+'СЕТ СН'!$F$9+СВЦЭМ!$D$10+'СЕТ СН'!$F$5</f>
        <v>4367.9647850500005</v>
      </c>
      <c r="V23" s="37">
        <f>SUMIFS(СВЦЭМ!$C$34:$C$777,СВЦЭМ!$A$34:$A$777,$A23,СВЦЭМ!$B$34:$B$777,V$11)+'СЕТ СН'!$F$9+СВЦЭМ!$D$10+'СЕТ СН'!$F$5</f>
        <v>4330.0199794300006</v>
      </c>
      <c r="W23" s="37">
        <f>SUMIFS(СВЦЭМ!$C$34:$C$777,СВЦЭМ!$A$34:$A$777,$A23,СВЦЭМ!$B$34:$B$777,W$11)+'СЕТ СН'!$F$9+СВЦЭМ!$D$10+'СЕТ СН'!$F$5</f>
        <v>4317.1217955900001</v>
      </c>
      <c r="X23" s="37">
        <f>SUMIFS(СВЦЭМ!$C$34:$C$777,СВЦЭМ!$A$34:$A$777,$A23,СВЦЭМ!$B$34:$B$777,X$11)+'СЕТ СН'!$F$9+СВЦЭМ!$D$10+'СЕТ СН'!$F$5</f>
        <v>4332.2868431500001</v>
      </c>
      <c r="Y23" s="37">
        <f>SUMIFS(СВЦЭМ!$C$34:$C$777,СВЦЭМ!$A$34:$A$777,$A23,СВЦЭМ!$B$34:$B$777,Y$11)+'СЕТ СН'!$F$9+СВЦЭМ!$D$10+'СЕТ СН'!$F$5</f>
        <v>4433.8610553400003</v>
      </c>
    </row>
    <row r="24" spans="1:25" ht="15.75" x14ac:dyDescent="0.2">
      <c r="A24" s="36">
        <f t="shared" si="0"/>
        <v>42687</v>
      </c>
      <c r="B24" s="37">
        <f>SUMIFS(СВЦЭМ!$C$34:$C$777,СВЦЭМ!$A$34:$A$777,$A24,СВЦЭМ!$B$34:$B$777,B$11)+'СЕТ СН'!$F$9+СВЦЭМ!$D$10+'СЕТ СН'!$F$5</f>
        <v>4542.0717128100005</v>
      </c>
      <c r="C24" s="37">
        <f>SUMIFS(СВЦЭМ!$C$34:$C$777,СВЦЭМ!$A$34:$A$777,$A24,СВЦЭМ!$B$34:$B$777,C$11)+'СЕТ СН'!$F$9+СВЦЭМ!$D$10+'СЕТ СН'!$F$5</f>
        <v>4660.2678449200002</v>
      </c>
      <c r="D24" s="37">
        <f>SUMIFS(СВЦЭМ!$C$34:$C$777,СВЦЭМ!$A$34:$A$777,$A24,СВЦЭМ!$B$34:$B$777,D$11)+'СЕТ СН'!$F$9+СВЦЭМ!$D$10+'СЕТ СН'!$F$5</f>
        <v>4726.7546789200005</v>
      </c>
      <c r="E24" s="37">
        <f>SUMIFS(СВЦЭМ!$C$34:$C$777,СВЦЭМ!$A$34:$A$777,$A24,СВЦЭМ!$B$34:$B$777,E$11)+'СЕТ СН'!$F$9+СВЦЭМ!$D$10+'СЕТ СН'!$F$5</f>
        <v>4737.2834816499999</v>
      </c>
      <c r="F24" s="37">
        <f>SUMIFS(СВЦЭМ!$C$34:$C$777,СВЦЭМ!$A$34:$A$777,$A24,СВЦЭМ!$B$34:$B$777,F$11)+'СЕТ СН'!$F$9+СВЦЭМ!$D$10+'СЕТ СН'!$F$5</f>
        <v>4742.8114805900004</v>
      </c>
      <c r="G24" s="37">
        <f>SUMIFS(СВЦЭМ!$C$34:$C$777,СВЦЭМ!$A$34:$A$777,$A24,СВЦЭМ!$B$34:$B$777,G$11)+'СЕТ СН'!$F$9+СВЦЭМ!$D$10+'СЕТ СН'!$F$5</f>
        <v>4734.6874355300006</v>
      </c>
      <c r="H24" s="37">
        <f>SUMIFS(СВЦЭМ!$C$34:$C$777,СВЦЭМ!$A$34:$A$777,$A24,СВЦЭМ!$B$34:$B$777,H$11)+'СЕТ СН'!$F$9+СВЦЭМ!$D$10+'СЕТ СН'!$F$5</f>
        <v>4706.7721859600006</v>
      </c>
      <c r="I24" s="37">
        <f>SUMIFS(СВЦЭМ!$C$34:$C$777,СВЦЭМ!$A$34:$A$777,$A24,СВЦЭМ!$B$34:$B$777,I$11)+'СЕТ СН'!$F$9+СВЦЭМ!$D$10+'СЕТ СН'!$F$5</f>
        <v>4686.9351975099999</v>
      </c>
      <c r="J24" s="37">
        <f>SUMIFS(СВЦЭМ!$C$34:$C$777,СВЦЭМ!$A$34:$A$777,$A24,СВЦЭМ!$B$34:$B$777,J$11)+'СЕТ СН'!$F$9+СВЦЭМ!$D$10+'СЕТ СН'!$F$5</f>
        <v>4588.51498988</v>
      </c>
      <c r="K24" s="37">
        <f>SUMIFS(СВЦЭМ!$C$34:$C$777,СВЦЭМ!$A$34:$A$777,$A24,СВЦЭМ!$B$34:$B$777,K$11)+'СЕТ СН'!$F$9+СВЦЭМ!$D$10+'СЕТ СН'!$F$5</f>
        <v>4481.8649485699998</v>
      </c>
      <c r="L24" s="37">
        <f>SUMIFS(СВЦЭМ!$C$34:$C$777,СВЦЭМ!$A$34:$A$777,$A24,СВЦЭМ!$B$34:$B$777,L$11)+'СЕТ СН'!$F$9+СВЦЭМ!$D$10+'СЕТ СН'!$F$5</f>
        <v>4386.4998346100001</v>
      </c>
      <c r="M24" s="37">
        <f>SUMIFS(СВЦЭМ!$C$34:$C$777,СВЦЭМ!$A$34:$A$777,$A24,СВЦЭМ!$B$34:$B$777,M$11)+'СЕТ СН'!$F$9+СВЦЭМ!$D$10+'СЕТ СН'!$F$5</f>
        <v>4374.7580823999997</v>
      </c>
      <c r="N24" s="37">
        <f>SUMIFS(СВЦЭМ!$C$34:$C$777,СВЦЭМ!$A$34:$A$777,$A24,СВЦЭМ!$B$34:$B$777,N$11)+'СЕТ СН'!$F$9+СВЦЭМ!$D$10+'СЕТ СН'!$F$5</f>
        <v>4354.6190416200006</v>
      </c>
      <c r="O24" s="37">
        <f>SUMIFS(СВЦЭМ!$C$34:$C$777,СВЦЭМ!$A$34:$A$777,$A24,СВЦЭМ!$B$34:$B$777,O$11)+'СЕТ СН'!$F$9+СВЦЭМ!$D$10+'СЕТ СН'!$F$5</f>
        <v>4340.6805744000003</v>
      </c>
      <c r="P24" s="37">
        <f>SUMIFS(СВЦЭМ!$C$34:$C$777,СВЦЭМ!$A$34:$A$777,$A24,СВЦЭМ!$B$34:$B$777,P$11)+'СЕТ СН'!$F$9+СВЦЭМ!$D$10+'СЕТ СН'!$F$5</f>
        <v>4328.3659246900006</v>
      </c>
      <c r="Q24" s="37">
        <f>SUMIFS(СВЦЭМ!$C$34:$C$777,СВЦЭМ!$A$34:$A$777,$A24,СВЦЭМ!$B$34:$B$777,Q$11)+'СЕТ СН'!$F$9+СВЦЭМ!$D$10+'СЕТ СН'!$F$5</f>
        <v>4326.9820557100002</v>
      </c>
      <c r="R24" s="37">
        <f>SUMIFS(СВЦЭМ!$C$34:$C$777,СВЦЭМ!$A$34:$A$777,$A24,СВЦЭМ!$B$34:$B$777,R$11)+'СЕТ СН'!$F$9+СВЦЭМ!$D$10+'СЕТ СН'!$F$5</f>
        <v>4328.9065134399998</v>
      </c>
      <c r="S24" s="37">
        <f>SUMIFS(СВЦЭМ!$C$34:$C$777,СВЦЭМ!$A$34:$A$777,$A24,СВЦЭМ!$B$34:$B$777,S$11)+'СЕТ СН'!$F$9+СВЦЭМ!$D$10+'СЕТ СН'!$F$5</f>
        <v>4367.7397546499997</v>
      </c>
      <c r="T24" s="37">
        <f>SUMIFS(СВЦЭМ!$C$34:$C$777,СВЦЭМ!$A$34:$A$777,$A24,СВЦЭМ!$B$34:$B$777,T$11)+'СЕТ СН'!$F$9+СВЦЭМ!$D$10+'СЕТ СН'!$F$5</f>
        <v>4438.0651536900004</v>
      </c>
      <c r="U24" s="37">
        <f>SUMIFS(СВЦЭМ!$C$34:$C$777,СВЦЭМ!$A$34:$A$777,$A24,СВЦЭМ!$B$34:$B$777,U$11)+'СЕТ СН'!$F$9+СВЦЭМ!$D$10+'СЕТ СН'!$F$5</f>
        <v>4355.9092047900003</v>
      </c>
      <c r="V24" s="37">
        <f>SUMIFS(СВЦЭМ!$C$34:$C$777,СВЦЭМ!$A$34:$A$777,$A24,СВЦЭМ!$B$34:$B$777,V$11)+'СЕТ СН'!$F$9+СВЦЭМ!$D$10+'СЕТ СН'!$F$5</f>
        <v>4270.4708142300005</v>
      </c>
      <c r="W24" s="37">
        <f>SUMIFS(СВЦЭМ!$C$34:$C$777,СВЦЭМ!$A$34:$A$777,$A24,СВЦЭМ!$B$34:$B$777,W$11)+'СЕТ СН'!$F$9+СВЦЭМ!$D$10+'СЕТ СН'!$F$5</f>
        <v>4286.6164302300003</v>
      </c>
      <c r="X24" s="37">
        <f>SUMIFS(СВЦЭМ!$C$34:$C$777,СВЦЭМ!$A$34:$A$777,$A24,СВЦЭМ!$B$34:$B$777,X$11)+'СЕТ СН'!$F$9+СВЦЭМ!$D$10+'СЕТ СН'!$F$5</f>
        <v>4339.6393765399998</v>
      </c>
      <c r="Y24" s="37">
        <f>SUMIFS(СВЦЭМ!$C$34:$C$777,СВЦЭМ!$A$34:$A$777,$A24,СВЦЭМ!$B$34:$B$777,Y$11)+'СЕТ СН'!$F$9+СВЦЭМ!$D$10+'СЕТ СН'!$F$5</f>
        <v>4419.8918178200001</v>
      </c>
    </row>
    <row r="25" spans="1:25" ht="15.75" x14ac:dyDescent="0.2">
      <c r="A25" s="36">
        <f t="shared" si="0"/>
        <v>42688</v>
      </c>
      <c r="B25" s="37">
        <f>SUMIFS(СВЦЭМ!$C$34:$C$777,СВЦЭМ!$A$34:$A$777,$A25,СВЦЭМ!$B$34:$B$777,B$11)+'СЕТ СН'!$F$9+СВЦЭМ!$D$10+'СЕТ СН'!$F$5</f>
        <v>4553.2379237200003</v>
      </c>
      <c r="C25" s="37">
        <f>SUMIFS(СВЦЭМ!$C$34:$C$777,СВЦЭМ!$A$34:$A$777,$A25,СВЦЭМ!$B$34:$B$777,C$11)+'СЕТ СН'!$F$9+СВЦЭМ!$D$10+'СЕТ СН'!$F$5</f>
        <v>4683.1249814600005</v>
      </c>
      <c r="D25" s="37">
        <f>SUMIFS(СВЦЭМ!$C$34:$C$777,СВЦЭМ!$A$34:$A$777,$A25,СВЦЭМ!$B$34:$B$777,D$11)+'СЕТ СН'!$F$9+СВЦЭМ!$D$10+'СЕТ СН'!$F$5</f>
        <v>4721.0738846700006</v>
      </c>
      <c r="E25" s="37">
        <f>SUMIFS(СВЦЭМ!$C$34:$C$777,СВЦЭМ!$A$34:$A$777,$A25,СВЦЭМ!$B$34:$B$777,E$11)+'СЕТ СН'!$F$9+СВЦЭМ!$D$10+'СЕТ СН'!$F$5</f>
        <v>4719.3246691599998</v>
      </c>
      <c r="F25" s="37">
        <f>SUMIFS(СВЦЭМ!$C$34:$C$777,СВЦЭМ!$A$34:$A$777,$A25,СВЦЭМ!$B$34:$B$777,F$11)+'СЕТ СН'!$F$9+СВЦЭМ!$D$10+'СЕТ СН'!$F$5</f>
        <v>4786.7810498099998</v>
      </c>
      <c r="G25" s="37">
        <f>SUMIFS(СВЦЭМ!$C$34:$C$777,СВЦЭМ!$A$34:$A$777,$A25,СВЦЭМ!$B$34:$B$777,G$11)+'СЕТ СН'!$F$9+СВЦЭМ!$D$10+'СЕТ СН'!$F$5</f>
        <v>4839.0073318599998</v>
      </c>
      <c r="H25" s="37">
        <f>SUMIFS(СВЦЭМ!$C$34:$C$777,СВЦЭМ!$A$34:$A$777,$A25,СВЦЭМ!$B$34:$B$777,H$11)+'СЕТ СН'!$F$9+СВЦЭМ!$D$10+'СЕТ СН'!$F$5</f>
        <v>4839.0258956200005</v>
      </c>
      <c r="I25" s="37">
        <f>SUMIFS(СВЦЭМ!$C$34:$C$777,СВЦЭМ!$A$34:$A$777,$A25,СВЦЭМ!$B$34:$B$777,I$11)+'СЕТ СН'!$F$9+СВЦЭМ!$D$10+'СЕТ СН'!$F$5</f>
        <v>4778.4343955900003</v>
      </c>
      <c r="J25" s="37">
        <f>SUMIFS(СВЦЭМ!$C$34:$C$777,СВЦЭМ!$A$34:$A$777,$A25,СВЦЭМ!$B$34:$B$777,J$11)+'СЕТ СН'!$F$9+СВЦЭМ!$D$10+'СЕТ СН'!$F$5</f>
        <v>4674.5026928200004</v>
      </c>
      <c r="K25" s="37">
        <f>SUMIFS(СВЦЭМ!$C$34:$C$777,СВЦЭМ!$A$34:$A$777,$A25,СВЦЭМ!$B$34:$B$777,K$11)+'СЕТ СН'!$F$9+СВЦЭМ!$D$10+'СЕТ СН'!$F$5</f>
        <v>4589.3163809200005</v>
      </c>
      <c r="L25" s="37">
        <f>SUMIFS(СВЦЭМ!$C$34:$C$777,СВЦЭМ!$A$34:$A$777,$A25,СВЦЭМ!$B$34:$B$777,L$11)+'СЕТ СН'!$F$9+СВЦЭМ!$D$10+'СЕТ СН'!$F$5</f>
        <v>4501.2274334200001</v>
      </c>
      <c r="M25" s="37">
        <f>SUMIFS(СВЦЭМ!$C$34:$C$777,СВЦЭМ!$A$34:$A$777,$A25,СВЦЭМ!$B$34:$B$777,M$11)+'СЕТ СН'!$F$9+СВЦЭМ!$D$10+'СЕТ СН'!$F$5</f>
        <v>4461.4389161700001</v>
      </c>
      <c r="N25" s="37">
        <f>SUMIFS(СВЦЭМ!$C$34:$C$777,СВЦЭМ!$A$34:$A$777,$A25,СВЦЭМ!$B$34:$B$777,N$11)+'СЕТ СН'!$F$9+СВЦЭМ!$D$10+'СЕТ СН'!$F$5</f>
        <v>4473.8013004700006</v>
      </c>
      <c r="O25" s="37">
        <f>SUMIFS(СВЦЭМ!$C$34:$C$777,СВЦЭМ!$A$34:$A$777,$A25,СВЦЭМ!$B$34:$B$777,O$11)+'СЕТ СН'!$F$9+СВЦЭМ!$D$10+'СЕТ СН'!$F$5</f>
        <v>4475.1332424700004</v>
      </c>
      <c r="P25" s="37">
        <f>SUMIFS(СВЦЭМ!$C$34:$C$777,СВЦЭМ!$A$34:$A$777,$A25,СВЦЭМ!$B$34:$B$777,P$11)+'СЕТ СН'!$F$9+СВЦЭМ!$D$10+'СЕТ СН'!$F$5</f>
        <v>4483.6704833900003</v>
      </c>
      <c r="Q25" s="37">
        <f>SUMIFS(СВЦЭМ!$C$34:$C$777,СВЦЭМ!$A$34:$A$777,$A25,СВЦЭМ!$B$34:$B$777,Q$11)+'СЕТ СН'!$F$9+СВЦЭМ!$D$10+'СЕТ СН'!$F$5</f>
        <v>4486.0164009199998</v>
      </c>
      <c r="R25" s="37">
        <f>SUMIFS(СВЦЭМ!$C$34:$C$777,СВЦЭМ!$A$34:$A$777,$A25,СВЦЭМ!$B$34:$B$777,R$11)+'СЕТ СН'!$F$9+СВЦЭМ!$D$10+'СЕТ СН'!$F$5</f>
        <v>4479.8718198100005</v>
      </c>
      <c r="S25" s="37">
        <f>SUMIFS(СВЦЭМ!$C$34:$C$777,СВЦЭМ!$A$34:$A$777,$A25,СВЦЭМ!$B$34:$B$777,S$11)+'СЕТ СН'!$F$9+СВЦЭМ!$D$10+'СЕТ СН'!$F$5</f>
        <v>4471.9672044700001</v>
      </c>
      <c r="T25" s="37">
        <f>SUMIFS(СВЦЭМ!$C$34:$C$777,СВЦЭМ!$A$34:$A$777,$A25,СВЦЭМ!$B$34:$B$777,T$11)+'СЕТ СН'!$F$9+СВЦЭМ!$D$10+'СЕТ СН'!$F$5</f>
        <v>4460.6586660499997</v>
      </c>
      <c r="U25" s="37">
        <f>SUMIFS(СВЦЭМ!$C$34:$C$777,СВЦЭМ!$A$34:$A$777,$A25,СВЦЭМ!$B$34:$B$777,U$11)+'СЕТ СН'!$F$9+СВЦЭМ!$D$10+'СЕТ СН'!$F$5</f>
        <v>4458.1588033799999</v>
      </c>
      <c r="V25" s="37">
        <f>SUMIFS(СВЦЭМ!$C$34:$C$777,СВЦЭМ!$A$34:$A$777,$A25,СВЦЭМ!$B$34:$B$777,V$11)+'СЕТ СН'!$F$9+СВЦЭМ!$D$10+'СЕТ СН'!$F$5</f>
        <v>4456.9093532799998</v>
      </c>
      <c r="W25" s="37">
        <f>SUMIFS(СВЦЭМ!$C$34:$C$777,СВЦЭМ!$A$34:$A$777,$A25,СВЦЭМ!$B$34:$B$777,W$11)+'СЕТ СН'!$F$9+СВЦЭМ!$D$10+'СЕТ СН'!$F$5</f>
        <v>4458.8709725899998</v>
      </c>
      <c r="X25" s="37">
        <f>SUMIFS(СВЦЭМ!$C$34:$C$777,СВЦЭМ!$A$34:$A$777,$A25,СВЦЭМ!$B$34:$B$777,X$11)+'СЕТ СН'!$F$9+СВЦЭМ!$D$10+'СЕТ СН'!$F$5</f>
        <v>4481.1608824900004</v>
      </c>
      <c r="Y25" s="37">
        <f>SUMIFS(СВЦЭМ!$C$34:$C$777,СВЦЭМ!$A$34:$A$777,$A25,СВЦЭМ!$B$34:$B$777,Y$11)+'СЕТ СН'!$F$9+СВЦЭМ!$D$10+'СЕТ СН'!$F$5</f>
        <v>4592.9371276299998</v>
      </c>
    </row>
    <row r="26" spans="1:25" ht="15.75" x14ac:dyDescent="0.2">
      <c r="A26" s="36">
        <f t="shared" si="0"/>
        <v>42689</v>
      </c>
      <c r="B26" s="37">
        <f>SUMIFS(СВЦЭМ!$C$34:$C$777,СВЦЭМ!$A$34:$A$777,$A26,СВЦЭМ!$B$34:$B$777,B$11)+'СЕТ СН'!$F$9+СВЦЭМ!$D$10+'СЕТ СН'!$F$5</f>
        <v>4711.1196366499998</v>
      </c>
      <c r="C26" s="37">
        <f>SUMIFS(СВЦЭМ!$C$34:$C$777,СВЦЭМ!$A$34:$A$777,$A26,СВЦЭМ!$B$34:$B$777,C$11)+'СЕТ СН'!$F$9+СВЦЭМ!$D$10+'СЕТ СН'!$F$5</f>
        <v>4810.9916401700002</v>
      </c>
      <c r="D26" s="37">
        <f>SUMIFS(СВЦЭМ!$C$34:$C$777,СВЦЭМ!$A$34:$A$777,$A26,СВЦЭМ!$B$34:$B$777,D$11)+'СЕТ СН'!$F$9+СВЦЭМ!$D$10+'СЕТ СН'!$F$5</f>
        <v>4827.6686706500004</v>
      </c>
      <c r="E26" s="37">
        <f>SUMIFS(СВЦЭМ!$C$34:$C$777,СВЦЭМ!$A$34:$A$777,$A26,СВЦЭМ!$B$34:$B$777,E$11)+'СЕТ СН'!$F$9+СВЦЭМ!$D$10+'СЕТ СН'!$F$5</f>
        <v>4830.5388511800002</v>
      </c>
      <c r="F26" s="37">
        <f>SUMIFS(СВЦЭМ!$C$34:$C$777,СВЦЭМ!$A$34:$A$777,$A26,СВЦЭМ!$B$34:$B$777,F$11)+'СЕТ СН'!$F$9+СВЦЭМ!$D$10+'СЕТ СН'!$F$5</f>
        <v>4836.1981495800001</v>
      </c>
      <c r="G26" s="37">
        <f>SUMIFS(СВЦЭМ!$C$34:$C$777,СВЦЭМ!$A$34:$A$777,$A26,СВЦЭМ!$B$34:$B$777,G$11)+'СЕТ СН'!$F$9+СВЦЭМ!$D$10+'СЕТ СН'!$F$5</f>
        <v>4842.5325498900002</v>
      </c>
      <c r="H26" s="37">
        <f>SUMIFS(СВЦЭМ!$C$34:$C$777,СВЦЭМ!$A$34:$A$777,$A26,СВЦЭМ!$B$34:$B$777,H$11)+'СЕТ СН'!$F$9+СВЦЭМ!$D$10+'СЕТ СН'!$F$5</f>
        <v>4834.7560815900006</v>
      </c>
      <c r="I26" s="37">
        <f>SUMIFS(СВЦЭМ!$C$34:$C$777,СВЦЭМ!$A$34:$A$777,$A26,СВЦЭМ!$B$34:$B$777,I$11)+'СЕТ СН'!$F$9+СВЦЭМ!$D$10+'СЕТ СН'!$F$5</f>
        <v>4740.80283564</v>
      </c>
      <c r="J26" s="37">
        <f>SUMIFS(СВЦЭМ!$C$34:$C$777,СВЦЭМ!$A$34:$A$777,$A26,СВЦЭМ!$B$34:$B$777,J$11)+'СЕТ СН'!$F$9+СВЦЭМ!$D$10+'СЕТ СН'!$F$5</f>
        <v>4660.9895890099997</v>
      </c>
      <c r="K26" s="37">
        <f>SUMIFS(СВЦЭМ!$C$34:$C$777,СВЦЭМ!$A$34:$A$777,$A26,СВЦЭМ!$B$34:$B$777,K$11)+'СЕТ СН'!$F$9+СВЦЭМ!$D$10+'СЕТ СН'!$F$5</f>
        <v>4581.0954867</v>
      </c>
      <c r="L26" s="37">
        <f>SUMIFS(СВЦЭМ!$C$34:$C$777,СВЦЭМ!$A$34:$A$777,$A26,СВЦЭМ!$B$34:$B$777,L$11)+'СЕТ СН'!$F$9+СВЦЭМ!$D$10+'СЕТ СН'!$F$5</f>
        <v>4494.0675379100003</v>
      </c>
      <c r="M26" s="37">
        <f>SUMIFS(СВЦЭМ!$C$34:$C$777,СВЦЭМ!$A$34:$A$777,$A26,СВЦЭМ!$B$34:$B$777,M$11)+'СЕТ СН'!$F$9+СВЦЭМ!$D$10+'СЕТ СН'!$F$5</f>
        <v>4454.3330318999997</v>
      </c>
      <c r="N26" s="37">
        <f>SUMIFS(СВЦЭМ!$C$34:$C$777,СВЦЭМ!$A$34:$A$777,$A26,СВЦЭМ!$B$34:$B$777,N$11)+'СЕТ СН'!$F$9+СВЦЭМ!$D$10+'СЕТ СН'!$F$5</f>
        <v>4448.5141251499999</v>
      </c>
      <c r="O26" s="37">
        <f>SUMIFS(СВЦЭМ!$C$34:$C$777,СВЦЭМ!$A$34:$A$777,$A26,СВЦЭМ!$B$34:$B$777,O$11)+'СЕТ СН'!$F$9+СВЦЭМ!$D$10+'СЕТ СН'!$F$5</f>
        <v>4448.6074582000001</v>
      </c>
      <c r="P26" s="37">
        <f>SUMIFS(СВЦЭМ!$C$34:$C$777,СВЦЭМ!$A$34:$A$777,$A26,СВЦЭМ!$B$34:$B$777,P$11)+'СЕТ СН'!$F$9+СВЦЭМ!$D$10+'СЕТ СН'!$F$5</f>
        <v>4462.9776797000004</v>
      </c>
      <c r="Q26" s="37">
        <f>SUMIFS(СВЦЭМ!$C$34:$C$777,СВЦЭМ!$A$34:$A$777,$A26,СВЦЭМ!$B$34:$B$777,Q$11)+'СЕТ СН'!$F$9+СВЦЭМ!$D$10+'СЕТ СН'!$F$5</f>
        <v>4464.9751151999999</v>
      </c>
      <c r="R26" s="37">
        <f>SUMIFS(СВЦЭМ!$C$34:$C$777,СВЦЭМ!$A$34:$A$777,$A26,СВЦЭМ!$B$34:$B$777,R$11)+'СЕТ СН'!$F$9+СВЦЭМ!$D$10+'СЕТ СН'!$F$5</f>
        <v>4460.1289786300003</v>
      </c>
      <c r="S26" s="37">
        <f>SUMIFS(СВЦЭМ!$C$34:$C$777,СВЦЭМ!$A$34:$A$777,$A26,СВЦЭМ!$B$34:$B$777,S$11)+'СЕТ СН'!$F$9+СВЦЭМ!$D$10+'СЕТ СН'!$F$5</f>
        <v>4456.0484791700001</v>
      </c>
      <c r="T26" s="37">
        <f>SUMIFS(СВЦЭМ!$C$34:$C$777,СВЦЭМ!$A$34:$A$777,$A26,СВЦЭМ!$B$34:$B$777,T$11)+'СЕТ СН'!$F$9+СВЦЭМ!$D$10+'СЕТ СН'!$F$5</f>
        <v>4446.1449729300002</v>
      </c>
      <c r="U26" s="37">
        <f>SUMIFS(СВЦЭМ!$C$34:$C$777,СВЦЭМ!$A$34:$A$777,$A26,СВЦЭМ!$B$34:$B$777,U$11)+'СЕТ СН'!$F$9+СВЦЭМ!$D$10+'СЕТ СН'!$F$5</f>
        <v>4451.2378266300002</v>
      </c>
      <c r="V26" s="37">
        <f>SUMIFS(СВЦЭМ!$C$34:$C$777,СВЦЭМ!$A$34:$A$777,$A26,СВЦЭМ!$B$34:$B$777,V$11)+'СЕТ СН'!$F$9+СВЦЭМ!$D$10+'СЕТ СН'!$F$5</f>
        <v>4488.4246341899998</v>
      </c>
      <c r="W26" s="37">
        <f>SUMIFS(СВЦЭМ!$C$34:$C$777,СВЦЭМ!$A$34:$A$777,$A26,СВЦЭМ!$B$34:$B$777,W$11)+'СЕТ СН'!$F$9+СВЦЭМ!$D$10+'СЕТ СН'!$F$5</f>
        <v>4500.4057788700002</v>
      </c>
      <c r="X26" s="37">
        <f>SUMIFS(СВЦЭМ!$C$34:$C$777,СВЦЭМ!$A$34:$A$777,$A26,СВЦЭМ!$B$34:$B$777,X$11)+'СЕТ СН'!$F$9+СВЦЭМ!$D$10+'СЕТ СН'!$F$5</f>
        <v>4509.0378080600003</v>
      </c>
      <c r="Y26" s="37">
        <f>SUMIFS(СВЦЭМ!$C$34:$C$777,СВЦЭМ!$A$34:$A$777,$A26,СВЦЭМ!$B$34:$B$777,Y$11)+'СЕТ СН'!$F$9+СВЦЭМ!$D$10+'СЕТ СН'!$F$5</f>
        <v>4577.0013094900005</v>
      </c>
    </row>
    <row r="27" spans="1:25" ht="15.75" x14ac:dyDescent="0.2">
      <c r="A27" s="36">
        <f t="shared" si="0"/>
        <v>42690</v>
      </c>
      <c r="B27" s="37">
        <f>SUMIFS(СВЦЭМ!$C$34:$C$777,СВЦЭМ!$A$34:$A$777,$A27,СВЦЭМ!$B$34:$B$777,B$11)+'СЕТ СН'!$F$9+СВЦЭМ!$D$10+'СЕТ СН'!$F$5</f>
        <v>4643.4402898099997</v>
      </c>
      <c r="C27" s="37">
        <f>SUMIFS(СВЦЭМ!$C$34:$C$777,СВЦЭМ!$A$34:$A$777,$A27,СВЦЭМ!$B$34:$B$777,C$11)+'СЕТ СН'!$F$9+СВЦЭМ!$D$10+'СЕТ СН'!$F$5</f>
        <v>4733.0089128999998</v>
      </c>
      <c r="D27" s="37">
        <f>SUMIFS(СВЦЭМ!$C$34:$C$777,СВЦЭМ!$A$34:$A$777,$A27,СВЦЭМ!$B$34:$B$777,D$11)+'СЕТ СН'!$F$9+СВЦЭМ!$D$10+'СЕТ СН'!$F$5</f>
        <v>4748.4564515000002</v>
      </c>
      <c r="E27" s="37">
        <f>SUMIFS(СВЦЭМ!$C$34:$C$777,СВЦЭМ!$A$34:$A$777,$A27,СВЦЭМ!$B$34:$B$777,E$11)+'СЕТ СН'!$F$9+СВЦЭМ!$D$10+'СЕТ СН'!$F$5</f>
        <v>4755.9254690400003</v>
      </c>
      <c r="F27" s="37">
        <f>SUMIFS(СВЦЭМ!$C$34:$C$777,СВЦЭМ!$A$34:$A$777,$A27,СВЦЭМ!$B$34:$B$777,F$11)+'СЕТ СН'!$F$9+СВЦЭМ!$D$10+'СЕТ СН'!$F$5</f>
        <v>4756.3537497300003</v>
      </c>
      <c r="G27" s="37">
        <f>SUMIFS(СВЦЭМ!$C$34:$C$777,СВЦЭМ!$A$34:$A$777,$A27,СВЦЭМ!$B$34:$B$777,G$11)+'СЕТ СН'!$F$9+СВЦЭМ!$D$10+'СЕТ СН'!$F$5</f>
        <v>4817.0593509299997</v>
      </c>
      <c r="H27" s="37">
        <f>SUMIFS(СВЦЭМ!$C$34:$C$777,СВЦЭМ!$A$34:$A$777,$A27,СВЦЭМ!$B$34:$B$777,H$11)+'СЕТ СН'!$F$9+СВЦЭМ!$D$10+'СЕТ СН'!$F$5</f>
        <v>4830.6345259500004</v>
      </c>
      <c r="I27" s="37">
        <f>SUMIFS(СВЦЭМ!$C$34:$C$777,СВЦЭМ!$A$34:$A$777,$A27,СВЦЭМ!$B$34:$B$777,I$11)+'СЕТ СН'!$F$9+СВЦЭМ!$D$10+'СЕТ СН'!$F$5</f>
        <v>4763.3987860200004</v>
      </c>
      <c r="J27" s="37">
        <f>SUMIFS(СВЦЭМ!$C$34:$C$777,СВЦЭМ!$A$34:$A$777,$A27,СВЦЭМ!$B$34:$B$777,J$11)+'СЕТ СН'!$F$9+СВЦЭМ!$D$10+'СЕТ СН'!$F$5</f>
        <v>4671.2440600299997</v>
      </c>
      <c r="K27" s="37">
        <f>SUMIFS(СВЦЭМ!$C$34:$C$777,СВЦЭМ!$A$34:$A$777,$A27,СВЦЭМ!$B$34:$B$777,K$11)+'СЕТ СН'!$F$9+СВЦЭМ!$D$10+'СЕТ СН'!$F$5</f>
        <v>4566.3710356500005</v>
      </c>
      <c r="L27" s="37">
        <f>SUMIFS(СВЦЭМ!$C$34:$C$777,СВЦЭМ!$A$34:$A$777,$A27,СВЦЭМ!$B$34:$B$777,L$11)+'СЕТ СН'!$F$9+СВЦЭМ!$D$10+'СЕТ СН'!$F$5</f>
        <v>4501.5591071199997</v>
      </c>
      <c r="M27" s="37">
        <f>SUMIFS(СВЦЭМ!$C$34:$C$777,СВЦЭМ!$A$34:$A$777,$A27,СВЦЭМ!$B$34:$B$777,M$11)+'СЕТ СН'!$F$9+СВЦЭМ!$D$10+'СЕТ СН'!$F$5</f>
        <v>4471.3190344699997</v>
      </c>
      <c r="N27" s="37">
        <f>SUMIFS(СВЦЭМ!$C$34:$C$777,СВЦЭМ!$A$34:$A$777,$A27,СВЦЭМ!$B$34:$B$777,N$11)+'СЕТ СН'!$F$9+СВЦЭМ!$D$10+'СЕТ СН'!$F$5</f>
        <v>4478.4902282100002</v>
      </c>
      <c r="O27" s="37">
        <f>SUMIFS(СВЦЭМ!$C$34:$C$777,СВЦЭМ!$A$34:$A$777,$A27,СВЦЭМ!$B$34:$B$777,O$11)+'СЕТ СН'!$F$9+СВЦЭМ!$D$10+'СЕТ СН'!$F$5</f>
        <v>4505.2990132000004</v>
      </c>
      <c r="P27" s="37">
        <f>SUMIFS(СВЦЭМ!$C$34:$C$777,СВЦЭМ!$A$34:$A$777,$A27,СВЦЭМ!$B$34:$B$777,P$11)+'СЕТ СН'!$F$9+СВЦЭМ!$D$10+'СЕТ СН'!$F$5</f>
        <v>4511.5140748700005</v>
      </c>
      <c r="Q27" s="37">
        <f>SUMIFS(СВЦЭМ!$C$34:$C$777,СВЦЭМ!$A$34:$A$777,$A27,СВЦЭМ!$B$34:$B$777,Q$11)+'СЕТ СН'!$F$9+СВЦЭМ!$D$10+'СЕТ СН'!$F$5</f>
        <v>4509.7210670599998</v>
      </c>
      <c r="R27" s="37">
        <f>SUMIFS(СВЦЭМ!$C$34:$C$777,СВЦЭМ!$A$34:$A$777,$A27,СВЦЭМ!$B$34:$B$777,R$11)+'СЕТ СН'!$F$9+СВЦЭМ!$D$10+'СЕТ СН'!$F$5</f>
        <v>4494.4041813900003</v>
      </c>
      <c r="S27" s="37">
        <f>SUMIFS(СВЦЭМ!$C$34:$C$777,СВЦЭМ!$A$34:$A$777,$A27,СВЦЭМ!$B$34:$B$777,S$11)+'СЕТ СН'!$F$9+СВЦЭМ!$D$10+'СЕТ СН'!$F$5</f>
        <v>4496.2157257500003</v>
      </c>
      <c r="T27" s="37">
        <f>SUMIFS(СВЦЭМ!$C$34:$C$777,СВЦЭМ!$A$34:$A$777,$A27,СВЦЭМ!$B$34:$B$777,T$11)+'СЕТ СН'!$F$9+СВЦЭМ!$D$10+'СЕТ СН'!$F$5</f>
        <v>4489.7010335499999</v>
      </c>
      <c r="U27" s="37">
        <f>SUMIFS(СВЦЭМ!$C$34:$C$777,СВЦЭМ!$A$34:$A$777,$A27,СВЦЭМ!$B$34:$B$777,U$11)+'СЕТ СН'!$F$9+СВЦЭМ!$D$10+'СЕТ СН'!$F$5</f>
        <v>4492.3684569699999</v>
      </c>
      <c r="V27" s="37">
        <f>SUMIFS(СВЦЭМ!$C$34:$C$777,СВЦЭМ!$A$34:$A$777,$A27,СВЦЭМ!$B$34:$B$777,V$11)+'СЕТ СН'!$F$9+СВЦЭМ!$D$10+'СЕТ СН'!$F$5</f>
        <v>4495.5803875399997</v>
      </c>
      <c r="W27" s="37">
        <f>SUMIFS(СВЦЭМ!$C$34:$C$777,СВЦЭМ!$A$34:$A$777,$A27,СВЦЭМ!$B$34:$B$777,W$11)+'СЕТ СН'!$F$9+СВЦЭМ!$D$10+'СЕТ СН'!$F$5</f>
        <v>4511.0434451800002</v>
      </c>
      <c r="X27" s="37">
        <f>SUMIFS(СВЦЭМ!$C$34:$C$777,СВЦЭМ!$A$34:$A$777,$A27,СВЦЭМ!$B$34:$B$777,X$11)+'СЕТ СН'!$F$9+СВЦЭМ!$D$10+'СЕТ СН'!$F$5</f>
        <v>4526.03086583</v>
      </c>
      <c r="Y27" s="37">
        <f>SUMIFS(СВЦЭМ!$C$34:$C$777,СВЦЭМ!$A$34:$A$777,$A27,СВЦЭМ!$B$34:$B$777,Y$11)+'СЕТ СН'!$F$9+СВЦЭМ!$D$10+'СЕТ СН'!$F$5</f>
        <v>4635.3681651400002</v>
      </c>
    </row>
    <row r="28" spans="1:25" ht="15.75" x14ac:dyDescent="0.2">
      <c r="A28" s="36">
        <f t="shared" si="0"/>
        <v>42691</v>
      </c>
      <c r="B28" s="37">
        <f>SUMIFS(СВЦЭМ!$C$34:$C$777,СВЦЭМ!$A$34:$A$777,$A28,СВЦЭМ!$B$34:$B$777,B$11)+'СЕТ СН'!$F$9+СВЦЭМ!$D$10+'СЕТ СН'!$F$5</f>
        <v>4741.3041208599998</v>
      </c>
      <c r="C28" s="37">
        <f>SUMIFS(СВЦЭМ!$C$34:$C$777,СВЦЭМ!$A$34:$A$777,$A28,СВЦЭМ!$B$34:$B$777,C$11)+'СЕТ СН'!$F$9+СВЦЭМ!$D$10+'СЕТ СН'!$F$5</f>
        <v>4834.3582061100005</v>
      </c>
      <c r="D28" s="37">
        <f>SUMIFS(СВЦЭМ!$C$34:$C$777,СВЦЭМ!$A$34:$A$777,$A28,СВЦЭМ!$B$34:$B$777,D$11)+'СЕТ СН'!$F$9+СВЦЭМ!$D$10+'СЕТ СН'!$F$5</f>
        <v>4853.3654170999998</v>
      </c>
      <c r="E28" s="37">
        <f>SUMIFS(СВЦЭМ!$C$34:$C$777,СВЦЭМ!$A$34:$A$777,$A28,СВЦЭМ!$B$34:$B$777,E$11)+'СЕТ СН'!$F$9+СВЦЭМ!$D$10+'СЕТ СН'!$F$5</f>
        <v>4860.8420901600002</v>
      </c>
      <c r="F28" s="37">
        <f>SUMIFS(СВЦЭМ!$C$34:$C$777,СВЦЭМ!$A$34:$A$777,$A28,СВЦЭМ!$B$34:$B$777,F$11)+'СЕТ СН'!$F$9+СВЦЭМ!$D$10+'СЕТ СН'!$F$5</f>
        <v>4860.0892960000001</v>
      </c>
      <c r="G28" s="37">
        <f>SUMIFS(СВЦЭМ!$C$34:$C$777,СВЦЭМ!$A$34:$A$777,$A28,СВЦЭМ!$B$34:$B$777,G$11)+'СЕТ СН'!$F$9+СВЦЭМ!$D$10+'СЕТ СН'!$F$5</f>
        <v>4866.6657158300004</v>
      </c>
      <c r="H28" s="37">
        <f>SUMIFS(СВЦЭМ!$C$34:$C$777,СВЦЭМ!$A$34:$A$777,$A28,СВЦЭМ!$B$34:$B$777,H$11)+'СЕТ СН'!$F$9+СВЦЭМ!$D$10+'СЕТ СН'!$F$5</f>
        <v>4853.9718524400005</v>
      </c>
      <c r="I28" s="37">
        <f>SUMIFS(СВЦЭМ!$C$34:$C$777,СВЦЭМ!$A$34:$A$777,$A28,СВЦЭМ!$B$34:$B$777,I$11)+'СЕТ СН'!$F$9+СВЦЭМ!$D$10+'СЕТ СН'!$F$5</f>
        <v>4762.6038196099998</v>
      </c>
      <c r="J28" s="37">
        <f>SUMIFS(СВЦЭМ!$C$34:$C$777,СВЦЭМ!$A$34:$A$777,$A28,СВЦЭМ!$B$34:$B$777,J$11)+'СЕТ СН'!$F$9+СВЦЭМ!$D$10+'СЕТ СН'!$F$5</f>
        <v>4666.7352564399998</v>
      </c>
      <c r="K28" s="37">
        <f>SUMIFS(СВЦЭМ!$C$34:$C$777,СВЦЭМ!$A$34:$A$777,$A28,СВЦЭМ!$B$34:$B$777,K$11)+'СЕТ СН'!$F$9+СВЦЭМ!$D$10+'СЕТ СН'!$F$5</f>
        <v>4566.4477364599998</v>
      </c>
      <c r="L28" s="37">
        <f>SUMIFS(СВЦЭМ!$C$34:$C$777,СВЦЭМ!$A$34:$A$777,$A28,СВЦЭМ!$B$34:$B$777,L$11)+'СЕТ СН'!$F$9+СВЦЭМ!$D$10+'СЕТ СН'!$F$5</f>
        <v>4502.9195267900004</v>
      </c>
      <c r="M28" s="37">
        <f>SUMIFS(СВЦЭМ!$C$34:$C$777,СВЦЭМ!$A$34:$A$777,$A28,СВЦЭМ!$B$34:$B$777,M$11)+'СЕТ СН'!$F$9+СВЦЭМ!$D$10+'СЕТ СН'!$F$5</f>
        <v>4484.92381054</v>
      </c>
      <c r="N28" s="37">
        <f>SUMIFS(СВЦЭМ!$C$34:$C$777,СВЦЭМ!$A$34:$A$777,$A28,СВЦЭМ!$B$34:$B$777,N$11)+'СЕТ СН'!$F$9+СВЦЭМ!$D$10+'СЕТ СН'!$F$5</f>
        <v>4488.7657876000003</v>
      </c>
      <c r="O28" s="37">
        <f>SUMIFS(СВЦЭМ!$C$34:$C$777,СВЦЭМ!$A$34:$A$777,$A28,СВЦЭМ!$B$34:$B$777,O$11)+'СЕТ СН'!$F$9+СВЦЭМ!$D$10+'СЕТ СН'!$F$5</f>
        <v>4499.3148006199999</v>
      </c>
      <c r="P28" s="37">
        <f>SUMIFS(СВЦЭМ!$C$34:$C$777,СВЦЭМ!$A$34:$A$777,$A28,СВЦЭМ!$B$34:$B$777,P$11)+'СЕТ СН'!$F$9+СВЦЭМ!$D$10+'СЕТ СН'!$F$5</f>
        <v>4501.4939422400003</v>
      </c>
      <c r="Q28" s="37">
        <f>SUMIFS(СВЦЭМ!$C$34:$C$777,СВЦЭМ!$A$34:$A$777,$A28,СВЦЭМ!$B$34:$B$777,Q$11)+'СЕТ СН'!$F$9+СВЦЭМ!$D$10+'СЕТ СН'!$F$5</f>
        <v>4495.9088215600004</v>
      </c>
      <c r="R28" s="37">
        <f>SUMIFS(СВЦЭМ!$C$34:$C$777,СВЦЭМ!$A$34:$A$777,$A28,СВЦЭМ!$B$34:$B$777,R$11)+'СЕТ СН'!$F$9+СВЦЭМ!$D$10+'СЕТ СН'!$F$5</f>
        <v>4524.0402793499998</v>
      </c>
      <c r="S28" s="37">
        <f>SUMIFS(СВЦЭМ!$C$34:$C$777,СВЦЭМ!$A$34:$A$777,$A28,СВЦЭМ!$B$34:$B$777,S$11)+'СЕТ СН'!$F$9+СВЦЭМ!$D$10+'СЕТ СН'!$F$5</f>
        <v>4562.9904962199998</v>
      </c>
      <c r="T28" s="37">
        <f>SUMIFS(СВЦЭМ!$C$34:$C$777,СВЦЭМ!$A$34:$A$777,$A28,СВЦЭМ!$B$34:$B$777,T$11)+'СЕТ СН'!$F$9+СВЦЭМ!$D$10+'СЕТ СН'!$F$5</f>
        <v>4513.9640632500004</v>
      </c>
      <c r="U28" s="37">
        <f>SUMIFS(СВЦЭМ!$C$34:$C$777,СВЦЭМ!$A$34:$A$777,$A28,СВЦЭМ!$B$34:$B$777,U$11)+'СЕТ СН'!$F$9+СВЦЭМ!$D$10+'СЕТ СН'!$F$5</f>
        <v>4431.4319372299997</v>
      </c>
      <c r="V28" s="37">
        <f>SUMIFS(СВЦЭМ!$C$34:$C$777,СВЦЭМ!$A$34:$A$777,$A28,СВЦЭМ!$B$34:$B$777,V$11)+'СЕТ СН'!$F$9+СВЦЭМ!$D$10+'СЕТ СН'!$F$5</f>
        <v>4441.2891068400004</v>
      </c>
      <c r="W28" s="37">
        <f>SUMIFS(СВЦЭМ!$C$34:$C$777,СВЦЭМ!$A$34:$A$777,$A28,СВЦЭМ!$B$34:$B$777,W$11)+'СЕТ СН'!$F$9+СВЦЭМ!$D$10+'СЕТ СН'!$F$5</f>
        <v>4462.4778505900003</v>
      </c>
      <c r="X28" s="37">
        <f>SUMIFS(СВЦЭМ!$C$34:$C$777,СВЦЭМ!$A$34:$A$777,$A28,СВЦЭМ!$B$34:$B$777,X$11)+'СЕТ СН'!$F$9+СВЦЭМ!$D$10+'СЕТ СН'!$F$5</f>
        <v>4510.7823182100001</v>
      </c>
      <c r="Y28" s="37">
        <f>SUMIFS(СВЦЭМ!$C$34:$C$777,СВЦЭМ!$A$34:$A$777,$A28,СВЦЭМ!$B$34:$B$777,Y$11)+'СЕТ СН'!$F$9+СВЦЭМ!$D$10+'СЕТ СН'!$F$5</f>
        <v>4578.7978479000003</v>
      </c>
    </row>
    <row r="29" spans="1:25" ht="15.75" x14ac:dyDescent="0.2">
      <c r="A29" s="36">
        <f t="shared" si="0"/>
        <v>42692</v>
      </c>
      <c r="B29" s="37">
        <f>SUMIFS(СВЦЭМ!$C$34:$C$777,СВЦЭМ!$A$34:$A$777,$A29,СВЦЭМ!$B$34:$B$777,B$11)+'СЕТ СН'!$F$9+СВЦЭМ!$D$10+'СЕТ СН'!$F$5</f>
        <v>4709.31020859</v>
      </c>
      <c r="C29" s="37">
        <f>SUMIFS(СВЦЭМ!$C$34:$C$777,СВЦЭМ!$A$34:$A$777,$A29,СВЦЭМ!$B$34:$B$777,C$11)+'СЕТ СН'!$F$9+СВЦЭМ!$D$10+'СЕТ СН'!$F$5</f>
        <v>4831.0387062300006</v>
      </c>
      <c r="D29" s="37">
        <f>SUMIFS(СВЦЭМ!$C$34:$C$777,СВЦЭМ!$A$34:$A$777,$A29,СВЦЭМ!$B$34:$B$777,D$11)+'СЕТ СН'!$F$9+СВЦЭМ!$D$10+'СЕТ СН'!$F$5</f>
        <v>4859.0779481300006</v>
      </c>
      <c r="E29" s="37">
        <f>SUMIFS(СВЦЭМ!$C$34:$C$777,СВЦЭМ!$A$34:$A$777,$A29,СВЦЭМ!$B$34:$B$777,E$11)+'СЕТ СН'!$F$9+СВЦЭМ!$D$10+'СЕТ СН'!$F$5</f>
        <v>4859.31586539</v>
      </c>
      <c r="F29" s="37">
        <f>SUMIFS(СВЦЭМ!$C$34:$C$777,СВЦЭМ!$A$34:$A$777,$A29,СВЦЭМ!$B$34:$B$777,F$11)+'СЕТ СН'!$F$9+СВЦЭМ!$D$10+'СЕТ СН'!$F$5</f>
        <v>4859.6663752499999</v>
      </c>
      <c r="G29" s="37">
        <f>SUMIFS(СВЦЭМ!$C$34:$C$777,СВЦЭМ!$A$34:$A$777,$A29,СВЦЭМ!$B$34:$B$777,G$11)+'СЕТ СН'!$F$9+СВЦЭМ!$D$10+'СЕТ СН'!$F$5</f>
        <v>4862.8666830399998</v>
      </c>
      <c r="H29" s="37">
        <f>SUMIFS(СВЦЭМ!$C$34:$C$777,СВЦЭМ!$A$34:$A$777,$A29,СВЦЭМ!$B$34:$B$777,H$11)+'СЕТ СН'!$F$9+СВЦЭМ!$D$10+'СЕТ СН'!$F$5</f>
        <v>4861.2730397900004</v>
      </c>
      <c r="I29" s="37">
        <f>SUMIFS(СВЦЭМ!$C$34:$C$777,СВЦЭМ!$A$34:$A$777,$A29,СВЦЭМ!$B$34:$B$777,I$11)+'СЕТ СН'!$F$9+СВЦЭМ!$D$10+'СЕТ СН'!$F$5</f>
        <v>4764.9816792700003</v>
      </c>
      <c r="J29" s="37">
        <f>SUMIFS(СВЦЭМ!$C$34:$C$777,СВЦЭМ!$A$34:$A$777,$A29,СВЦЭМ!$B$34:$B$777,J$11)+'СЕТ СН'!$F$9+СВЦЭМ!$D$10+'СЕТ СН'!$F$5</f>
        <v>4660.0996106100001</v>
      </c>
      <c r="K29" s="37">
        <f>SUMIFS(СВЦЭМ!$C$34:$C$777,СВЦЭМ!$A$34:$A$777,$A29,СВЦЭМ!$B$34:$B$777,K$11)+'СЕТ СН'!$F$9+СВЦЭМ!$D$10+'СЕТ СН'!$F$5</f>
        <v>4561.1978138599998</v>
      </c>
      <c r="L29" s="37">
        <f>SUMIFS(СВЦЭМ!$C$34:$C$777,СВЦЭМ!$A$34:$A$777,$A29,СВЦЭМ!$B$34:$B$777,L$11)+'СЕТ СН'!$F$9+СВЦЭМ!$D$10+'СЕТ СН'!$F$5</f>
        <v>4478.7836073600001</v>
      </c>
      <c r="M29" s="37">
        <f>SUMIFS(СВЦЭМ!$C$34:$C$777,СВЦЭМ!$A$34:$A$777,$A29,СВЦЭМ!$B$34:$B$777,M$11)+'СЕТ СН'!$F$9+СВЦЭМ!$D$10+'СЕТ СН'!$F$5</f>
        <v>4468.1259301600003</v>
      </c>
      <c r="N29" s="37">
        <f>SUMIFS(СВЦЭМ!$C$34:$C$777,СВЦЭМ!$A$34:$A$777,$A29,СВЦЭМ!$B$34:$B$777,N$11)+'СЕТ СН'!$F$9+СВЦЭМ!$D$10+'СЕТ СН'!$F$5</f>
        <v>4491.7838092700003</v>
      </c>
      <c r="O29" s="37">
        <f>SUMIFS(СВЦЭМ!$C$34:$C$777,СВЦЭМ!$A$34:$A$777,$A29,СВЦЭМ!$B$34:$B$777,O$11)+'СЕТ СН'!$F$9+СВЦЭМ!$D$10+'СЕТ СН'!$F$5</f>
        <v>4494.5738463899997</v>
      </c>
      <c r="P29" s="37">
        <f>SUMIFS(СВЦЭМ!$C$34:$C$777,СВЦЭМ!$A$34:$A$777,$A29,СВЦЭМ!$B$34:$B$777,P$11)+'СЕТ СН'!$F$9+СВЦЭМ!$D$10+'СЕТ СН'!$F$5</f>
        <v>4532.42653737</v>
      </c>
      <c r="Q29" s="37">
        <f>SUMIFS(СВЦЭМ!$C$34:$C$777,СВЦЭМ!$A$34:$A$777,$A29,СВЦЭМ!$B$34:$B$777,Q$11)+'СЕТ СН'!$F$9+СВЦЭМ!$D$10+'СЕТ СН'!$F$5</f>
        <v>4533.7862204900002</v>
      </c>
      <c r="R29" s="37">
        <f>SUMIFS(СВЦЭМ!$C$34:$C$777,СВЦЭМ!$A$34:$A$777,$A29,СВЦЭМ!$B$34:$B$777,R$11)+'СЕТ СН'!$F$9+СВЦЭМ!$D$10+'СЕТ СН'!$F$5</f>
        <v>4533.0679538599998</v>
      </c>
      <c r="S29" s="37">
        <f>SUMIFS(СВЦЭМ!$C$34:$C$777,СВЦЭМ!$A$34:$A$777,$A29,СВЦЭМ!$B$34:$B$777,S$11)+'СЕТ СН'!$F$9+СВЦЭМ!$D$10+'СЕТ СН'!$F$5</f>
        <v>4493.5532640000001</v>
      </c>
      <c r="T29" s="37">
        <f>SUMIFS(СВЦЭМ!$C$34:$C$777,СВЦЭМ!$A$34:$A$777,$A29,СВЦЭМ!$B$34:$B$777,T$11)+'СЕТ СН'!$F$9+СВЦЭМ!$D$10+'СЕТ СН'!$F$5</f>
        <v>4451.8564997800004</v>
      </c>
      <c r="U29" s="37">
        <f>SUMIFS(СВЦЭМ!$C$34:$C$777,СВЦЭМ!$A$34:$A$777,$A29,СВЦЭМ!$B$34:$B$777,U$11)+'СЕТ СН'!$F$9+СВЦЭМ!$D$10+'СЕТ СН'!$F$5</f>
        <v>4445.8862616699998</v>
      </c>
      <c r="V29" s="37">
        <f>SUMIFS(СВЦЭМ!$C$34:$C$777,СВЦЭМ!$A$34:$A$777,$A29,СВЦЭМ!$B$34:$B$777,V$11)+'СЕТ СН'!$F$9+СВЦЭМ!$D$10+'СЕТ СН'!$F$5</f>
        <v>4440.9564921399997</v>
      </c>
      <c r="W29" s="37">
        <f>SUMIFS(СВЦЭМ!$C$34:$C$777,СВЦЭМ!$A$34:$A$777,$A29,СВЦЭМ!$B$34:$B$777,W$11)+'СЕТ СН'!$F$9+СВЦЭМ!$D$10+'СЕТ СН'!$F$5</f>
        <v>4462.3712853899997</v>
      </c>
      <c r="X29" s="37">
        <f>SUMIFS(СВЦЭМ!$C$34:$C$777,СВЦЭМ!$A$34:$A$777,$A29,СВЦЭМ!$B$34:$B$777,X$11)+'СЕТ СН'!$F$9+СВЦЭМ!$D$10+'СЕТ СН'!$F$5</f>
        <v>4493.2747692900002</v>
      </c>
      <c r="Y29" s="37">
        <f>SUMIFS(СВЦЭМ!$C$34:$C$777,СВЦЭМ!$A$34:$A$777,$A29,СВЦЭМ!$B$34:$B$777,Y$11)+'СЕТ СН'!$F$9+СВЦЭМ!$D$10+'СЕТ СН'!$F$5</f>
        <v>4603.9227553999999</v>
      </c>
    </row>
    <row r="30" spans="1:25" ht="15.75" x14ac:dyDescent="0.2">
      <c r="A30" s="36">
        <f t="shared" si="0"/>
        <v>42693</v>
      </c>
      <c r="B30" s="37">
        <f>SUMIFS(СВЦЭМ!$C$34:$C$777,СВЦЭМ!$A$34:$A$777,$A30,СВЦЭМ!$B$34:$B$777,B$11)+'СЕТ СН'!$F$9+СВЦЭМ!$D$10+'СЕТ СН'!$F$5</f>
        <v>4562.1817719800001</v>
      </c>
      <c r="C30" s="37">
        <f>SUMIFS(СВЦЭМ!$C$34:$C$777,СВЦЭМ!$A$34:$A$777,$A30,СВЦЭМ!$B$34:$B$777,C$11)+'СЕТ СН'!$F$9+СВЦЭМ!$D$10+'СЕТ СН'!$F$5</f>
        <v>4637.5975710399998</v>
      </c>
      <c r="D30" s="37">
        <f>SUMIFS(СВЦЭМ!$C$34:$C$777,СВЦЭМ!$A$34:$A$777,$A30,СВЦЭМ!$B$34:$B$777,D$11)+'СЕТ СН'!$F$9+СВЦЭМ!$D$10+'СЕТ СН'!$F$5</f>
        <v>4715.5647235699998</v>
      </c>
      <c r="E30" s="37">
        <f>SUMIFS(СВЦЭМ!$C$34:$C$777,СВЦЭМ!$A$34:$A$777,$A30,СВЦЭМ!$B$34:$B$777,E$11)+'СЕТ СН'!$F$9+СВЦЭМ!$D$10+'СЕТ СН'!$F$5</f>
        <v>4725.8666611300005</v>
      </c>
      <c r="F30" s="37">
        <f>SUMIFS(СВЦЭМ!$C$34:$C$777,СВЦЭМ!$A$34:$A$777,$A30,СВЦЭМ!$B$34:$B$777,F$11)+'СЕТ СН'!$F$9+СВЦЭМ!$D$10+'СЕТ СН'!$F$5</f>
        <v>4722.7607040299999</v>
      </c>
      <c r="G30" s="37">
        <f>SUMIFS(СВЦЭМ!$C$34:$C$777,СВЦЭМ!$A$34:$A$777,$A30,СВЦЭМ!$B$34:$B$777,G$11)+'СЕТ СН'!$F$9+СВЦЭМ!$D$10+'СЕТ СН'!$F$5</f>
        <v>4714.5506991700004</v>
      </c>
      <c r="H30" s="37">
        <f>SUMIFS(СВЦЭМ!$C$34:$C$777,СВЦЭМ!$A$34:$A$777,$A30,СВЦЭМ!$B$34:$B$777,H$11)+'СЕТ СН'!$F$9+СВЦЭМ!$D$10+'СЕТ СН'!$F$5</f>
        <v>4677.8121061800002</v>
      </c>
      <c r="I30" s="37">
        <f>SUMIFS(СВЦЭМ!$C$34:$C$777,СВЦЭМ!$A$34:$A$777,$A30,СВЦЭМ!$B$34:$B$777,I$11)+'СЕТ СН'!$F$9+СВЦЭМ!$D$10+'СЕТ СН'!$F$5</f>
        <v>4641.2764790000001</v>
      </c>
      <c r="J30" s="37">
        <f>SUMIFS(СВЦЭМ!$C$34:$C$777,СВЦЭМ!$A$34:$A$777,$A30,СВЦЭМ!$B$34:$B$777,J$11)+'СЕТ СН'!$F$9+СВЦЭМ!$D$10+'СЕТ СН'!$F$5</f>
        <v>4553.0609587099998</v>
      </c>
      <c r="K30" s="37">
        <f>SUMIFS(СВЦЭМ!$C$34:$C$777,СВЦЭМ!$A$34:$A$777,$A30,СВЦЭМ!$B$34:$B$777,K$11)+'СЕТ СН'!$F$9+СВЦЭМ!$D$10+'СЕТ СН'!$F$5</f>
        <v>4468.9733093699997</v>
      </c>
      <c r="L30" s="37">
        <f>SUMIFS(СВЦЭМ!$C$34:$C$777,СВЦЭМ!$A$34:$A$777,$A30,СВЦЭМ!$B$34:$B$777,L$11)+'СЕТ СН'!$F$9+СВЦЭМ!$D$10+'СЕТ СН'!$F$5</f>
        <v>4431.5641871899998</v>
      </c>
      <c r="M30" s="37">
        <f>SUMIFS(СВЦЭМ!$C$34:$C$777,СВЦЭМ!$A$34:$A$777,$A30,СВЦЭМ!$B$34:$B$777,M$11)+'СЕТ СН'!$F$9+СВЦЭМ!$D$10+'СЕТ СН'!$F$5</f>
        <v>4429.7424867999998</v>
      </c>
      <c r="N30" s="37">
        <f>SUMIFS(СВЦЭМ!$C$34:$C$777,СВЦЭМ!$A$34:$A$777,$A30,СВЦЭМ!$B$34:$B$777,N$11)+'СЕТ СН'!$F$9+СВЦЭМ!$D$10+'СЕТ СН'!$F$5</f>
        <v>4415.8809488100005</v>
      </c>
      <c r="O30" s="37">
        <f>SUMIFS(СВЦЭМ!$C$34:$C$777,СВЦЭМ!$A$34:$A$777,$A30,СВЦЭМ!$B$34:$B$777,O$11)+'СЕТ СН'!$F$9+СВЦЭМ!$D$10+'СЕТ СН'!$F$5</f>
        <v>4435.6381471200002</v>
      </c>
      <c r="P30" s="37">
        <f>SUMIFS(СВЦЭМ!$C$34:$C$777,СВЦЭМ!$A$34:$A$777,$A30,СВЦЭМ!$B$34:$B$777,P$11)+'СЕТ СН'!$F$9+СВЦЭМ!$D$10+'СЕТ СН'!$F$5</f>
        <v>4458.7149282800001</v>
      </c>
      <c r="Q30" s="37">
        <f>SUMIFS(СВЦЭМ!$C$34:$C$777,СВЦЭМ!$A$34:$A$777,$A30,СВЦЭМ!$B$34:$B$777,Q$11)+'СЕТ СН'!$F$9+СВЦЭМ!$D$10+'СЕТ СН'!$F$5</f>
        <v>4462.8798744400001</v>
      </c>
      <c r="R30" s="37">
        <f>SUMIFS(СВЦЭМ!$C$34:$C$777,СВЦЭМ!$A$34:$A$777,$A30,СВЦЭМ!$B$34:$B$777,R$11)+'СЕТ СН'!$F$9+СВЦЭМ!$D$10+'СЕТ СН'!$F$5</f>
        <v>4582.0184101599998</v>
      </c>
      <c r="S30" s="37">
        <f>SUMIFS(СВЦЭМ!$C$34:$C$777,СВЦЭМ!$A$34:$A$777,$A30,СВЦЭМ!$B$34:$B$777,S$11)+'СЕТ СН'!$F$9+СВЦЭМ!$D$10+'СЕТ СН'!$F$5</f>
        <v>4574.0302794400004</v>
      </c>
      <c r="T30" s="37">
        <f>SUMIFS(СВЦЭМ!$C$34:$C$777,СВЦЭМ!$A$34:$A$777,$A30,СВЦЭМ!$B$34:$B$777,T$11)+'СЕТ СН'!$F$9+СВЦЭМ!$D$10+'СЕТ СН'!$F$5</f>
        <v>4453.0802508500001</v>
      </c>
      <c r="U30" s="37">
        <f>SUMIFS(СВЦЭМ!$C$34:$C$777,СВЦЭМ!$A$34:$A$777,$A30,СВЦЭМ!$B$34:$B$777,U$11)+'СЕТ СН'!$F$9+СВЦЭМ!$D$10+'СЕТ СН'!$F$5</f>
        <v>4389.9288211599996</v>
      </c>
      <c r="V30" s="37">
        <f>SUMIFS(СВЦЭМ!$C$34:$C$777,СВЦЭМ!$A$34:$A$777,$A30,СВЦЭМ!$B$34:$B$777,V$11)+'СЕТ СН'!$F$9+СВЦЭМ!$D$10+'СЕТ СН'!$F$5</f>
        <v>4394.3988184199998</v>
      </c>
      <c r="W30" s="37">
        <f>SUMIFS(СВЦЭМ!$C$34:$C$777,СВЦЭМ!$A$34:$A$777,$A30,СВЦЭМ!$B$34:$B$777,W$11)+'СЕТ СН'!$F$9+СВЦЭМ!$D$10+'СЕТ СН'!$F$5</f>
        <v>4416.7313863999998</v>
      </c>
      <c r="X30" s="37">
        <f>SUMIFS(СВЦЭМ!$C$34:$C$777,СВЦЭМ!$A$34:$A$777,$A30,СВЦЭМ!$B$34:$B$777,X$11)+'СЕТ СН'!$F$9+СВЦЭМ!$D$10+'СЕТ СН'!$F$5</f>
        <v>4422.9995957700003</v>
      </c>
      <c r="Y30" s="37">
        <f>SUMIFS(СВЦЭМ!$C$34:$C$777,СВЦЭМ!$A$34:$A$777,$A30,СВЦЭМ!$B$34:$B$777,Y$11)+'СЕТ СН'!$F$9+СВЦЭМ!$D$10+'СЕТ СН'!$F$5</f>
        <v>4514.9041960000004</v>
      </c>
    </row>
    <row r="31" spans="1:25" ht="15.75" x14ac:dyDescent="0.2">
      <c r="A31" s="36">
        <f t="shared" si="0"/>
        <v>42694</v>
      </c>
      <c r="B31" s="37">
        <f>SUMIFS(СВЦЭМ!$C$34:$C$777,СВЦЭМ!$A$34:$A$777,$A31,СВЦЭМ!$B$34:$B$777,B$11)+'СЕТ СН'!$F$9+СВЦЭМ!$D$10+'СЕТ СН'!$F$5</f>
        <v>4714.4536918499998</v>
      </c>
      <c r="C31" s="37">
        <f>SUMIFS(СВЦЭМ!$C$34:$C$777,СВЦЭМ!$A$34:$A$777,$A31,СВЦЭМ!$B$34:$B$777,C$11)+'СЕТ СН'!$F$9+СВЦЭМ!$D$10+'СЕТ СН'!$F$5</f>
        <v>4825.1854359300005</v>
      </c>
      <c r="D31" s="37">
        <f>SUMIFS(СВЦЭМ!$C$34:$C$777,СВЦЭМ!$A$34:$A$777,$A31,СВЦЭМ!$B$34:$B$777,D$11)+'СЕТ СН'!$F$9+СВЦЭМ!$D$10+'СЕТ СН'!$F$5</f>
        <v>4886.2617499899998</v>
      </c>
      <c r="E31" s="37">
        <f>SUMIFS(СВЦЭМ!$C$34:$C$777,СВЦЭМ!$A$34:$A$777,$A31,СВЦЭМ!$B$34:$B$777,E$11)+'СЕТ СН'!$F$9+СВЦЭМ!$D$10+'СЕТ СН'!$F$5</f>
        <v>4877.2728657500002</v>
      </c>
      <c r="F31" s="37">
        <f>SUMIFS(СВЦЭМ!$C$34:$C$777,СВЦЭМ!$A$34:$A$777,$A31,СВЦЭМ!$B$34:$B$777,F$11)+'СЕТ СН'!$F$9+СВЦЭМ!$D$10+'СЕТ СН'!$F$5</f>
        <v>4874.6485717400001</v>
      </c>
      <c r="G31" s="37">
        <f>SUMIFS(СВЦЭМ!$C$34:$C$777,СВЦЭМ!$A$34:$A$777,$A31,СВЦЭМ!$B$34:$B$777,G$11)+'СЕТ СН'!$F$9+СВЦЭМ!$D$10+'СЕТ СН'!$F$5</f>
        <v>4857.2688602500002</v>
      </c>
      <c r="H31" s="37">
        <f>SUMIFS(СВЦЭМ!$C$34:$C$777,СВЦЭМ!$A$34:$A$777,$A31,СВЦЭМ!$B$34:$B$777,H$11)+'СЕТ СН'!$F$9+СВЦЭМ!$D$10+'СЕТ СН'!$F$5</f>
        <v>4827.2961803899998</v>
      </c>
      <c r="I31" s="37">
        <f>SUMIFS(СВЦЭМ!$C$34:$C$777,СВЦЭМ!$A$34:$A$777,$A31,СВЦЭМ!$B$34:$B$777,I$11)+'СЕТ СН'!$F$9+СВЦЭМ!$D$10+'СЕТ СН'!$F$5</f>
        <v>4841.3861696200001</v>
      </c>
      <c r="J31" s="37">
        <f>SUMIFS(СВЦЭМ!$C$34:$C$777,СВЦЭМ!$A$34:$A$777,$A31,СВЦЭМ!$B$34:$B$777,J$11)+'СЕТ СН'!$F$9+СВЦЭМ!$D$10+'СЕТ СН'!$F$5</f>
        <v>4745.78816138</v>
      </c>
      <c r="K31" s="37">
        <f>SUMIFS(СВЦЭМ!$C$34:$C$777,СВЦЭМ!$A$34:$A$777,$A31,СВЦЭМ!$B$34:$B$777,K$11)+'СЕТ СН'!$F$9+СВЦЭМ!$D$10+'СЕТ СН'!$F$5</f>
        <v>4600.7033920800004</v>
      </c>
      <c r="L31" s="37">
        <f>SUMIFS(СВЦЭМ!$C$34:$C$777,СВЦЭМ!$A$34:$A$777,$A31,СВЦЭМ!$B$34:$B$777,L$11)+'СЕТ СН'!$F$9+СВЦЭМ!$D$10+'СЕТ СН'!$F$5</f>
        <v>4494.3109725100003</v>
      </c>
      <c r="M31" s="37">
        <f>SUMIFS(СВЦЭМ!$C$34:$C$777,СВЦЭМ!$A$34:$A$777,$A31,СВЦЭМ!$B$34:$B$777,M$11)+'СЕТ СН'!$F$9+СВЦЭМ!$D$10+'СЕТ СН'!$F$5</f>
        <v>4460.2912663200004</v>
      </c>
      <c r="N31" s="37">
        <f>SUMIFS(СВЦЭМ!$C$34:$C$777,СВЦЭМ!$A$34:$A$777,$A31,СВЦЭМ!$B$34:$B$777,N$11)+'СЕТ СН'!$F$9+СВЦЭМ!$D$10+'СЕТ СН'!$F$5</f>
        <v>4474.2272586400004</v>
      </c>
      <c r="O31" s="37">
        <f>SUMIFS(СВЦЭМ!$C$34:$C$777,СВЦЭМ!$A$34:$A$777,$A31,СВЦЭМ!$B$34:$B$777,O$11)+'СЕТ СН'!$F$9+СВЦЭМ!$D$10+'СЕТ СН'!$F$5</f>
        <v>4485.5402619400002</v>
      </c>
      <c r="P31" s="37">
        <f>SUMIFS(СВЦЭМ!$C$34:$C$777,СВЦЭМ!$A$34:$A$777,$A31,СВЦЭМ!$B$34:$B$777,P$11)+'СЕТ СН'!$F$9+СВЦЭМ!$D$10+'СЕТ СН'!$F$5</f>
        <v>4494.2930623800003</v>
      </c>
      <c r="Q31" s="37">
        <f>SUMIFS(СВЦЭМ!$C$34:$C$777,СВЦЭМ!$A$34:$A$777,$A31,СВЦЭМ!$B$34:$B$777,Q$11)+'СЕТ СН'!$F$9+СВЦЭМ!$D$10+'СЕТ СН'!$F$5</f>
        <v>4495.6254885899998</v>
      </c>
      <c r="R31" s="37">
        <f>SUMIFS(СВЦЭМ!$C$34:$C$777,СВЦЭМ!$A$34:$A$777,$A31,СВЦЭМ!$B$34:$B$777,R$11)+'СЕТ СН'!$F$9+СВЦЭМ!$D$10+'СЕТ СН'!$F$5</f>
        <v>4490.4192801899999</v>
      </c>
      <c r="S31" s="37">
        <f>SUMIFS(СВЦЭМ!$C$34:$C$777,СВЦЭМ!$A$34:$A$777,$A31,СВЦЭМ!$B$34:$B$777,S$11)+'СЕТ СН'!$F$9+СВЦЭМ!$D$10+'СЕТ СН'!$F$5</f>
        <v>4463.6164928400003</v>
      </c>
      <c r="T31" s="37">
        <f>SUMIFS(СВЦЭМ!$C$34:$C$777,СВЦЭМ!$A$34:$A$777,$A31,СВЦЭМ!$B$34:$B$777,T$11)+'СЕТ СН'!$F$9+СВЦЭМ!$D$10+'СЕТ СН'!$F$5</f>
        <v>4426.60234881</v>
      </c>
      <c r="U31" s="37">
        <f>SUMIFS(СВЦЭМ!$C$34:$C$777,СВЦЭМ!$A$34:$A$777,$A31,СВЦЭМ!$B$34:$B$777,U$11)+'СЕТ СН'!$F$9+СВЦЭМ!$D$10+'СЕТ СН'!$F$5</f>
        <v>4426.4643714600006</v>
      </c>
      <c r="V31" s="37">
        <f>SUMIFS(СВЦЭМ!$C$34:$C$777,СВЦЭМ!$A$34:$A$777,$A31,СВЦЭМ!$B$34:$B$777,V$11)+'СЕТ СН'!$F$9+СВЦЭМ!$D$10+'СЕТ СН'!$F$5</f>
        <v>4428.7520704199997</v>
      </c>
      <c r="W31" s="37">
        <f>SUMIFS(СВЦЭМ!$C$34:$C$777,СВЦЭМ!$A$34:$A$777,$A31,СВЦЭМ!$B$34:$B$777,W$11)+'СЕТ СН'!$F$9+СВЦЭМ!$D$10+'СЕТ СН'!$F$5</f>
        <v>4436.3187866899998</v>
      </c>
      <c r="X31" s="37">
        <f>SUMIFS(СВЦЭМ!$C$34:$C$777,СВЦЭМ!$A$34:$A$777,$A31,СВЦЭМ!$B$34:$B$777,X$11)+'СЕТ СН'!$F$9+СВЦЭМ!$D$10+'СЕТ СН'!$F$5</f>
        <v>4473.3947544800003</v>
      </c>
      <c r="Y31" s="37">
        <f>SUMIFS(СВЦЭМ!$C$34:$C$777,СВЦЭМ!$A$34:$A$777,$A31,СВЦЭМ!$B$34:$B$777,Y$11)+'СЕТ СН'!$F$9+СВЦЭМ!$D$10+'СЕТ СН'!$F$5</f>
        <v>4589.3774794000001</v>
      </c>
    </row>
    <row r="32" spans="1:25" ht="15.75" x14ac:dyDescent="0.2">
      <c r="A32" s="36">
        <f t="shared" si="0"/>
        <v>42695</v>
      </c>
      <c r="B32" s="37">
        <f>SUMIFS(СВЦЭМ!$C$34:$C$777,СВЦЭМ!$A$34:$A$777,$A32,СВЦЭМ!$B$34:$B$777,B$11)+'СЕТ СН'!$F$9+СВЦЭМ!$D$10+'СЕТ СН'!$F$5</f>
        <v>4721.3138642399999</v>
      </c>
      <c r="C32" s="37">
        <f>SUMIFS(СВЦЭМ!$C$34:$C$777,СВЦЭМ!$A$34:$A$777,$A32,СВЦЭМ!$B$34:$B$777,C$11)+'СЕТ СН'!$F$9+СВЦЭМ!$D$10+'СЕТ СН'!$F$5</f>
        <v>4837.4407884000002</v>
      </c>
      <c r="D32" s="37">
        <f>SUMIFS(СВЦЭМ!$C$34:$C$777,СВЦЭМ!$A$34:$A$777,$A32,СВЦЭМ!$B$34:$B$777,D$11)+'СЕТ СН'!$F$9+СВЦЭМ!$D$10+'СЕТ СН'!$F$5</f>
        <v>4860.6261349000006</v>
      </c>
      <c r="E32" s="37">
        <f>SUMIFS(СВЦЭМ!$C$34:$C$777,СВЦЭМ!$A$34:$A$777,$A32,СВЦЭМ!$B$34:$B$777,E$11)+'СЕТ СН'!$F$9+СВЦЭМ!$D$10+'СЕТ СН'!$F$5</f>
        <v>4875.5209796199997</v>
      </c>
      <c r="F32" s="37">
        <f>SUMIFS(СВЦЭМ!$C$34:$C$777,СВЦЭМ!$A$34:$A$777,$A32,СВЦЭМ!$B$34:$B$777,F$11)+'СЕТ СН'!$F$9+СВЦЭМ!$D$10+'СЕТ СН'!$F$5</f>
        <v>4872.3227087499999</v>
      </c>
      <c r="G32" s="37">
        <f>SUMIFS(СВЦЭМ!$C$34:$C$777,СВЦЭМ!$A$34:$A$777,$A32,СВЦЭМ!$B$34:$B$777,G$11)+'СЕТ СН'!$F$9+СВЦЭМ!$D$10+'СЕТ СН'!$F$5</f>
        <v>4886.9149965900006</v>
      </c>
      <c r="H32" s="37">
        <f>SUMIFS(СВЦЭМ!$C$34:$C$777,СВЦЭМ!$A$34:$A$777,$A32,СВЦЭМ!$B$34:$B$777,H$11)+'СЕТ СН'!$F$9+СВЦЭМ!$D$10+'СЕТ СН'!$F$5</f>
        <v>4894.9767043900001</v>
      </c>
      <c r="I32" s="37">
        <f>SUMIFS(СВЦЭМ!$C$34:$C$777,СВЦЭМ!$A$34:$A$777,$A32,СВЦЭМ!$B$34:$B$777,I$11)+'СЕТ СН'!$F$9+СВЦЭМ!$D$10+'СЕТ СН'!$F$5</f>
        <v>4829.37544617</v>
      </c>
      <c r="J32" s="37">
        <f>SUMIFS(СВЦЭМ!$C$34:$C$777,СВЦЭМ!$A$34:$A$777,$A32,СВЦЭМ!$B$34:$B$777,J$11)+'СЕТ СН'!$F$9+СВЦЭМ!$D$10+'СЕТ СН'!$F$5</f>
        <v>4741.9091968299999</v>
      </c>
      <c r="K32" s="37">
        <f>SUMIFS(СВЦЭМ!$C$34:$C$777,СВЦЭМ!$A$34:$A$777,$A32,СВЦЭМ!$B$34:$B$777,K$11)+'СЕТ СН'!$F$9+СВЦЭМ!$D$10+'СЕТ СН'!$F$5</f>
        <v>4643.6917496400001</v>
      </c>
      <c r="L32" s="37">
        <f>SUMIFS(СВЦЭМ!$C$34:$C$777,СВЦЭМ!$A$34:$A$777,$A32,СВЦЭМ!$B$34:$B$777,L$11)+'СЕТ СН'!$F$9+СВЦЭМ!$D$10+'СЕТ СН'!$F$5</f>
        <v>4556.5961273399998</v>
      </c>
      <c r="M32" s="37">
        <f>SUMIFS(СВЦЭМ!$C$34:$C$777,СВЦЭМ!$A$34:$A$777,$A32,СВЦЭМ!$B$34:$B$777,M$11)+'СЕТ СН'!$F$9+СВЦЭМ!$D$10+'СЕТ СН'!$F$5</f>
        <v>4483.1583936300003</v>
      </c>
      <c r="N32" s="37">
        <f>SUMIFS(СВЦЭМ!$C$34:$C$777,СВЦЭМ!$A$34:$A$777,$A32,СВЦЭМ!$B$34:$B$777,N$11)+'СЕТ СН'!$F$9+СВЦЭМ!$D$10+'СЕТ СН'!$F$5</f>
        <v>4474.8218066099998</v>
      </c>
      <c r="O32" s="37">
        <f>SUMIFS(СВЦЭМ!$C$34:$C$777,СВЦЭМ!$A$34:$A$777,$A32,СВЦЭМ!$B$34:$B$777,O$11)+'СЕТ СН'!$F$9+СВЦЭМ!$D$10+'СЕТ СН'!$F$5</f>
        <v>4478.2198512599998</v>
      </c>
      <c r="P32" s="37">
        <f>SUMIFS(СВЦЭМ!$C$34:$C$777,СВЦЭМ!$A$34:$A$777,$A32,СВЦЭМ!$B$34:$B$777,P$11)+'СЕТ СН'!$F$9+СВЦЭМ!$D$10+'СЕТ СН'!$F$5</f>
        <v>4502.8496731699997</v>
      </c>
      <c r="Q32" s="37">
        <f>SUMIFS(СВЦЭМ!$C$34:$C$777,СВЦЭМ!$A$34:$A$777,$A32,СВЦЭМ!$B$34:$B$777,Q$11)+'СЕТ СН'!$F$9+СВЦЭМ!$D$10+'СЕТ СН'!$F$5</f>
        <v>4513.7001863100004</v>
      </c>
      <c r="R32" s="37">
        <f>SUMIFS(СВЦЭМ!$C$34:$C$777,СВЦЭМ!$A$34:$A$777,$A32,СВЦЭМ!$B$34:$B$777,R$11)+'СЕТ СН'!$F$9+СВЦЭМ!$D$10+'СЕТ СН'!$F$5</f>
        <v>4508.0676555800001</v>
      </c>
      <c r="S32" s="37">
        <f>SUMIFS(СВЦЭМ!$C$34:$C$777,СВЦЭМ!$A$34:$A$777,$A32,СВЦЭМ!$B$34:$B$777,S$11)+'СЕТ СН'!$F$9+СВЦЭМ!$D$10+'СЕТ СН'!$F$5</f>
        <v>4484.2842344600003</v>
      </c>
      <c r="T32" s="37">
        <f>SUMIFS(СВЦЭМ!$C$34:$C$777,СВЦЭМ!$A$34:$A$777,$A32,СВЦЭМ!$B$34:$B$777,T$11)+'СЕТ СН'!$F$9+СВЦЭМ!$D$10+'СЕТ СН'!$F$5</f>
        <v>4458.4891533600003</v>
      </c>
      <c r="U32" s="37">
        <f>SUMIFS(СВЦЭМ!$C$34:$C$777,СВЦЭМ!$A$34:$A$777,$A32,СВЦЭМ!$B$34:$B$777,U$11)+'СЕТ СН'!$F$9+СВЦЭМ!$D$10+'СЕТ СН'!$F$5</f>
        <v>4462.96290374</v>
      </c>
      <c r="V32" s="37">
        <f>SUMIFS(СВЦЭМ!$C$34:$C$777,СВЦЭМ!$A$34:$A$777,$A32,СВЦЭМ!$B$34:$B$777,V$11)+'СЕТ СН'!$F$9+СВЦЭМ!$D$10+'СЕТ СН'!$F$5</f>
        <v>4446.6859157899999</v>
      </c>
      <c r="W32" s="37">
        <f>SUMIFS(СВЦЭМ!$C$34:$C$777,СВЦЭМ!$A$34:$A$777,$A32,СВЦЭМ!$B$34:$B$777,W$11)+'СЕТ СН'!$F$9+СВЦЭМ!$D$10+'СЕТ СН'!$F$5</f>
        <v>4456.66336202</v>
      </c>
      <c r="X32" s="37">
        <f>SUMIFS(СВЦЭМ!$C$34:$C$777,СВЦЭМ!$A$34:$A$777,$A32,СВЦЭМ!$B$34:$B$777,X$11)+'СЕТ СН'!$F$9+СВЦЭМ!$D$10+'СЕТ СН'!$F$5</f>
        <v>4496.39225627</v>
      </c>
      <c r="Y32" s="37">
        <f>SUMIFS(СВЦЭМ!$C$34:$C$777,СВЦЭМ!$A$34:$A$777,$A32,СВЦЭМ!$B$34:$B$777,Y$11)+'СЕТ СН'!$F$9+СВЦЭМ!$D$10+'СЕТ СН'!$F$5</f>
        <v>4614.9463819600005</v>
      </c>
    </row>
    <row r="33" spans="1:25" ht="15.75" x14ac:dyDescent="0.2">
      <c r="A33" s="36">
        <f t="shared" si="0"/>
        <v>42696</v>
      </c>
      <c r="B33" s="37">
        <f>SUMIFS(СВЦЭМ!$C$34:$C$777,СВЦЭМ!$A$34:$A$777,$A33,СВЦЭМ!$B$34:$B$777,B$11)+'СЕТ СН'!$F$9+СВЦЭМ!$D$10+'СЕТ СН'!$F$5</f>
        <v>4638.2705912299998</v>
      </c>
      <c r="C33" s="37">
        <f>SUMIFS(СВЦЭМ!$C$34:$C$777,СВЦЭМ!$A$34:$A$777,$A33,СВЦЭМ!$B$34:$B$777,C$11)+'СЕТ СН'!$F$9+СВЦЭМ!$D$10+'СЕТ СН'!$F$5</f>
        <v>4747.8315329799998</v>
      </c>
      <c r="D33" s="37">
        <f>SUMIFS(СВЦЭМ!$C$34:$C$777,СВЦЭМ!$A$34:$A$777,$A33,СВЦЭМ!$B$34:$B$777,D$11)+'СЕТ СН'!$F$9+СВЦЭМ!$D$10+'СЕТ СН'!$F$5</f>
        <v>4820.7113869900004</v>
      </c>
      <c r="E33" s="37">
        <f>SUMIFS(СВЦЭМ!$C$34:$C$777,СВЦЭМ!$A$34:$A$777,$A33,СВЦЭМ!$B$34:$B$777,E$11)+'СЕТ СН'!$F$9+СВЦЭМ!$D$10+'СЕТ СН'!$F$5</f>
        <v>4821.5545105000001</v>
      </c>
      <c r="F33" s="37">
        <f>SUMIFS(СВЦЭМ!$C$34:$C$777,СВЦЭМ!$A$34:$A$777,$A33,СВЦЭМ!$B$34:$B$777,F$11)+'СЕТ СН'!$F$9+СВЦЭМ!$D$10+'СЕТ СН'!$F$5</f>
        <v>4816.4453476799999</v>
      </c>
      <c r="G33" s="37">
        <f>SUMIFS(СВЦЭМ!$C$34:$C$777,СВЦЭМ!$A$34:$A$777,$A33,СВЦЭМ!$B$34:$B$777,G$11)+'СЕТ СН'!$F$9+СВЦЭМ!$D$10+'СЕТ СН'!$F$5</f>
        <v>4805.7840308900004</v>
      </c>
      <c r="H33" s="37">
        <f>SUMIFS(СВЦЭМ!$C$34:$C$777,СВЦЭМ!$A$34:$A$777,$A33,СВЦЭМ!$B$34:$B$777,H$11)+'СЕТ СН'!$F$9+СВЦЭМ!$D$10+'СЕТ СН'!$F$5</f>
        <v>4739.5432795500001</v>
      </c>
      <c r="I33" s="37">
        <f>SUMIFS(СВЦЭМ!$C$34:$C$777,СВЦЭМ!$A$34:$A$777,$A33,СВЦЭМ!$B$34:$B$777,I$11)+'СЕТ СН'!$F$9+СВЦЭМ!$D$10+'СЕТ СН'!$F$5</f>
        <v>4655.9672221700002</v>
      </c>
      <c r="J33" s="37">
        <f>SUMIFS(СВЦЭМ!$C$34:$C$777,СВЦЭМ!$A$34:$A$777,$A33,СВЦЭМ!$B$34:$B$777,J$11)+'СЕТ СН'!$F$9+СВЦЭМ!$D$10+'СЕТ СН'!$F$5</f>
        <v>4574.7314085100006</v>
      </c>
      <c r="K33" s="37">
        <f>SUMIFS(СВЦЭМ!$C$34:$C$777,СВЦЭМ!$A$34:$A$777,$A33,СВЦЭМ!$B$34:$B$777,K$11)+'СЕТ СН'!$F$9+СВЦЭМ!$D$10+'СЕТ СН'!$F$5</f>
        <v>4485.4904751100003</v>
      </c>
      <c r="L33" s="37">
        <f>SUMIFS(СВЦЭМ!$C$34:$C$777,СВЦЭМ!$A$34:$A$777,$A33,СВЦЭМ!$B$34:$B$777,L$11)+'СЕТ СН'!$F$9+СВЦЭМ!$D$10+'СЕТ СН'!$F$5</f>
        <v>4456.8985648100006</v>
      </c>
      <c r="M33" s="37">
        <f>SUMIFS(СВЦЭМ!$C$34:$C$777,СВЦЭМ!$A$34:$A$777,$A33,СВЦЭМ!$B$34:$B$777,M$11)+'СЕТ СН'!$F$9+СВЦЭМ!$D$10+'СЕТ СН'!$F$5</f>
        <v>4481.3784373899998</v>
      </c>
      <c r="N33" s="37">
        <f>SUMIFS(СВЦЭМ!$C$34:$C$777,СВЦЭМ!$A$34:$A$777,$A33,СВЦЭМ!$B$34:$B$777,N$11)+'СЕТ СН'!$F$9+СВЦЭМ!$D$10+'СЕТ СН'!$F$5</f>
        <v>4489.2461469899999</v>
      </c>
      <c r="O33" s="37">
        <f>SUMIFS(СВЦЭМ!$C$34:$C$777,СВЦЭМ!$A$34:$A$777,$A33,СВЦЭМ!$B$34:$B$777,O$11)+'СЕТ СН'!$F$9+СВЦЭМ!$D$10+'СЕТ СН'!$F$5</f>
        <v>4518.7004352499998</v>
      </c>
      <c r="P33" s="37">
        <f>SUMIFS(СВЦЭМ!$C$34:$C$777,СВЦЭМ!$A$34:$A$777,$A33,СВЦЭМ!$B$34:$B$777,P$11)+'СЕТ СН'!$F$9+СВЦЭМ!$D$10+'СЕТ СН'!$F$5</f>
        <v>4606.1355158100005</v>
      </c>
      <c r="Q33" s="37">
        <f>SUMIFS(СВЦЭМ!$C$34:$C$777,СВЦЭМ!$A$34:$A$777,$A33,СВЦЭМ!$B$34:$B$777,Q$11)+'СЕТ СН'!$F$9+СВЦЭМ!$D$10+'СЕТ СН'!$F$5</f>
        <v>4658.8309994400006</v>
      </c>
      <c r="R33" s="37">
        <f>SUMIFS(СВЦЭМ!$C$34:$C$777,СВЦЭМ!$A$34:$A$777,$A33,СВЦЭМ!$B$34:$B$777,R$11)+'СЕТ СН'!$F$9+СВЦЭМ!$D$10+'СЕТ СН'!$F$5</f>
        <v>4695.2932960899998</v>
      </c>
      <c r="S33" s="37">
        <f>SUMIFS(СВЦЭМ!$C$34:$C$777,СВЦЭМ!$A$34:$A$777,$A33,СВЦЭМ!$B$34:$B$777,S$11)+'СЕТ СН'!$F$9+СВЦЭМ!$D$10+'СЕТ СН'!$F$5</f>
        <v>4650.0357131600003</v>
      </c>
      <c r="T33" s="37">
        <f>SUMIFS(СВЦЭМ!$C$34:$C$777,СВЦЭМ!$A$34:$A$777,$A33,СВЦЭМ!$B$34:$B$777,T$11)+'СЕТ СН'!$F$9+СВЦЭМ!$D$10+'СЕТ СН'!$F$5</f>
        <v>4637.4415445599998</v>
      </c>
      <c r="U33" s="37">
        <f>SUMIFS(СВЦЭМ!$C$34:$C$777,СВЦЭМ!$A$34:$A$777,$A33,СВЦЭМ!$B$34:$B$777,U$11)+'СЕТ СН'!$F$9+СВЦЭМ!$D$10+'СЕТ СН'!$F$5</f>
        <v>4634.5012812000004</v>
      </c>
      <c r="V33" s="37">
        <f>SUMIFS(СВЦЭМ!$C$34:$C$777,СВЦЭМ!$A$34:$A$777,$A33,СВЦЭМ!$B$34:$B$777,V$11)+'СЕТ СН'!$F$9+СВЦЭМ!$D$10+'СЕТ СН'!$F$5</f>
        <v>4631.3656789699999</v>
      </c>
      <c r="W33" s="37">
        <f>SUMIFS(СВЦЭМ!$C$34:$C$777,СВЦЭМ!$A$34:$A$777,$A33,СВЦЭМ!$B$34:$B$777,W$11)+'СЕТ СН'!$F$9+СВЦЭМ!$D$10+'СЕТ СН'!$F$5</f>
        <v>4648.4309499800002</v>
      </c>
      <c r="X33" s="37">
        <f>SUMIFS(СВЦЭМ!$C$34:$C$777,СВЦЭМ!$A$34:$A$777,$A33,СВЦЭМ!$B$34:$B$777,X$11)+'СЕТ СН'!$F$9+СВЦЭМ!$D$10+'СЕТ СН'!$F$5</f>
        <v>4686.8232001900005</v>
      </c>
      <c r="Y33" s="37">
        <f>SUMIFS(СВЦЭМ!$C$34:$C$777,СВЦЭМ!$A$34:$A$777,$A33,СВЦЭМ!$B$34:$B$777,Y$11)+'СЕТ СН'!$F$9+СВЦЭМ!$D$10+'СЕТ СН'!$F$5</f>
        <v>4744.8407569700003</v>
      </c>
    </row>
    <row r="34" spans="1:25" ht="15.75" x14ac:dyDescent="0.2">
      <c r="A34" s="36">
        <f t="shared" si="0"/>
        <v>42697</v>
      </c>
      <c r="B34" s="37">
        <f>SUMIFS(СВЦЭМ!$C$34:$C$777,СВЦЭМ!$A$34:$A$777,$A34,СВЦЭМ!$B$34:$B$777,B$11)+'СЕТ СН'!$F$9+СВЦЭМ!$D$10+'СЕТ СН'!$F$5</f>
        <v>4860.78011797</v>
      </c>
      <c r="C34" s="37">
        <f>SUMIFS(СВЦЭМ!$C$34:$C$777,СВЦЭМ!$A$34:$A$777,$A34,СВЦЭМ!$B$34:$B$777,C$11)+'СЕТ СН'!$F$9+СВЦЭМ!$D$10+'СЕТ СН'!$F$5</f>
        <v>4903.2575688900006</v>
      </c>
      <c r="D34" s="37">
        <f>SUMIFS(СВЦЭМ!$C$34:$C$777,СВЦЭМ!$A$34:$A$777,$A34,СВЦЭМ!$B$34:$B$777,D$11)+'СЕТ СН'!$F$9+СВЦЭМ!$D$10+'СЕТ СН'!$F$5</f>
        <v>4925.7827396900002</v>
      </c>
      <c r="E34" s="37">
        <f>SUMIFS(СВЦЭМ!$C$34:$C$777,СВЦЭМ!$A$34:$A$777,$A34,СВЦЭМ!$B$34:$B$777,E$11)+'СЕТ СН'!$F$9+СВЦЭМ!$D$10+'СЕТ СН'!$F$5</f>
        <v>4934.8070902899999</v>
      </c>
      <c r="F34" s="37">
        <f>SUMIFS(СВЦЭМ!$C$34:$C$777,СВЦЭМ!$A$34:$A$777,$A34,СВЦЭМ!$B$34:$B$777,F$11)+'СЕТ СН'!$F$9+СВЦЭМ!$D$10+'СЕТ СН'!$F$5</f>
        <v>4925.7090170900001</v>
      </c>
      <c r="G34" s="37">
        <f>SUMIFS(СВЦЭМ!$C$34:$C$777,СВЦЭМ!$A$34:$A$777,$A34,СВЦЭМ!$B$34:$B$777,G$11)+'СЕТ СН'!$F$9+СВЦЭМ!$D$10+'СЕТ СН'!$F$5</f>
        <v>4912.9633452300004</v>
      </c>
      <c r="H34" s="37">
        <f>SUMIFS(СВЦЭМ!$C$34:$C$777,СВЦЭМ!$A$34:$A$777,$A34,СВЦЭМ!$B$34:$B$777,H$11)+'СЕТ СН'!$F$9+СВЦЭМ!$D$10+'СЕТ СН'!$F$5</f>
        <v>4847.4313982399999</v>
      </c>
      <c r="I34" s="37">
        <f>SUMIFS(СВЦЭМ!$C$34:$C$777,СВЦЭМ!$A$34:$A$777,$A34,СВЦЭМ!$B$34:$B$777,I$11)+'СЕТ СН'!$F$9+СВЦЭМ!$D$10+'СЕТ СН'!$F$5</f>
        <v>4755.0954827000005</v>
      </c>
      <c r="J34" s="37">
        <f>SUMIFS(СВЦЭМ!$C$34:$C$777,СВЦЭМ!$A$34:$A$777,$A34,СВЦЭМ!$B$34:$B$777,J$11)+'СЕТ СН'!$F$9+СВЦЭМ!$D$10+'СЕТ СН'!$F$5</f>
        <v>4656.9096096700005</v>
      </c>
      <c r="K34" s="37">
        <f>SUMIFS(СВЦЭМ!$C$34:$C$777,СВЦЭМ!$A$34:$A$777,$A34,СВЦЭМ!$B$34:$B$777,K$11)+'СЕТ СН'!$F$9+СВЦЭМ!$D$10+'СЕТ СН'!$F$5</f>
        <v>4560.0363213000001</v>
      </c>
      <c r="L34" s="37">
        <f>SUMIFS(СВЦЭМ!$C$34:$C$777,СВЦЭМ!$A$34:$A$777,$A34,СВЦЭМ!$B$34:$B$777,L$11)+'СЕТ СН'!$F$9+СВЦЭМ!$D$10+'СЕТ СН'!$F$5</f>
        <v>4486.8263037200004</v>
      </c>
      <c r="M34" s="37">
        <f>SUMIFS(СВЦЭМ!$C$34:$C$777,СВЦЭМ!$A$34:$A$777,$A34,СВЦЭМ!$B$34:$B$777,M$11)+'СЕТ СН'!$F$9+СВЦЭМ!$D$10+'СЕТ СН'!$F$5</f>
        <v>4476.4618728300002</v>
      </c>
      <c r="N34" s="37">
        <f>SUMIFS(СВЦЭМ!$C$34:$C$777,СВЦЭМ!$A$34:$A$777,$A34,СВЦЭМ!$B$34:$B$777,N$11)+'СЕТ СН'!$F$9+СВЦЭМ!$D$10+'СЕТ СН'!$F$5</f>
        <v>4500.2591658000001</v>
      </c>
      <c r="O34" s="37">
        <f>SUMIFS(СВЦЭМ!$C$34:$C$777,СВЦЭМ!$A$34:$A$777,$A34,СВЦЭМ!$B$34:$B$777,O$11)+'СЕТ СН'!$F$9+СВЦЭМ!$D$10+'СЕТ СН'!$F$5</f>
        <v>4514.2592932200005</v>
      </c>
      <c r="P34" s="37">
        <f>SUMIFS(СВЦЭМ!$C$34:$C$777,СВЦЭМ!$A$34:$A$777,$A34,СВЦЭМ!$B$34:$B$777,P$11)+'СЕТ СН'!$F$9+СВЦЭМ!$D$10+'СЕТ СН'!$F$5</f>
        <v>4510.9238821500003</v>
      </c>
      <c r="Q34" s="37">
        <f>SUMIFS(СВЦЭМ!$C$34:$C$777,СВЦЭМ!$A$34:$A$777,$A34,СВЦЭМ!$B$34:$B$777,Q$11)+'СЕТ СН'!$F$9+СВЦЭМ!$D$10+'СЕТ СН'!$F$5</f>
        <v>4513.6613773999998</v>
      </c>
      <c r="R34" s="37">
        <f>SUMIFS(СВЦЭМ!$C$34:$C$777,СВЦЭМ!$A$34:$A$777,$A34,СВЦЭМ!$B$34:$B$777,R$11)+'СЕТ СН'!$F$9+СВЦЭМ!$D$10+'СЕТ СН'!$F$5</f>
        <v>4514.8875895299998</v>
      </c>
      <c r="S34" s="37">
        <f>SUMIFS(СВЦЭМ!$C$34:$C$777,СВЦЭМ!$A$34:$A$777,$A34,СВЦЭМ!$B$34:$B$777,S$11)+'СЕТ СН'!$F$9+СВЦЭМ!$D$10+'СЕТ СН'!$F$5</f>
        <v>4487.2968767600005</v>
      </c>
      <c r="T34" s="37">
        <f>SUMIFS(СВЦЭМ!$C$34:$C$777,СВЦЭМ!$A$34:$A$777,$A34,СВЦЭМ!$B$34:$B$777,T$11)+'СЕТ СН'!$F$9+СВЦЭМ!$D$10+'СЕТ СН'!$F$5</f>
        <v>4477.2610364000002</v>
      </c>
      <c r="U34" s="37">
        <f>SUMIFS(СВЦЭМ!$C$34:$C$777,СВЦЭМ!$A$34:$A$777,$A34,СВЦЭМ!$B$34:$B$777,U$11)+'СЕТ СН'!$F$9+СВЦЭМ!$D$10+'СЕТ СН'!$F$5</f>
        <v>4473.3629367000003</v>
      </c>
      <c r="V34" s="37">
        <f>SUMIFS(СВЦЭМ!$C$34:$C$777,СВЦЭМ!$A$34:$A$777,$A34,СВЦЭМ!$B$34:$B$777,V$11)+'СЕТ СН'!$F$9+СВЦЭМ!$D$10+'СЕТ СН'!$F$5</f>
        <v>4480.73669152</v>
      </c>
      <c r="W34" s="37">
        <f>SUMIFS(СВЦЭМ!$C$34:$C$777,СВЦЭМ!$A$34:$A$777,$A34,СВЦЭМ!$B$34:$B$777,W$11)+'СЕТ СН'!$F$9+СВЦЭМ!$D$10+'СЕТ СН'!$F$5</f>
        <v>4484.8339086200003</v>
      </c>
      <c r="X34" s="37">
        <f>SUMIFS(СВЦЭМ!$C$34:$C$777,СВЦЭМ!$A$34:$A$777,$A34,СВЦЭМ!$B$34:$B$777,X$11)+'СЕТ СН'!$F$9+СВЦЭМ!$D$10+'СЕТ СН'!$F$5</f>
        <v>4512.8109978000002</v>
      </c>
      <c r="Y34" s="37">
        <f>SUMIFS(СВЦЭМ!$C$34:$C$777,СВЦЭМ!$A$34:$A$777,$A34,СВЦЭМ!$B$34:$B$777,Y$11)+'СЕТ СН'!$F$9+СВЦЭМ!$D$10+'СЕТ СН'!$F$5</f>
        <v>4600.7081571400004</v>
      </c>
    </row>
    <row r="35" spans="1:25" ht="15.75" x14ac:dyDescent="0.2">
      <c r="A35" s="36">
        <f t="shared" si="0"/>
        <v>42698</v>
      </c>
      <c r="B35" s="37">
        <f>SUMIFS(СВЦЭМ!$C$34:$C$777,СВЦЭМ!$A$34:$A$777,$A35,СВЦЭМ!$B$34:$B$777,B$11)+'СЕТ СН'!$F$9+СВЦЭМ!$D$10+'СЕТ СН'!$F$5</f>
        <v>4742.33819193</v>
      </c>
      <c r="C35" s="37">
        <f>SUMIFS(СВЦЭМ!$C$34:$C$777,СВЦЭМ!$A$34:$A$777,$A35,СВЦЭМ!$B$34:$B$777,C$11)+'СЕТ СН'!$F$9+СВЦЭМ!$D$10+'СЕТ СН'!$F$5</f>
        <v>4857.2666665300003</v>
      </c>
      <c r="D35" s="37">
        <f>SUMIFS(СВЦЭМ!$C$34:$C$777,СВЦЭМ!$A$34:$A$777,$A35,СВЦЭМ!$B$34:$B$777,D$11)+'СЕТ СН'!$F$9+СВЦЭМ!$D$10+'СЕТ СН'!$F$5</f>
        <v>4924.5138542100003</v>
      </c>
      <c r="E35" s="37">
        <f>SUMIFS(СВЦЭМ!$C$34:$C$777,СВЦЭМ!$A$34:$A$777,$A35,СВЦЭМ!$B$34:$B$777,E$11)+'СЕТ СН'!$F$9+СВЦЭМ!$D$10+'СЕТ СН'!$F$5</f>
        <v>4928.91199056</v>
      </c>
      <c r="F35" s="37">
        <f>SUMIFS(СВЦЭМ!$C$34:$C$777,СВЦЭМ!$A$34:$A$777,$A35,СВЦЭМ!$B$34:$B$777,F$11)+'СЕТ СН'!$F$9+СВЦЭМ!$D$10+'СЕТ СН'!$F$5</f>
        <v>4931.2670456200003</v>
      </c>
      <c r="G35" s="37">
        <f>SUMIFS(СВЦЭМ!$C$34:$C$777,СВЦЭМ!$A$34:$A$777,$A35,СВЦЭМ!$B$34:$B$777,G$11)+'СЕТ СН'!$F$9+СВЦЭМ!$D$10+'СЕТ СН'!$F$5</f>
        <v>4913.1040583499998</v>
      </c>
      <c r="H35" s="37">
        <f>SUMIFS(СВЦЭМ!$C$34:$C$777,СВЦЭМ!$A$34:$A$777,$A35,СВЦЭМ!$B$34:$B$777,H$11)+'СЕТ СН'!$F$9+СВЦЭМ!$D$10+'СЕТ СН'!$F$5</f>
        <v>4843.7989004600004</v>
      </c>
      <c r="I35" s="37">
        <f>SUMIFS(СВЦЭМ!$C$34:$C$777,СВЦЭМ!$A$34:$A$777,$A35,СВЦЭМ!$B$34:$B$777,I$11)+'СЕТ СН'!$F$9+СВЦЭМ!$D$10+'СЕТ СН'!$F$5</f>
        <v>4781.25594447</v>
      </c>
      <c r="J35" s="37">
        <f>SUMIFS(СВЦЭМ!$C$34:$C$777,СВЦЭМ!$A$34:$A$777,$A35,СВЦЭМ!$B$34:$B$777,J$11)+'СЕТ СН'!$F$9+СВЦЭМ!$D$10+'СЕТ СН'!$F$5</f>
        <v>4698.7335246700004</v>
      </c>
      <c r="K35" s="37">
        <f>SUMIFS(СВЦЭМ!$C$34:$C$777,СВЦЭМ!$A$34:$A$777,$A35,СВЦЭМ!$B$34:$B$777,K$11)+'СЕТ СН'!$F$9+СВЦЭМ!$D$10+'СЕТ СН'!$F$5</f>
        <v>4601.2078885700003</v>
      </c>
      <c r="L35" s="37">
        <f>SUMIFS(СВЦЭМ!$C$34:$C$777,СВЦЭМ!$A$34:$A$777,$A35,СВЦЭМ!$B$34:$B$777,L$11)+'СЕТ СН'!$F$9+СВЦЭМ!$D$10+'СЕТ СН'!$F$5</f>
        <v>4511.9847127600005</v>
      </c>
      <c r="M35" s="37">
        <f>SUMIFS(СВЦЭМ!$C$34:$C$777,СВЦЭМ!$A$34:$A$777,$A35,СВЦЭМ!$B$34:$B$777,M$11)+'СЕТ СН'!$F$9+СВЦЭМ!$D$10+'СЕТ СН'!$F$5</f>
        <v>4490.2953065399997</v>
      </c>
      <c r="N35" s="37">
        <f>SUMIFS(СВЦЭМ!$C$34:$C$777,СВЦЭМ!$A$34:$A$777,$A35,СВЦЭМ!$B$34:$B$777,N$11)+'СЕТ СН'!$F$9+СВЦЭМ!$D$10+'СЕТ СН'!$F$5</f>
        <v>4503.0717611</v>
      </c>
      <c r="O35" s="37">
        <f>SUMIFS(СВЦЭМ!$C$34:$C$777,СВЦЭМ!$A$34:$A$777,$A35,СВЦЭМ!$B$34:$B$777,O$11)+'СЕТ СН'!$F$9+СВЦЭМ!$D$10+'СЕТ СН'!$F$5</f>
        <v>4520.2182395</v>
      </c>
      <c r="P35" s="37">
        <f>SUMIFS(СВЦЭМ!$C$34:$C$777,СВЦЭМ!$A$34:$A$777,$A35,СВЦЭМ!$B$34:$B$777,P$11)+'СЕТ СН'!$F$9+СВЦЭМ!$D$10+'СЕТ СН'!$F$5</f>
        <v>4526.90711792</v>
      </c>
      <c r="Q35" s="37">
        <f>SUMIFS(СВЦЭМ!$C$34:$C$777,СВЦЭМ!$A$34:$A$777,$A35,СВЦЭМ!$B$34:$B$777,Q$11)+'СЕТ СН'!$F$9+СВЦЭМ!$D$10+'СЕТ СН'!$F$5</f>
        <v>4526.4078826300001</v>
      </c>
      <c r="R35" s="37">
        <f>SUMIFS(СВЦЭМ!$C$34:$C$777,СВЦЭМ!$A$34:$A$777,$A35,СВЦЭМ!$B$34:$B$777,R$11)+'СЕТ СН'!$F$9+СВЦЭМ!$D$10+'СЕТ СН'!$F$5</f>
        <v>4520.0737772100001</v>
      </c>
      <c r="S35" s="37">
        <f>SUMIFS(СВЦЭМ!$C$34:$C$777,СВЦЭМ!$A$34:$A$777,$A35,СВЦЭМ!$B$34:$B$777,S$11)+'СЕТ СН'!$F$9+СВЦЭМ!$D$10+'СЕТ СН'!$F$5</f>
        <v>4485.9085765</v>
      </c>
      <c r="T35" s="37">
        <f>SUMIFS(СВЦЭМ!$C$34:$C$777,СВЦЭМ!$A$34:$A$777,$A35,СВЦЭМ!$B$34:$B$777,T$11)+'СЕТ СН'!$F$9+СВЦЭМ!$D$10+'СЕТ СН'!$F$5</f>
        <v>4465.0501497300002</v>
      </c>
      <c r="U35" s="37">
        <f>SUMIFS(СВЦЭМ!$C$34:$C$777,СВЦЭМ!$A$34:$A$777,$A35,СВЦЭМ!$B$34:$B$777,U$11)+'СЕТ СН'!$F$9+СВЦЭМ!$D$10+'СЕТ СН'!$F$5</f>
        <v>4467.0331945200005</v>
      </c>
      <c r="V35" s="37">
        <f>SUMIFS(СВЦЭМ!$C$34:$C$777,СВЦЭМ!$A$34:$A$777,$A35,СВЦЭМ!$B$34:$B$777,V$11)+'СЕТ СН'!$F$9+СВЦЭМ!$D$10+'СЕТ СН'!$F$5</f>
        <v>4473.6769260399997</v>
      </c>
      <c r="W35" s="37">
        <f>SUMIFS(СВЦЭМ!$C$34:$C$777,СВЦЭМ!$A$34:$A$777,$A35,СВЦЭМ!$B$34:$B$777,W$11)+'СЕТ СН'!$F$9+СВЦЭМ!$D$10+'СЕТ СН'!$F$5</f>
        <v>4482.5028654899997</v>
      </c>
      <c r="X35" s="37">
        <f>SUMIFS(СВЦЭМ!$C$34:$C$777,СВЦЭМ!$A$34:$A$777,$A35,СВЦЭМ!$B$34:$B$777,X$11)+'СЕТ СН'!$F$9+СВЦЭМ!$D$10+'СЕТ СН'!$F$5</f>
        <v>4510.6744658799998</v>
      </c>
      <c r="Y35" s="37">
        <f>SUMIFS(СВЦЭМ!$C$34:$C$777,СВЦЭМ!$A$34:$A$777,$A35,СВЦЭМ!$B$34:$B$777,Y$11)+'СЕТ СН'!$F$9+СВЦЭМ!$D$10+'СЕТ СН'!$F$5</f>
        <v>4624.6452503999999</v>
      </c>
    </row>
    <row r="36" spans="1:25" ht="15.75" x14ac:dyDescent="0.2">
      <c r="A36" s="36">
        <f t="shared" si="0"/>
        <v>42699</v>
      </c>
      <c r="B36" s="37">
        <f>SUMIFS(СВЦЭМ!$C$34:$C$777,СВЦЭМ!$A$34:$A$777,$A36,СВЦЭМ!$B$34:$B$777,B$11)+'СЕТ СН'!$F$9+СВЦЭМ!$D$10+'СЕТ СН'!$F$5</f>
        <v>4740.8137334800003</v>
      </c>
      <c r="C36" s="37">
        <f>SUMIFS(СВЦЭМ!$C$34:$C$777,СВЦЭМ!$A$34:$A$777,$A36,СВЦЭМ!$B$34:$B$777,C$11)+'СЕТ СН'!$F$9+СВЦЭМ!$D$10+'СЕТ СН'!$F$5</f>
        <v>4850.9686866700004</v>
      </c>
      <c r="D36" s="37">
        <f>SUMIFS(СВЦЭМ!$C$34:$C$777,СВЦЭМ!$A$34:$A$777,$A36,СВЦЭМ!$B$34:$B$777,D$11)+'СЕТ СН'!$F$9+СВЦЭМ!$D$10+'СЕТ СН'!$F$5</f>
        <v>4910.0089258600001</v>
      </c>
      <c r="E36" s="37">
        <f>SUMIFS(СВЦЭМ!$C$34:$C$777,СВЦЭМ!$A$34:$A$777,$A36,СВЦЭМ!$B$34:$B$777,E$11)+'СЕТ СН'!$F$9+СВЦЭМ!$D$10+'СЕТ СН'!$F$5</f>
        <v>4913.2682876999997</v>
      </c>
      <c r="F36" s="37">
        <f>SUMIFS(СВЦЭМ!$C$34:$C$777,СВЦЭМ!$A$34:$A$777,$A36,СВЦЭМ!$B$34:$B$777,F$11)+'СЕТ СН'!$F$9+СВЦЭМ!$D$10+'СЕТ СН'!$F$5</f>
        <v>4913.8452770499998</v>
      </c>
      <c r="G36" s="37">
        <f>SUMIFS(СВЦЭМ!$C$34:$C$777,СВЦЭМ!$A$34:$A$777,$A36,СВЦЭМ!$B$34:$B$777,G$11)+'СЕТ СН'!$F$9+СВЦЭМ!$D$10+'СЕТ СН'!$F$5</f>
        <v>4897.9265477099998</v>
      </c>
      <c r="H36" s="37">
        <f>SUMIFS(СВЦЭМ!$C$34:$C$777,СВЦЭМ!$A$34:$A$777,$A36,СВЦЭМ!$B$34:$B$777,H$11)+'СЕТ СН'!$F$9+СВЦЭМ!$D$10+'СЕТ СН'!$F$5</f>
        <v>4832.6698488800002</v>
      </c>
      <c r="I36" s="37">
        <f>SUMIFS(СВЦЭМ!$C$34:$C$777,СВЦЭМ!$A$34:$A$777,$A36,СВЦЭМ!$B$34:$B$777,I$11)+'СЕТ СН'!$F$9+СВЦЭМ!$D$10+'СЕТ СН'!$F$5</f>
        <v>4777.62028508</v>
      </c>
      <c r="J36" s="37">
        <f>SUMIFS(СВЦЭМ!$C$34:$C$777,СВЦЭМ!$A$34:$A$777,$A36,СВЦЭМ!$B$34:$B$777,J$11)+'СЕТ СН'!$F$9+СВЦЭМ!$D$10+'СЕТ СН'!$F$5</f>
        <v>4679.7931234999996</v>
      </c>
      <c r="K36" s="37">
        <f>SUMIFS(СВЦЭМ!$C$34:$C$777,СВЦЭМ!$A$34:$A$777,$A36,СВЦЭМ!$B$34:$B$777,K$11)+'СЕТ СН'!$F$9+СВЦЭМ!$D$10+'СЕТ СН'!$F$5</f>
        <v>4576.1448107100005</v>
      </c>
      <c r="L36" s="37">
        <f>SUMIFS(СВЦЭМ!$C$34:$C$777,СВЦЭМ!$A$34:$A$777,$A36,СВЦЭМ!$B$34:$B$777,L$11)+'СЕТ СН'!$F$9+СВЦЭМ!$D$10+'СЕТ СН'!$F$5</f>
        <v>4490.6433075599998</v>
      </c>
      <c r="M36" s="37">
        <f>SUMIFS(СВЦЭМ!$C$34:$C$777,СВЦЭМ!$A$34:$A$777,$A36,СВЦЭМ!$B$34:$B$777,M$11)+'СЕТ СН'!$F$9+СВЦЭМ!$D$10+'СЕТ СН'!$F$5</f>
        <v>4474.3161923099997</v>
      </c>
      <c r="N36" s="37">
        <f>SUMIFS(СВЦЭМ!$C$34:$C$777,СВЦЭМ!$A$34:$A$777,$A36,СВЦЭМ!$B$34:$B$777,N$11)+'СЕТ СН'!$F$9+СВЦЭМ!$D$10+'СЕТ СН'!$F$5</f>
        <v>4491.4046575499997</v>
      </c>
      <c r="O36" s="37">
        <f>SUMIFS(СВЦЭМ!$C$34:$C$777,СВЦЭМ!$A$34:$A$777,$A36,СВЦЭМ!$B$34:$B$777,O$11)+'СЕТ СН'!$F$9+СВЦЭМ!$D$10+'СЕТ СН'!$F$5</f>
        <v>4500.0799298700003</v>
      </c>
      <c r="P36" s="37">
        <f>SUMIFS(СВЦЭМ!$C$34:$C$777,СВЦЭМ!$A$34:$A$777,$A36,СВЦЭМ!$B$34:$B$777,P$11)+'СЕТ СН'!$F$9+СВЦЭМ!$D$10+'СЕТ СН'!$F$5</f>
        <v>4503.9399730300001</v>
      </c>
      <c r="Q36" s="37">
        <f>SUMIFS(СВЦЭМ!$C$34:$C$777,СВЦЭМ!$A$34:$A$777,$A36,СВЦЭМ!$B$34:$B$777,Q$11)+'СЕТ СН'!$F$9+СВЦЭМ!$D$10+'СЕТ СН'!$F$5</f>
        <v>4507.2565484699999</v>
      </c>
      <c r="R36" s="37">
        <f>SUMIFS(СВЦЭМ!$C$34:$C$777,СВЦЭМ!$A$34:$A$777,$A36,СВЦЭМ!$B$34:$B$777,R$11)+'СЕТ СН'!$F$9+СВЦЭМ!$D$10+'СЕТ СН'!$F$5</f>
        <v>4507.63269279</v>
      </c>
      <c r="S36" s="37">
        <f>SUMIFS(СВЦЭМ!$C$34:$C$777,СВЦЭМ!$A$34:$A$777,$A36,СВЦЭМ!$B$34:$B$777,S$11)+'СЕТ СН'!$F$9+СВЦЭМ!$D$10+'СЕТ СН'!$F$5</f>
        <v>4481.9533821000005</v>
      </c>
      <c r="T36" s="37">
        <f>SUMIFS(СВЦЭМ!$C$34:$C$777,СВЦЭМ!$A$34:$A$777,$A36,СВЦЭМ!$B$34:$B$777,T$11)+'СЕТ СН'!$F$9+СВЦЭМ!$D$10+'СЕТ СН'!$F$5</f>
        <v>4448.3541781000004</v>
      </c>
      <c r="U36" s="37">
        <f>SUMIFS(СВЦЭМ!$C$34:$C$777,СВЦЭМ!$A$34:$A$777,$A36,СВЦЭМ!$B$34:$B$777,U$11)+'СЕТ СН'!$F$9+СВЦЭМ!$D$10+'СЕТ СН'!$F$5</f>
        <v>4445.9232718399999</v>
      </c>
      <c r="V36" s="37">
        <f>SUMIFS(СВЦЭМ!$C$34:$C$777,СВЦЭМ!$A$34:$A$777,$A36,СВЦЭМ!$B$34:$B$777,V$11)+'СЕТ СН'!$F$9+СВЦЭМ!$D$10+'СЕТ СН'!$F$5</f>
        <v>4461.8097782100003</v>
      </c>
      <c r="W36" s="37">
        <f>SUMIFS(СВЦЭМ!$C$34:$C$777,СВЦЭМ!$A$34:$A$777,$A36,СВЦЭМ!$B$34:$B$777,W$11)+'СЕТ СН'!$F$9+СВЦЭМ!$D$10+'СЕТ СН'!$F$5</f>
        <v>4481.6525567999997</v>
      </c>
      <c r="X36" s="37">
        <f>SUMIFS(СВЦЭМ!$C$34:$C$777,СВЦЭМ!$A$34:$A$777,$A36,СВЦЭМ!$B$34:$B$777,X$11)+'СЕТ СН'!$F$9+СВЦЭМ!$D$10+'СЕТ СН'!$F$5</f>
        <v>4515.0266099300006</v>
      </c>
      <c r="Y36" s="37">
        <f>SUMIFS(СВЦЭМ!$C$34:$C$777,СВЦЭМ!$A$34:$A$777,$A36,СВЦЭМ!$B$34:$B$777,Y$11)+'СЕТ СН'!$F$9+СВЦЭМ!$D$10+'СЕТ СН'!$F$5</f>
        <v>4632.1461361500005</v>
      </c>
    </row>
    <row r="37" spans="1:25" ht="15.75" x14ac:dyDescent="0.2">
      <c r="A37" s="36">
        <f t="shared" si="0"/>
        <v>42700</v>
      </c>
      <c r="B37" s="37">
        <f>SUMIFS(СВЦЭМ!$C$34:$C$777,СВЦЭМ!$A$34:$A$777,$A37,СВЦЭМ!$B$34:$B$777,B$11)+'СЕТ СН'!$F$9+СВЦЭМ!$D$10+'СЕТ СН'!$F$5</f>
        <v>4753.6139587200005</v>
      </c>
      <c r="C37" s="37">
        <f>SUMIFS(СВЦЭМ!$C$34:$C$777,СВЦЭМ!$A$34:$A$777,$A37,СВЦЭМ!$B$34:$B$777,C$11)+'СЕТ СН'!$F$9+СВЦЭМ!$D$10+'СЕТ СН'!$F$5</f>
        <v>4831.5710655600005</v>
      </c>
      <c r="D37" s="37">
        <f>SUMIFS(СВЦЭМ!$C$34:$C$777,СВЦЭМ!$A$34:$A$777,$A37,СВЦЭМ!$B$34:$B$777,D$11)+'СЕТ СН'!$F$9+СВЦЭМ!$D$10+'СЕТ СН'!$F$5</f>
        <v>4875.2879359799999</v>
      </c>
      <c r="E37" s="37">
        <f>SUMIFS(СВЦЭМ!$C$34:$C$777,СВЦЭМ!$A$34:$A$777,$A37,СВЦЭМ!$B$34:$B$777,E$11)+'СЕТ СН'!$F$9+СВЦЭМ!$D$10+'СЕТ СН'!$F$5</f>
        <v>4877.0527867800001</v>
      </c>
      <c r="F37" s="37">
        <f>SUMIFS(СВЦЭМ!$C$34:$C$777,СВЦЭМ!$A$34:$A$777,$A37,СВЦЭМ!$B$34:$B$777,F$11)+'СЕТ СН'!$F$9+СВЦЭМ!$D$10+'СЕТ СН'!$F$5</f>
        <v>4882.6531263200004</v>
      </c>
      <c r="G37" s="37">
        <f>SUMIFS(СВЦЭМ!$C$34:$C$777,СВЦЭМ!$A$34:$A$777,$A37,СВЦЭМ!$B$34:$B$777,G$11)+'СЕТ СН'!$F$9+СВЦЭМ!$D$10+'СЕТ СН'!$F$5</f>
        <v>4879.1128433700005</v>
      </c>
      <c r="H37" s="37">
        <f>SUMIFS(СВЦЭМ!$C$34:$C$777,СВЦЭМ!$A$34:$A$777,$A37,СВЦЭМ!$B$34:$B$777,H$11)+'СЕТ СН'!$F$9+СВЦЭМ!$D$10+'СЕТ СН'!$F$5</f>
        <v>4867.3497877199998</v>
      </c>
      <c r="I37" s="37">
        <f>SUMIFS(СВЦЭМ!$C$34:$C$777,СВЦЭМ!$A$34:$A$777,$A37,СВЦЭМ!$B$34:$B$777,I$11)+'СЕТ СН'!$F$9+СВЦЭМ!$D$10+'СЕТ СН'!$F$5</f>
        <v>4844.6209263400006</v>
      </c>
      <c r="J37" s="37">
        <f>SUMIFS(СВЦЭМ!$C$34:$C$777,СВЦЭМ!$A$34:$A$777,$A37,СВЦЭМ!$B$34:$B$777,J$11)+'СЕТ СН'!$F$9+СВЦЭМ!$D$10+'СЕТ СН'!$F$5</f>
        <v>4729.9718781700003</v>
      </c>
      <c r="K37" s="37">
        <f>SUMIFS(СВЦЭМ!$C$34:$C$777,СВЦЭМ!$A$34:$A$777,$A37,СВЦЭМ!$B$34:$B$777,K$11)+'СЕТ СН'!$F$9+СВЦЭМ!$D$10+'СЕТ СН'!$F$5</f>
        <v>4597.9558806900004</v>
      </c>
      <c r="L37" s="37">
        <f>SUMIFS(СВЦЭМ!$C$34:$C$777,СВЦЭМ!$A$34:$A$777,$A37,СВЦЭМ!$B$34:$B$777,L$11)+'СЕТ СН'!$F$9+СВЦЭМ!$D$10+'СЕТ СН'!$F$5</f>
        <v>4487.71564958</v>
      </c>
      <c r="M37" s="37">
        <f>SUMIFS(СВЦЭМ!$C$34:$C$777,СВЦЭМ!$A$34:$A$777,$A37,СВЦЭМ!$B$34:$B$777,M$11)+'СЕТ СН'!$F$9+СВЦЭМ!$D$10+'СЕТ СН'!$F$5</f>
        <v>4457.3401122699997</v>
      </c>
      <c r="N37" s="37">
        <f>SUMIFS(СВЦЭМ!$C$34:$C$777,СВЦЭМ!$A$34:$A$777,$A37,СВЦЭМ!$B$34:$B$777,N$11)+'СЕТ СН'!$F$9+СВЦЭМ!$D$10+'СЕТ СН'!$F$5</f>
        <v>4472.8661791599998</v>
      </c>
      <c r="O37" s="37">
        <f>SUMIFS(СВЦЭМ!$C$34:$C$777,СВЦЭМ!$A$34:$A$777,$A37,СВЦЭМ!$B$34:$B$777,O$11)+'СЕТ СН'!$F$9+СВЦЭМ!$D$10+'СЕТ СН'!$F$5</f>
        <v>4480.5389400800004</v>
      </c>
      <c r="P37" s="37">
        <f>SUMIFS(СВЦЭМ!$C$34:$C$777,СВЦЭМ!$A$34:$A$777,$A37,СВЦЭМ!$B$34:$B$777,P$11)+'СЕТ СН'!$F$9+СВЦЭМ!$D$10+'СЕТ СН'!$F$5</f>
        <v>4492.6442608500001</v>
      </c>
      <c r="Q37" s="37">
        <f>SUMIFS(СВЦЭМ!$C$34:$C$777,СВЦЭМ!$A$34:$A$777,$A37,СВЦЭМ!$B$34:$B$777,Q$11)+'СЕТ СН'!$F$9+СВЦЭМ!$D$10+'СЕТ СН'!$F$5</f>
        <v>4495.3827583800003</v>
      </c>
      <c r="R37" s="37">
        <f>SUMIFS(СВЦЭМ!$C$34:$C$777,СВЦЭМ!$A$34:$A$777,$A37,СВЦЭМ!$B$34:$B$777,R$11)+'СЕТ СН'!$F$9+СВЦЭМ!$D$10+'СЕТ СН'!$F$5</f>
        <v>4487.8303214999996</v>
      </c>
      <c r="S37" s="37">
        <f>SUMIFS(СВЦЭМ!$C$34:$C$777,СВЦЭМ!$A$34:$A$777,$A37,СВЦЭМ!$B$34:$B$777,S$11)+'СЕТ СН'!$F$9+СВЦЭМ!$D$10+'СЕТ СН'!$F$5</f>
        <v>4456.1285045900004</v>
      </c>
      <c r="T37" s="37">
        <f>SUMIFS(СВЦЭМ!$C$34:$C$777,СВЦЭМ!$A$34:$A$777,$A37,СВЦЭМ!$B$34:$B$777,T$11)+'СЕТ СН'!$F$9+СВЦЭМ!$D$10+'СЕТ СН'!$F$5</f>
        <v>4432.8678945800002</v>
      </c>
      <c r="U37" s="37">
        <f>SUMIFS(СВЦЭМ!$C$34:$C$777,СВЦЭМ!$A$34:$A$777,$A37,СВЦЭМ!$B$34:$B$777,U$11)+'СЕТ СН'!$F$9+СВЦЭМ!$D$10+'СЕТ СН'!$F$5</f>
        <v>4436.6272832100003</v>
      </c>
      <c r="V37" s="37">
        <f>SUMIFS(СВЦЭМ!$C$34:$C$777,СВЦЭМ!$A$34:$A$777,$A37,СВЦЭМ!$B$34:$B$777,V$11)+'СЕТ СН'!$F$9+СВЦЭМ!$D$10+'СЕТ СН'!$F$5</f>
        <v>4447.5853212399998</v>
      </c>
      <c r="W37" s="37">
        <f>SUMIFS(СВЦЭМ!$C$34:$C$777,СВЦЭМ!$A$34:$A$777,$A37,СВЦЭМ!$B$34:$B$777,W$11)+'СЕТ СН'!$F$9+СВЦЭМ!$D$10+'СЕТ СН'!$F$5</f>
        <v>4459.8510162299999</v>
      </c>
      <c r="X37" s="37">
        <f>SUMIFS(СВЦЭМ!$C$34:$C$777,СВЦЭМ!$A$34:$A$777,$A37,СВЦЭМ!$B$34:$B$777,X$11)+'СЕТ СН'!$F$9+СВЦЭМ!$D$10+'СЕТ СН'!$F$5</f>
        <v>4474.3715250700006</v>
      </c>
      <c r="Y37" s="37">
        <f>SUMIFS(СВЦЭМ!$C$34:$C$777,СВЦЭМ!$A$34:$A$777,$A37,СВЦЭМ!$B$34:$B$777,Y$11)+'СЕТ СН'!$F$9+СВЦЭМ!$D$10+'СЕТ СН'!$F$5</f>
        <v>4565.0442192700002</v>
      </c>
    </row>
    <row r="38" spans="1:25" ht="15.75" x14ac:dyDescent="0.2">
      <c r="A38" s="36">
        <f t="shared" si="0"/>
        <v>42701</v>
      </c>
      <c r="B38" s="37">
        <f>SUMIFS(СВЦЭМ!$C$34:$C$777,СВЦЭМ!$A$34:$A$777,$A38,СВЦЭМ!$B$34:$B$777,B$11)+'СЕТ СН'!$F$9+СВЦЭМ!$D$10+'СЕТ СН'!$F$5</f>
        <v>4712.9597453100005</v>
      </c>
      <c r="C38" s="37">
        <f>SUMIFS(СВЦЭМ!$C$34:$C$777,СВЦЭМ!$A$34:$A$777,$A38,СВЦЭМ!$B$34:$B$777,C$11)+'СЕТ СН'!$F$9+СВЦЭМ!$D$10+'СЕТ СН'!$F$5</f>
        <v>4805.13795071</v>
      </c>
      <c r="D38" s="37">
        <f>SUMIFS(СВЦЭМ!$C$34:$C$777,СВЦЭМ!$A$34:$A$777,$A38,СВЦЭМ!$B$34:$B$777,D$11)+'СЕТ СН'!$F$9+СВЦЭМ!$D$10+'СЕТ СН'!$F$5</f>
        <v>4874.2951599899998</v>
      </c>
      <c r="E38" s="37">
        <f>SUMIFS(СВЦЭМ!$C$34:$C$777,СВЦЭМ!$A$34:$A$777,$A38,СВЦЭМ!$B$34:$B$777,E$11)+'СЕТ СН'!$F$9+СВЦЭМ!$D$10+'СЕТ СН'!$F$5</f>
        <v>4869.3266692500001</v>
      </c>
      <c r="F38" s="37">
        <f>SUMIFS(СВЦЭМ!$C$34:$C$777,СВЦЭМ!$A$34:$A$777,$A38,СВЦЭМ!$B$34:$B$777,F$11)+'СЕТ СН'!$F$9+СВЦЭМ!$D$10+'СЕТ СН'!$F$5</f>
        <v>4866.5081535600002</v>
      </c>
      <c r="G38" s="37">
        <f>SUMIFS(СВЦЭМ!$C$34:$C$777,СВЦЭМ!$A$34:$A$777,$A38,СВЦЭМ!$B$34:$B$777,G$11)+'СЕТ СН'!$F$9+СВЦЭМ!$D$10+'СЕТ СН'!$F$5</f>
        <v>4867.9795545400002</v>
      </c>
      <c r="H38" s="37">
        <f>SUMIFS(СВЦЭМ!$C$34:$C$777,СВЦЭМ!$A$34:$A$777,$A38,СВЦЭМ!$B$34:$B$777,H$11)+'СЕТ СН'!$F$9+СВЦЭМ!$D$10+'СЕТ СН'!$F$5</f>
        <v>4863.6556315500002</v>
      </c>
      <c r="I38" s="37">
        <f>SUMIFS(СВЦЭМ!$C$34:$C$777,СВЦЭМ!$A$34:$A$777,$A38,СВЦЭМ!$B$34:$B$777,I$11)+'СЕТ СН'!$F$9+СВЦЭМ!$D$10+'СЕТ СН'!$F$5</f>
        <v>4839.6225480200001</v>
      </c>
      <c r="J38" s="37">
        <f>SUMIFS(СВЦЭМ!$C$34:$C$777,СВЦЭМ!$A$34:$A$777,$A38,СВЦЭМ!$B$34:$B$777,J$11)+'СЕТ СН'!$F$9+СВЦЭМ!$D$10+'СЕТ СН'!$F$5</f>
        <v>4738.97540235</v>
      </c>
      <c r="K38" s="37">
        <f>SUMIFS(СВЦЭМ!$C$34:$C$777,СВЦЭМ!$A$34:$A$777,$A38,СВЦЭМ!$B$34:$B$777,K$11)+'СЕТ СН'!$F$9+СВЦЭМ!$D$10+'СЕТ СН'!$F$5</f>
        <v>4609.6372383899998</v>
      </c>
      <c r="L38" s="37">
        <f>SUMIFS(СВЦЭМ!$C$34:$C$777,СВЦЭМ!$A$34:$A$777,$A38,СВЦЭМ!$B$34:$B$777,L$11)+'СЕТ СН'!$F$9+СВЦЭМ!$D$10+'СЕТ СН'!$F$5</f>
        <v>4499.4844295600005</v>
      </c>
      <c r="M38" s="37">
        <f>SUMIFS(СВЦЭМ!$C$34:$C$777,СВЦЭМ!$A$34:$A$777,$A38,СВЦЭМ!$B$34:$B$777,M$11)+'СЕТ СН'!$F$9+СВЦЭМ!$D$10+'СЕТ СН'!$F$5</f>
        <v>4464.6428875600004</v>
      </c>
      <c r="N38" s="37">
        <f>SUMIFS(СВЦЭМ!$C$34:$C$777,СВЦЭМ!$A$34:$A$777,$A38,СВЦЭМ!$B$34:$B$777,N$11)+'СЕТ СН'!$F$9+СВЦЭМ!$D$10+'СЕТ СН'!$F$5</f>
        <v>4475.34472912</v>
      </c>
      <c r="O38" s="37">
        <f>SUMIFS(СВЦЭМ!$C$34:$C$777,СВЦЭМ!$A$34:$A$777,$A38,СВЦЭМ!$B$34:$B$777,O$11)+'СЕТ СН'!$F$9+СВЦЭМ!$D$10+'СЕТ СН'!$F$5</f>
        <v>4486.8587205800004</v>
      </c>
      <c r="P38" s="37">
        <f>SUMIFS(СВЦЭМ!$C$34:$C$777,СВЦЭМ!$A$34:$A$777,$A38,СВЦЭМ!$B$34:$B$777,P$11)+'СЕТ СН'!$F$9+СВЦЭМ!$D$10+'СЕТ СН'!$F$5</f>
        <v>4501.9132621999997</v>
      </c>
      <c r="Q38" s="37">
        <f>SUMIFS(СВЦЭМ!$C$34:$C$777,СВЦЭМ!$A$34:$A$777,$A38,СВЦЭМ!$B$34:$B$777,Q$11)+'СЕТ СН'!$F$9+СВЦЭМ!$D$10+'СЕТ СН'!$F$5</f>
        <v>4500.7841513499998</v>
      </c>
      <c r="R38" s="37">
        <f>SUMIFS(СВЦЭМ!$C$34:$C$777,СВЦЭМ!$A$34:$A$777,$A38,СВЦЭМ!$B$34:$B$777,R$11)+'СЕТ СН'!$F$9+СВЦЭМ!$D$10+'СЕТ СН'!$F$5</f>
        <v>4491.9738379700002</v>
      </c>
      <c r="S38" s="37">
        <f>SUMIFS(СВЦЭМ!$C$34:$C$777,СВЦЭМ!$A$34:$A$777,$A38,СВЦЭМ!$B$34:$B$777,S$11)+'СЕТ СН'!$F$9+СВЦЭМ!$D$10+'СЕТ СН'!$F$5</f>
        <v>4467.4756637</v>
      </c>
      <c r="T38" s="37">
        <f>SUMIFS(СВЦЭМ!$C$34:$C$777,СВЦЭМ!$A$34:$A$777,$A38,СВЦЭМ!$B$34:$B$777,T$11)+'СЕТ СН'!$F$9+СВЦЭМ!$D$10+'СЕТ СН'!$F$5</f>
        <v>4427.7818025899996</v>
      </c>
      <c r="U38" s="37">
        <f>SUMIFS(СВЦЭМ!$C$34:$C$777,СВЦЭМ!$A$34:$A$777,$A38,СВЦЭМ!$B$34:$B$777,U$11)+'СЕТ СН'!$F$9+СВЦЭМ!$D$10+'СЕТ СН'!$F$5</f>
        <v>4430.4519375199998</v>
      </c>
      <c r="V38" s="37">
        <f>SUMIFS(СВЦЭМ!$C$34:$C$777,СВЦЭМ!$A$34:$A$777,$A38,СВЦЭМ!$B$34:$B$777,V$11)+'СЕТ СН'!$F$9+СВЦЭМ!$D$10+'СЕТ СН'!$F$5</f>
        <v>4445.6079117300005</v>
      </c>
      <c r="W38" s="37">
        <f>SUMIFS(СВЦЭМ!$C$34:$C$777,СВЦЭМ!$A$34:$A$777,$A38,СВЦЭМ!$B$34:$B$777,W$11)+'СЕТ СН'!$F$9+СВЦЭМ!$D$10+'СЕТ СН'!$F$5</f>
        <v>4468.1743001699997</v>
      </c>
      <c r="X38" s="37">
        <f>SUMIFS(СВЦЭМ!$C$34:$C$777,СВЦЭМ!$A$34:$A$777,$A38,СВЦЭМ!$B$34:$B$777,X$11)+'СЕТ СН'!$F$9+СВЦЭМ!$D$10+'СЕТ СН'!$F$5</f>
        <v>4502.1585858899998</v>
      </c>
      <c r="Y38" s="37">
        <f>SUMIFS(СВЦЭМ!$C$34:$C$777,СВЦЭМ!$A$34:$A$777,$A38,СВЦЭМ!$B$34:$B$777,Y$11)+'СЕТ СН'!$F$9+СВЦЭМ!$D$10+'СЕТ СН'!$F$5</f>
        <v>4616.0617704699998</v>
      </c>
    </row>
    <row r="39" spans="1:25" ht="15.75" x14ac:dyDescent="0.2">
      <c r="A39" s="36">
        <f t="shared" si="0"/>
        <v>42702</v>
      </c>
      <c r="B39" s="37">
        <f>SUMIFS(СВЦЭМ!$C$34:$C$777,СВЦЭМ!$A$34:$A$777,$A39,СВЦЭМ!$B$34:$B$777,B$11)+'СЕТ СН'!$F$9+СВЦЭМ!$D$10+'СЕТ СН'!$F$5</f>
        <v>4669.6693992300006</v>
      </c>
      <c r="C39" s="37">
        <f>SUMIFS(СВЦЭМ!$C$34:$C$777,СВЦЭМ!$A$34:$A$777,$A39,СВЦЭМ!$B$34:$B$777,C$11)+'СЕТ СН'!$F$9+СВЦЭМ!$D$10+'СЕТ СН'!$F$5</f>
        <v>4777.0232015199999</v>
      </c>
      <c r="D39" s="37">
        <f>SUMIFS(СВЦЭМ!$C$34:$C$777,СВЦЭМ!$A$34:$A$777,$A39,СВЦЭМ!$B$34:$B$777,D$11)+'СЕТ СН'!$F$9+СВЦЭМ!$D$10+'СЕТ СН'!$F$5</f>
        <v>4859.9122773500003</v>
      </c>
      <c r="E39" s="37">
        <f>SUMIFS(СВЦЭМ!$C$34:$C$777,СВЦЭМ!$A$34:$A$777,$A39,СВЦЭМ!$B$34:$B$777,E$11)+'СЕТ СН'!$F$9+СВЦЭМ!$D$10+'СЕТ СН'!$F$5</f>
        <v>4876.1920226900002</v>
      </c>
      <c r="F39" s="37">
        <f>SUMIFS(СВЦЭМ!$C$34:$C$777,СВЦЭМ!$A$34:$A$777,$A39,СВЦЭМ!$B$34:$B$777,F$11)+'СЕТ СН'!$F$9+СВЦЭМ!$D$10+'СЕТ СН'!$F$5</f>
        <v>4875.4715809199997</v>
      </c>
      <c r="G39" s="37">
        <f>SUMIFS(СВЦЭМ!$C$34:$C$777,СВЦЭМ!$A$34:$A$777,$A39,СВЦЭМ!$B$34:$B$777,G$11)+'СЕТ СН'!$F$9+СВЦЭМ!$D$10+'СЕТ СН'!$F$5</f>
        <v>4861.46254168</v>
      </c>
      <c r="H39" s="37">
        <f>SUMIFS(СВЦЭМ!$C$34:$C$777,СВЦЭМ!$A$34:$A$777,$A39,СВЦЭМ!$B$34:$B$777,H$11)+'СЕТ СН'!$F$9+СВЦЭМ!$D$10+'СЕТ СН'!$F$5</f>
        <v>4823.7646976799997</v>
      </c>
      <c r="I39" s="37">
        <f>SUMIFS(СВЦЭМ!$C$34:$C$777,СВЦЭМ!$A$34:$A$777,$A39,СВЦЭМ!$B$34:$B$777,I$11)+'СЕТ СН'!$F$9+СВЦЭМ!$D$10+'СЕТ СН'!$F$5</f>
        <v>4781.5808596400002</v>
      </c>
      <c r="J39" s="37">
        <f>SUMIFS(СВЦЭМ!$C$34:$C$777,СВЦЭМ!$A$34:$A$777,$A39,СВЦЭМ!$B$34:$B$777,J$11)+'СЕТ СН'!$F$9+СВЦЭМ!$D$10+'СЕТ СН'!$F$5</f>
        <v>4693.8805978</v>
      </c>
      <c r="K39" s="37">
        <f>SUMIFS(СВЦЭМ!$C$34:$C$777,СВЦЭМ!$A$34:$A$777,$A39,СВЦЭМ!$B$34:$B$777,K$11)+'СЕТ СН'!$F$9+СВЦЭМ!$D$10+'СЕТ СН'!$F$5</f>
        <v>4592.5874510800004</v>
      </c>
      <c r="L39" s="37">
        <f>SUMIFS(СВЦЭМ!$C$34:$C$777,СВЦЭМ!$A$34:$A$777,$A39,СВЦЭМ!$B$34:$B$777,L$11)+'СЕТ СН'!$F$9+СВЦЭМ!$D$10+'СЕТ СН'!$F$5</f>
        <v>4533.8775953599998</v>
      </c>
      <c r="M39" s="37">
        <f>SUMIFS(СВЦЭМ!$C$34:$C$777,СВЦЭМ!$A$34:$A$777,$A39,СВЦЭМ!$B$34:$B$777,M$11)+'СЕТ СН'!$F$9+СВЦЭМ!$D$10+'СЕТ СН'!$F$5</f>
        <v>4496.7240503100002</v>
      </c>
      <c r="N39" s="37">
        <f>SUMIFS(СВЦЭМ!$C$34:$C$777,СВЦЭМ!$A$34:$A$777,$A39,СВЦЭМ!$B$34:$B$777,N$11)+'СЕТ СН'!$F$9+СВЦЭМ!$D$10+'СЕТ СН'!$F$5</f>
        <v>4509.0236068200002</v>
      </c>
      <c r="O39" s="37">
        <f>SUMIFS(СВЦЭМ!$C$34:$C$777,СВЦЭМ!$A$34:$A$777,$A39,СВЦЭМ!$B$34:$B$777,O$11)+'СЕТ СН'!$F$9+СВЦЭМ!$D$10+'СЕТ СН'!$F$5</f>
        <v>4526.0864607200001</v>
      </c>
      <c r="P39" s="37">
        <f>SUMIFS(СВЦЭМ!$C$34:$C$777,СВЦЭМ!$A$34:$A$777,$A39,СВЦЭМ!$B$34:$B$777,P$11)+'СЕТ СН'!$F$9+СВЦЭМ!$D$10+'СЕТ СН'!$F$5</f>
        <v>4530.94703536</v>
      </c>
      <c r="Q39" s="37">
        <f>SUMIFS(СВЦЭМ!$C$34:$C$777,СВЦЭМ!$A$34:$A$777,$A39,СВЦЭМ!$B$34:$B$777,Q$11)+'СЕТ СН'!$F$9+СВЦЭМ!$D$10+'СЕТ СН'!$F$5</f>
        <v>4532.5945625499999</v>
      </c>
      <c r="R39" s="37">
        <f>SUMIFS(СВЦЭМ!$C$34:$C$777,СВЦЭМ!$A$34:$A$777,$A39,СВЦЭМ!$B$34:$B$777,R$11)+'СЕТ СН'!$F$9+СВЦЭМ!$D$10+'СЕТ СН'!$F$5</f>
        <v>4530.0907963700001</v>
      </c>
      <c r="S39" s="37">
        <f>SUMIFS(СВЦЭМ!$C$34:$C$777,СВЦЭМ!$A$34:$A$777,$A39,СВЦЭМ!$B$34:$B$777,S$11)+'СЕТ СН'!$F$9+СВЦЭМ!$D$10+'СЕТ СН'!$F$5</f>
        <v>4519.0549564800003</v>
      </c>
      <c r="T39" s="37">
        <f>SUMIFS(СВЦЭМ!$C$34:$C$777,СВЦЭМ!$A$34:$A$777,$A39,СВЦЭМ!$B$34:$B$777,T$11)+'СЕТ СН'!$F$9+СВЦЭМ!$D$10+'СЕТ СН'!$F$5</f>
        <v>4462.1288140799998</v>
      </c>
      <c r="U39" s="37">
        <f>SUMIFS(СВЦЭМ!$C$34:$C$777,СВЦЭМ!$A$34:$A$777,$A39,СВЦЭМ!$B$34:$B$777,U$11)+'СЕТ СН'!$F$9+СВЦЭМ!$D$10+'СЕТ СН'!$F$5</f>
        <v>4461.5778675900001</v>
      </c>
      <c r="V39" s="37">
        <f>SUMIFS(СВЦЭМ!$C$34:$C$777,СВЦЭМ!$A$34:$A$777,$A39,СВЦЭМ!$B$34:$B$777,V$11)+'СЕТ СН'!$F$9+СВЦЭМ!$D$10+'СЕТ СН'!$F$5</f>
        <v>4489.9493635300005</v>
      </c>
      <c r="W39" s="37">
        <f>SUMIFS(СВЦЭМ!$C$34:$C$777,СВЦЭМ!$A$34:$A$777,$A39,СВЦЭМ!$B$34:$B$777,W$11)+'СЕТ СН'!$F$9+СВЦЭМ!$D$10+'СЕТ СН'!$F$5</f>
        <v>4500.6312483399997</v>
      </c>
      <c r="X39" s="37">
        <f>SUMIFS(СВЦЭМ!$C$34:$C$777,СВЦЭМ!$A$34:$A$777,$A39,СВЦЭМ!$B$34:$B$777,X$11)+'СЕТ СН'!$F$9+СВЦЭМ!$D$10+'СЕТ СН'!$F$5</f>
        <v>4535.8126411600006</v>
      </c>
      <c r="Y39" s="37">
        <f>SUMIFS(СВЦЭМ!$C$34:$C$777,СВЦЭМ!$A$34:$A$777,$A39,СВЦЭМ!$B$34:$B$777,Y$11)+'СЕТ СН'!$F$9+СВЦЭМ!$D$10+'СЕТ СН'!$F$5</f>
        <v>4612.7496414200004</v>
      </c>
    </row>
    <row r="40" spans="1:25" ht="15.75" x14ac:dyDescent="0.2">
      <c r="A40" s="36">
        <f t="shared" si="0"/>
        <v>42703</v>
      </c>
      <c r="B40" s="37">
        <f>SUMIFS(СВЦЭМ!$C$34:$C$777,СВЦЭМ!$A$34:$A$777,$A40,СВЦЭМ!$B$34:$B$777,B$11)+'СЕТ СН'!$F$9+СВЦЭМ!$D$10+'СЕТ СН'!$F$5</f>
        <v>4718.08926385</v>
      </c>
      <c r="C40" s="37">
        <f>SUMIFS(СВЦЭМ!$C$34:$C$777,СВЦЭМ!$A$34:$A$777,$A40,СВЦЭМ!$B$34:$B$777,C$11)+'СЕТ СН'!$F$9+СВЦЭМ!$D$10+'СЕТ СН'!$F$5</f>
        <v>4829.5415950900006</v>
      </c>
      <c r="D40" s="37">
        <f>SUMIFS(СВЦЭМ!$C$34:$C$777,СВЦЭМ!$A$34:$A$777,$A40,СВЦЭМ!$B$34:$B$777,D$11)+'СЕТ СН'!$F$9+СВЦЭМ!$D$10+'СЕТ СН'!$F$5</f>
        <v>4905.5259822899998</v>
      </c>
      <c r="E40" s="37">
        <f>SUMIFS(СВЦЭМ!$C$34:$C$777,СВЦЭМ!$A$34:$A$777,$A40,СВЦЭМ!$B$34:$B$777,E$11)+'СЕТ СН'!$F$9+СВЦЭМ!$D$10+'СЕТ СН'!$F$5</f>
        <v>4912.2869779700004</v>
      </c>
      <c r="F40" s="37">
        <f>SUMIFS(СВЦЭМ!$C$34:$C$777,СВЦЭМ!$A$34:$A$777,$A40,СВЦЭМ!$B$34:$B$777,F$11)+'СЕТ СН'!$F$9+СВЦЭМ!$D$10+'СЕТ СН'!$F$5</f>
        <v>4907.2018780500002</v>
      </c>
      <c r="G40" s="37">
        <f>SUMIFS(СВЦЭМ!$C$34:$C$777,СВЦЭМ!$A$34:$A$777,$A40,СВЦЭМ!$B$34:$B$777,G$11)+'СЕТ СН'!$F$9+СВЦЭМ!$D$10+'СЕТ СН'!$F$5</f>
        <v>4893.4607259499999</v>
      </c>
      <c r="H40" s="37">
        <f>SUMIFS(СВЦЭМ!$C$34:$C$777,СВЦЭМ!$A$34:$A$777,$A40,СВЦЭМ!$B$34:$B$777,H$11)+'СЕТ СН'!$F$9+СВЦЭМ!$D$10+'СЕТ СН'!$F$5</f>
        <v>4821.0192744300002</v>
      </c>
      <c r="I40" s="37">
        <f>SUMIFS(СВЦЭМ!$C$34:$C$777,СВЦЭМ!$A$34:$A$777,$A40,СВЦЭМ!$B$34:$B$777,I$11)+'СЕТ СН'!$F$9+СВЦЭМ!$D$10+'СЕТ СН'!$F$5</f>
        <v>4733.7617434900003</v>
      </c>
      <c r="J40" s="37">
        <f>SUMIFS(СВЦЭМ!$C$34:$C$777,СВЦЭМ!$A$34:$A$777,$A40,СВЦЭМ!$B$34:$B$777,J$11)+'СЕТ СН'!$F$9+СВЦЭМ!$D$10+'СЕТ СН'!$F$5</f>
        <v>4636.0990450899999</v>
      </c>
      <c r="K40" s="37">
        <f>SUMIFS(СВЦЭМ!$C$34:$C$777,СВЦЭМ!$A$34:$A$777,$A40,СВЦЭМ!$B$34:$B$777,K$11)+'СЕТ СН'!$F$9+СВЦЭМ!$D$10+'СЕТ СН'!$F$5</f>
        <v>4587.2039651800005</v>
      </c>
      <c r="L40" s="37">
        <f>SUMIFS(СВЦЭМ!$C$34:$C$777,СВЦЭМ!$A$34:$A$777,$A40,СВЦЭМ!$B$34:$B$777,L$11)+'СЕТ СН'!$F$9+СВЦЭМ!$D$10+'СЕТ СН'!$F$5</f>
        <v>4549.6565983700002</v>
      </c>
      <c r="M40" s="37">
        <f>SUMIFS(СВЦЭМ!$C$34:$C$777,СВЦЭМ!$A$34:$A$777,$A40,СВЦЭМ!$B$34:$B$777,M$11)+'СЕТ СН'!$F$9+СВЦЭМ!$D$10+'СЕТ СН'!$F$5</f>
        <v>4556.8633505500002</v>
      </c>
      <c r="N40" s="37">
        <f>SUMIFS(СВЦЭМ!$C$34:$C$777,СВЦЭМ!$A$34:$A$777,$A40,СВЦЭМ!$B$34:$B$777,N$11)+'СЕТ СН'!$F$9+СВЦЭМ!$D$10+'СЕТ СН'!$F$5</f>
        <v>4594.7049450699997</v>
      </c>
      <c r="O40" s="37">
        <f>SUMIFS(СВЦЭМ!$C$34:$C$777,СВЦЭМ!$A$34:$A$777,$A40,СВЦЭМ!$B$34:$B$777,O$11)+'СЕТ СН'!$F$9+СВЦЭМ!$D$10+'СЕТ СН'!$F$5</f>
        <v>4602.5918689299997</v>
      </c>
      <c r="P40" s="37">
        <f>SUMIFS(СВЦЭМ!$C$34:$C$777,СВЦЭМ!$A$34:$A$777,$A40,СВЦЭМ!$B$34:$B$777,P$11)+'СЕТ СН'!$F$9+СВЦЭМ!$D$10+'СЕТ СН'!$F$5</f>
        <v>4602.6312039499999</v>
      </c>
      <c r="Q40" s="37">
        <f>SUMIFS(СВЦЭМ!$C$34:$C$777,СВЦЭМ!$A$34:$A$777,$A40,СВЦЭМ!$B$34:$B$777,Q$11)+'СЕТ СН'!$F$9+СВЦЭМ!$D$10+'СЕТ СН'!$F$5</f>
        <v>4602.2476342199998</v>
      </c>
      <c r="R40" s="37">
        <f>SUMIFS(СВЦЭМ!$C$34:$C$777,СВЦЭМ!$A$34:$A$777,$A40,СВЦЭМ!$B$34:$B$777,R$11)+'СЕТ СН'!$F$9+СВЦЭМ!$D$10+'СЕТ СН'!$F$5</f>
        <v>4600.5472260100005</v>
      </c>
      <c r="S40" s="37">
        <f>SUMIFS(СВЦЭМ!$C$34:$C$777,СВЦЭМ!$A$34:$A$777,$A40,СВЦЭМ!$B$34:$B$777,S$11)+'СЕТ СН'!$F$9+СВЦЭМ!$D$10+'СЕТ СН'!$F$5</f>
        <v>4570.0551005500001</v>
      </c>
      <c r="T40" s="37">
        <f>SUMIFS(СВЦЭМ!$C$34:$C$777,СВЦЭМ!$A$34:$A$777,$A40,СВЦЭМ!$B$34:$B$777,T$11)+'СЕТ СН'!$F$9+СВЦЭМ!$D$10+'СЕТ СН'!$F$5</f>
        <v>4521.2454124699998</v>
      </c>
      <c r="U40" s="37">
        <f>SUMIFS(СВЦЭМ!$C$34:$C$777,СВЦЭМ!$A$34:$A$777,$A40,СВЦЭМ!$B$34:$B$777,U$11)+'СЕТ СН'!$F$9+СВЦЭМ!$D$10+'СЕТ СН'!$F$5</f>
        <v>4516.7022415199999</v>
      </c>
      <c r="V40" s="37">
        <f>SUMIFS(СВЦЭМ!$C$34:$C$777,СВЦЭМ!$A$34:$A$777,$A40,СВЦЭМ!$B$34:$B$777,V$11)+'СЕТ СН'!$F$9+СВЦЭМ!$D$10+'СЕТ СН'!$F$5</f>
        <v>4507.0764484800002</v>
      </c>
      <c r="W40" s="37">
        <f>SUMIFS(СВЦЭМ!$C$34:$C$777,СВЦЭМ!$A$34:$A$777,$A40,СВЦЭМ!$B$34:$B$777,W$11)+'СЕТ СН'!$F$9+СВЦЭМ!$D$10+'СЕТ СН'!$F$5</f>
        <v>4518.1825499799997</v>
      </c>
      <c r="X40" s="37">
        <f>SUMIFS(СВЦЭМ!$C$34:$C$777,СВЦЭМ!$A$34:$A$777,$A40,СВЦЭМ!$B$34:$B$777,X$11)+'СЕТ СН'!$F$9+СВЦЭМ!$D$10+'СЕТ СН'!$F$5</f>
        <v>4550.5349507600004</v>
      </c>
      <c r="Y40" s="37">
        <f>SUMIFS(СВЦЭМ!$C$34:$C$777,СВЦЭМ!$A$34:$A$777,$A40,СВЦЭМ!$B$34:$B$777,Y$11)+'СЕТ СН'!$F$9+СВЦЭМ!$D$10+'СЕТ СН'!$F$5</f>
        <v>4649.4141908900001</v>
      </c>
    </row>
    <row r="41" spans="1:25" ht="15.75" x14ac:dyDescent="0.2">
      <c r="A41" s="36">
        <f t="shared" si="0"/>
        <v>42704</v>
      </c>
      <c r="B41" s="37">
        <f>SUMIFS(СВЦЭМ!$C$34:$C$777,СВЦЭМ!$A$34:$A$777,$A41,СВЦЭМ!$B$34:$B$777,B$11)+'СЕТ СН'!$F$9+СВЦЭМ!$D$10+'СЕТ СН'!$F$5</f>
        <v>4768.4475103699997</v>
      </c>
      <c r="C41" s="37">
        <f>SUMIFS(СВЦЭМ!$C$34:$C$777,СВЦЭМ!$A$34:$A$777,$A41,СВЦЭМ!$B$34:$B$777,C$11)+'СЕТ СН'!$F$9+СВЦЭМ!$D$10+'СЕТ СН'!$F$5</f>
        <v>4873.2985006999997</v>
      </c>
      <c r="D41" s="37">
        <f>SUMIFS(СВЦЭМ!$C$34:$C$777,СВЦЭМ!$A$34:$A$777,$A41,СВЦЭМ!$B$34:$B$777,D$11)+'СЕТ СН'!$F$9+СВЦЭМ!$D$10+'СЕТ СН'!$F$5</f>
        <v>4936.6771366900002</v>
      </c>
      <c r="E41" s="37">
        <f>SUMIFS(СВЦЭМ!$C$34:$C$777,СВЦЭМ!$A$34:$A$777,$A41,СВЦЭМ!$B$34:$B$777,E$11)+'СЕТ СН'!$F$9+СВЦЭМ!$D$10+'СЕТ СН'!$F$5</f>
        <v>4936.9993836100002</v>
      </c>
      <c r="F41" s="37">
        <f>SUMIFS(СВЦЭМ!$C$34:$C$777,СВЦЭМ!$A$34:$A$777,$A41,СВЦЭМ!$B$34:$B$777,F$11)+'СЕТ СН'!$F$9+СВЦЭМ!$D$10+'СЕТ СН'!$F$5</f>
        <v>4939.9275049600001</v>
      </c>
      <c r="G41" s="37">
        <f>SUMIFS(СВЦЭМ!$C$34:$C$777,СВЦЭМ!$A$34:$A$777,$A41,СВЦЭМ!$B$34:$B$777,G$11)+'СЕТ СН'!$F$9+СВЦЭМ!$D$10+'СЕТ СН'!$F$5</f>
        <v>4929.2701019699998</v>
      </c>
      <c r="H41" s="37">
        <f>SUMIFS(СВЦЭМ!$C$34:$C$777,СВЦЭМ!$A$34:$A$777,$A41,СВЦЭМ!$B$34:$B$777,H$11)+'СЕТ СН'!$F$9+СВЦЭМ!$D$10+'СЕТ СН'!$F$5</f>
        <v>4867.9532257000001</v>
      </c>
      <c r="I41" s="37">
        <f>SUMIFS(СВЦЭМ!$C$34:$C$777,СВЦЭМ!$A$34:$A$777,$A41,СВЦЭМ!$B$34:$B$777,I$11)+'СЕТ СН'!$F$9+СВЦЭМ!$D$10+'СЕТ СН'!$F$5</f>
        <v>4781.0197379500005</v>
      </c>
      <c r="J41" s="37">
        <f>SUMIFS(СВЦЭМ!$C$34:$C$777,СВЦЭМ!$A$34:$A$777,$A41,СВЦЭМ!$B$34:$B$777,J$11)+'СЕТ СН'!$F$9+СВЦЭМ!$D$10+'СЕТ СН'!$F$5</f>
        <v>4688.12395414</v>
      </c>
      <c r="K41" s="37">
        <f>SUMIFS(СВЦЭМ!$C$34:$C$777,СВЦЭМ!$A$34:$A$777,$A41,СВЦЭМ!$B$34:$B$777,K$11)+'СЕТ СН'!$F$9+СВЦЭМ!$D$10+'СЕТ СН'!$F$5</f>
        <v>4629.1336866800002</v>
      </c>
      <c r="L41" s="37">
        <f>SUMIFS(СВЦЭМ!$C$34:$C$777,СВЦЭМ!$A$34:$A$777,$A41,СВЦЭМ!$B$34:$B$777,L$11)+'СЕТ СН'!$F$9+СВЦЭМ!$D$10+'СЕТ СН'!$F$5</f>
        <v>4546.0539289799999</v>
      </c>
      <c r="M41" s="37">
        <f>SUMIFS(СВЦЭМ!$C$34:$C$777,СВЦЭМ!$A$34:$A$777,$A41,СВЦЭМ!$B$34:$B$777,M$11)+'СЕТ СН'!$F$9+СВЦЭМ!$D$10+'СЕТ СН'!$F$5</f>
        <v>4534.2334698300001</v>
      </c>
      <c r="N41" s="37">
        <f>SUMIFS(СВЦЭМ!$C$34:$C$777,СВЦЭМ!$A$34:$A$777,$A41,СВЦЭМ!$B$34:$B$777,N$11)+'СЕТ СН'!$F$9+СВЦЭМ!$D$10+'СЕТ СН'!$F$5</f>
        <v>4560.33045184</v>
      </c>
      <c r="O41" s="37">
        <f>SUMIFS(СВЦЭМ!$C$34:$C$777,СВЦЭМ!$A$34:$A$777,$A41,СВЦЭМ!$B$34:$B$777,O$11)+'СЕТ СН'!$F$9+СВЦЭМ!$D$10+'СЕТ СН'!$F$5</f>
        <v>4563.74903103</v>
      </c>
      <c r="P41" s="37">
        <f>SUMIFS(СВЦЭМ!$C$34:$C$777,СВЦЭМ!$A$34:$A$777,$A41,СВЦЭМ!$B$34:$B$777,P$11)+'СЕТ СН'!$F$9+СВЦЭМ!$D$10+'СЕТ СН'!$F$5</f>
        <v>4568.28053507</v>
      </c>
      <c r="Q41" s="37">
        <f>SUMIFS(СВЦЭМ!$C$34:$C$777,СВЦЭМ!$A$34:$A$777,$A41,СВЦЭМ!$B$34:$B$777,Q$11)+'СЕТ СН'!$F$9+СВЦЭМ!$D$10+'СЕТ СН'!$F$5</f>
        <v>4568.3823087500004</v>
      </c>
      <c r="R41" s="37">
        <f>SUMIFS(СВЦЭМ!$C$34:$C$777,СВЦЭМ!$A$34:$A$777,$A41,СВЦЭМ!$B$34:$B$777,R$11)+'СЕТ СН'!$F$9+СВЦЭМ!$D$10+'СЕТ СН'!$F$5</f>
        <v>4563.3753393100005</v>
      </c>
      <c r="S41" s="37">
        <f>SUMIFS(СВЦЭМ!$C$34:$C$777,СВЦЭМ!$A$34:$A$777,$A41,СВЦЭМ!$B$34:$B$777,S$11)+'СЕТ СН'!$F$9+СВЦЭМ!$D$10+'СЕТ СН'!$F$5</f>
        <v>4542.7026666500005</v>
      </c>
      <c r="T41" s="37">
        <f>SUMIFS(СВЦЭМ!$C$34:$C$777,СВЦЭМ!$A$34:$A$777,$A41,СВЦЭМ!$B$34:$B$777,T$11)+'СЕТ СН'!$F$9+СВЦЭМ!$D$10+'СЕТ СН'!$F$5</f>
        <v>4507.6351184200003</v>
      </c>
      <c r="U41" s="37">
        <f>SUMIFS(СВЦЭМ!$C$34:$C$777,СВЦЭМ!$A$34:$A$777,$A41,СВЦЭМ!$B$34:$B$777,U$11)+'СЕТ СН'!$F$9+СВЦЭМ!$D$10+'СЕТ СН'!$F$5</f>
        <v>4506.77978274</v>
      </c>
      <c r="V41" s="37">
        <f>SUMIFS(СВЦЭМ!$C$34:$C$777,СВЦЭМ!$A$34:$A$777,$A41,СВЦЭМ!$B$34:$B$777,V$11)+'СЕТ СН'!$F$9+СВЦЭМ!$D$10+'СЕТ СН'!$F$5</f>
        <v>4493.26453141</v>
      </c>
      <c r="W41" s="37">
        <f>SUMIFS(СВЦЭМ!$C$34:$C$777,СВЦЭМ!$A$34:$A$777,$A41,СВЦЭМ!$B$34:$B$777,W$11)+'СЕТ СН'!$F$9+СВЦЭМ!$D$10+'СЕТ СН'!$F$5</f>
        <v>4502.4223993400001</v>
      </c>
      <c r="X41" s="37">
        <f>SUMIFS(СВЦЭМ!$C$34:$C$777,СВЦЭМ!$A$34:$A$777,$A41,СВЦЭМ!$B$34:$B$777,X$11)+'СЕТ СН'!$F$9+СВЦЭМ!$D$10+'СЕТ СН'!$F$5</f>
        <v>4520.4647452899999</v>
      </c>
      <c r="Y41" s="37">
        <f>SUMIFS(СВЦЭМ!$C$34:$C$777,СВЦЭМ!$A$34:$A$777,$A41,СВЦЭМ!$B$34:$B$777,Y$11)+'СЕТ СН'!$F$9+СВЦЭМ!$D$10+'СЕТ СН'!$F$5</f>
        <v>4624.0395202899999</v>
      </c>
    </row>
    <row r="42" spans="1:25" ht="15.75" x14ac:dyDescent="0.2">
      <c r="A42" s="36">
        <f t="shared" si="0"/>
        <v>42705</v>
      </c>
      <c r="B42" s="37">
        <f>SUMIFS(СВЦЭМ!$C$34:$C$777,СВЦЭМ!$A$34:$A$777,$A42,СВЦЭМ!$B$34:$B$777,B$11)+'СЕТ СН'!$F$9+СВЦЭМ!$D$10+'СЕТ СН'!$F$5</f>
        <v>3682.16550568</v>
      </c>
      <c r="C42" s="37">
        <f>SUMIFS(СВЦЭМ!$C$34:$C$777,СВЦЭМ!$A$34:$A$777,$A42,СВЦЭМ!$B$34:$B$777,C$11)+'СЕТ СН'!$F$9+СВЦЭМ!$D$10+'СЕТ СН'!$F$5</f>
        <v>3682.16550568</v>
      </c>
      <c r="D42" s="37">
        <f>SUMIFS(СВЦЭМ!$C$34:$C$777,СВЦЭМ!$A$34:$A$777,$A42,СВЦЭМ!$B$34:$B$777,D$11)+'СЕТ СН'!$F$9+СВЦЭМ!$D$10+'СЕТ СН'!$F$5</f>
        <v>3682.16550568</v>
      </c>
      <c r="E42" s="37">
        <f>SUMIFS(СВЦЭМ!$C$34:$C$777,СВЦЭМ!$A$34:$A$777,$A42,СВЦЭМ!$B$34:$B$777,E$11)+'СЕТ СН'!$F$9+СВЦЭМ!$D$10+'СЕТ СН'!$F$5</f>
        <v>3682.16550568</v>
      </c>
      <c r="F42" s="37">
        <f>SUMIFS(СВЦЭМ!$C$34:$C$777,СВЦЭМ!$A$34:$A$777,$A42,СВЦЭМ!$B$34:$B$777,F$11)+'СЕТ СН'!$F$9+СВЦЭМ!$D$10+'СЕТ СН'!$F$5</f>
        <v>3682.16550568</v>
      </c>
      <c r="G42" s="37">
        <f>SUMIFS(СВЦЭМ!$C$34:$C$777,СВЦЭМ!$A$34:$A$777,$A42,СВЦЭМ!$B$34:$B$777,G$11)+'СЕТ СН'!$F$9+СВЦЭМ!$D$10+'СЕТ СН'!$F$5</f>
        <v>3682.16550568</v>
      </c>
      <c r="H42" s="37">
        <f>SUMIFS(СВЦЭМ!$C$34:$C$777,СВЦЭМ!$A$34:$A$777,$A42,СВЦЭМ!$B$34:$B$777,H$11)+'СЕТ СН'!$F$9+СВЦЭМ!$D$10+'СЕТ СН'!$F$5</f>
        <v>3682.16550568</v>
      </c>
      <c r="I42" s="37">
        <f>SUMIFS(СВЦЭМ!$C$34:$C$777,СВЦЭМ!$A$34:$A$777,$A42,СВЦЭМ!$B$34:$B$777,I$11)+'СЕТ СН'!$F$9+СВЦЭМ!$D$10+'СЕТ СН'!$F$5</f>
        <v>3682.16550568</v>
      </c>
      <c r="J42" s="37">
        <f>SUMIFS(СВЦЭМ!$C$34:$C$777,СВЦЭМ!$A$34:$A$777,$A42,СВЦЭМ!$B$34:$B$777,J$11)+'СЕТ СН'!$F$9+СВЦЭМ!$D$10+'СЕТ СН'!$F$5</f>
        <v>3682.16550568</v>
      </c>
      <c r="K42" s="37">
        <f>SUMIFS(СВЦЭМ!$C$34:$C$777,СВЦЭМ!$A$34:$A$777,$A42,СВЦЭМ!$B$34:$B$777,K$11)+'СЕТ СН'!$F$9+СВЦЭМ!$D$10+'СЕТ СН'!$F$5</f>
        <v>3682.16550568</v>
      </c>
      <c r="L42" s="37">
        <f>SUMIFS(СВЦЭМ!$C$34:$C$777,СВЦЭМ!$A$34:$A$777,$A42,СВЦЭМ!$B$34:$B$777,L$11)+'СЕТ СН'!$F$9+СВЦЭМ!$D$10+'СЕТ СН'!$F$5</f>
        <v>3682.16550568</v>
      </c>
      <c r="M42" s="37">
        <f>SUMIFS(СВЦЭМ!$C$34:$C$777,СВЦЭМ!$A$34:$A$777,$A42,СВЦЭМ!$B$34:$B$777,M$11)+'СЕТ СН'!$F$9+СВЦЭМ!$D$10+'СЕТ СН'!$F$5</f>
        <v>3682.16550568</v>
      </c>
      <c r="N42" s="37">
        <f>SUMIFS(СВЦЭМ!$C$34:$C$777,СВЦЭМ!$A$34:$A$777,$A42,СВЦЭМ!$B$34:$B$777,N$11)+'СЕТ СН'!$F$9+СВЦЭМ!$D$10+'СЕТ СН'!$F$5</f>
        <v>3682.16550568</v>
      </c>
      <c r="O42" s="37">
        <f>SUMIFS(СВЦЭМ!$C$34:$C$777,СВЦЭМ!$A$34:$A$777,$A42,СВЦЭМ!$B$34:$B$777,O$11)+'СЕТ СН'!$F$9+СВЦЭМ!$D$10+'СЕТ СН'!$F$5</f>
        <v>3682.16550568</v>
      </c>
      <c r="P42" s="37">
        <f>SUMIFS(СВЦЭМ!$C$34:$C$777,СВЦЭМ!$A$34:$A$777,$A42,СВЦЭМ!$B$34:$B$777,P$11)+'СЕТ СН'!$F$9+СВЦЭМ!$D$10+'СЕТ СН'!$F$5</f>
        <v>3682.16550568</v>
      </c>
      <c r="Q42" s="37">
        <f>SUMIFS(СВЦЭМ!$C$34:$C$777,СВЦЭМ!$A$34:$A$777,$A42,СВЦЭМ!$B$34:$B$777,Q$11)+'СЕТ СН'!$F$9+СВЦЭМ!$D$10+'СЕТ СН'!$F$5</f>
        <v>3682.16550568</v>
      </c>
      <c r="R42" s="37">
        <f>SUMIFS(СВЦЭМ!$C$34:$C$777,СВЦЭМ!$A$34:$A$777,$A42,СВЦЭМ!$B$34:$B$777,R$11)+'СЕТ СН'!$F$9+СВЦЭМ!$D$10+'СЕТ СН'!$F$5</f>
        <v>3682.16550568</v>
      </c>
      <c r="S42" s="37">
        <f>SUMIFS(СВЦЭМ!$C$34:$C$777,СВЦЭМ!$A$34:$A$777,$A42,СВЦЭМ!$B$34:$B$777,S$11)+'СЕТ СН'!$F$9+СВЦЭМ!$D$10+'СЕТ СН'!$F$5</f>
        <v>3682.16550568</v>
      </c>
      <c r="T42" s="37">
        <f>SUMIFS(СВЦЭМ!$C$34:$C$777,СВЦЭМ!$A$34:$A$777,$A42,СВЦЭМ!$B$34:$B$777,T$11)+'СЕТ СН'!$F$9+СВЦЭМ!$D$10+'СЕТ СН'!$F$5</f>
        <v>3682.16550568</v>
      </c>
      <c r="U42" s="37">
        <f>SUMIFS(СВЦЭМ!$C$34:$C$777,СВЦЭМ!$A$34:$A$777,$A42,СВЦЭМ!$B$34:$B$777,U$11)+'СЕТ СН'!$F$9+СВЦЭМ!$D$10+'СЕТ СН'!$F$5</f>
        <v>3682.16550568</v>
      </c>
      <c r="V42" s="37">
        <f>SUMIFS(СВЦЭМ!$C$34:$C$777,СВЦЭМ!$A$34:$A$777,$A42,СВЦЭМ!$B$34:$B$777,V$11)+'СЕТ СН'!$F$9+СВЦЭМ!$D$10+'СЕТ СН'!$F$5</f>
        <v>3682.16550568</v>
      </c>
      <c r="W42" s="37">
        <f>SUMIFS(СВЦЭМ!$C$34:$C$777,СВЦЭМ!$A$34:$A$777,$A42,СВЦЭМ!$B$34:$B$777,W$11)+'СЕТ СН'!$F$9+СВЦЭМ!$D$10+'СЕТ СН'!$F$5</f>
        <v>3682.16550568</v>
      </c>
      <c r="X42" s="37">
        <f>SUMIFS(СВЦЭМ!$C$34:$C$777,СВЦЭМ!$A$34:$A$777,$A42,СВЦЭМ!$B$34:$B$777,X$11)+'СЕТ СН'!$F$9+СВЦЭМ!$D$10+'СЕТ СН'!$F$5</f>
        <v>3682.16550568</v>
      </c>
      <c r="Y42" s="37">
        <f>SUMIFS(СВЦЭМ!$C$34:$C$777,СВЦЭМ!$A$34:$A$777,$A42,СВЦЭМ!$B$34:$B$777,Y$11)+'СЕТ СН'!$F$9+СВЦЭМ!$D$10+'СЕТ СН'!$F$5</f>
        <v>3682.16550568</v>
      </c>
    </row>
    <row r="43" spans="1:25"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5" ht="12.75" customHeight="1" x14ac:dyDescent="0.2">
      <c r="A45" s="113" t="s">
        <v>7</v>
      </c>
      <c r="B45" s="116" t="s">
        <v>74</v>
      </c>
      <c r="C45" s="117"/>
      <c r="D45" s="117"/>
      <c r="E45" s="117"/>
      <c r="F45" s="117"/>
      <c r="G45" s="117"/>
      <c r="H45" s="117"/>
      <c r="I45" s="117"/>
      <c r="J45" s="117"/>
      <c r="K45" s="117"/>
      <c r="L45" s="117"/>
      <c r="M45" s="117"/>
      <c r="N45" s="117"/>
      <c r="O45" s="117"/>
      <c r="P45" s="117"/>
      <c r="Q45" s="117"/>
      <c r="R45" s="117"/>
      <c r="S45" s="117"/>
      <c r="T45" s="117"/>
      <c r="U45" s="117"/>
      <c r="V45" s="117"/>
      <c r="W45" s="117"/>
      <c r="X45" s="117"/>
      <c r="Y45" s="118"/>
    </row>
    <row r="46" spans="1:25" ht="12.75" customHeight="1" x14ac:dyDescent="0.2">
      <c r="A46" s="114"/>
      <c r="B46" s="119"/>
      <c r="C46" s="120"/>
      <c r="D46" s="120"/>
      <c r="E46" s="120"/>
      <c r="F46" s="120"/>
      <c r="G46" s="120"/>
      <c r="H46" s="120"/>
      <c r="I46" s="120"/>
      <c r="J46" s="120"/>
      <c r="K46" s="120"/>
      <c r="L46" s="120"/>
      <c r="M46" s="120"/>
      <c r="N46" s="120"/>
      <c r="O46" s="120"/>
      <c r="P46" s="120"/>
      <c r="Q46" s="120"/>
      <c r="R46" s="120"/>
      <c r="S46" s="120"/>
      <c r="T46" s="120"/>
      <c r="U46" s="120"/>
      <c r="V46" s="120"/>
      <c r="W46" s="120"/>
      <c r="X46" s="120"/>
      <c r="Y46" s="121"/>
    </row>
    <row r="47" spans="1:25" ht="12.75" customHeight="1" x14ac:dyDescent="0.2">
      <c r="A47" s="115"/>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5" ht="15.75" x14ac:dyDescent="0.2">
      <c r="A48" s="36" t="str">
        <f>A12</f>
        <v>01.11.2016</v>
      </c>
      <c r="B48" s="37">
        <f>SUMIFS(СВЦЭМ!$C$34:$C$777,СВЦЭМ!$A$34:$A$777,$A48,СВЦЭМ!$B$34:$B$777,B$47)+'СЕТ СН'!$G$9+СВЦЭМ!$D$10+'СЕТ СН'!$G$5</f>
        <v>4950.7859098400004</v>
      </c>
      <c r="C48" s="37">
        <f>SUMIFS(СВЦЭМ!$C$34:$C$777,СВЦЭМ!$A$34:$A$777,$A48,СВЦЭМ!$B$34:$B$777,C$47)+'СЕТ СН'!$G$9+СВЦЭМ!$D$10+'СЕТ СН'!$G$5</f>
        <v>5057.0854406799999</v>
      </c>
      <c r="D48" s="37">
        <f>SUMIFS(СВЦЭМ!$C$34:$C$777,СВЦЭМ!$A$34:$A$777,$A48,СВЦЭМ!$B$34:$B$777,D$47)+'СЕТ СН'!$G$9+СВЦЭМ!$D$10+'СЕТ СН'!$G$5</f>
        <v>5091.2817223700004</v>
      </c>
      <c r="E48" s="37">
        <f>SUMIFS(СВЦЭМ!$C$34:$C$777,СВЦЭМ!$A$34:$A$777,$A48,СВЦЭМ!$B$34:$B$777,E$47)+'СЕТ СН'!$G$9+СВЦЭМ!$D$10+'СЕТ СН'!$G$5</f>
        <v>5104.6595392999998</v>
      </c>
      <c r="F48" s="37">
        <f>SUMIFS(СВЦЭМ!$C$34:$C$777,СВЦЭМ!$A$34:$A$777,$A48,СВЦЭМ!$B$34:$B$777,F$47)+'СЕТ СН'!$G$9+СВЦЭМ!$D$10+'СЕТ СН'!$G$5</f>
        <v>5102.8800076099997</v>
      </c>
      <c r="G48" s="37">
        <f>SUMIFS(СВЦЭМ!$C$34:$C$777,СВЦЭМ!$A$34:$A$777,$A48,СВЦЭМ!$B$34:$B$777,G$47)+'СЕТ СН'!$G$9+СВЦЭМ!$D$10+'СЕТ СН'!$G$5</f>
        <v>5089.6547360300001</v>
      </c>
      <c r="H48" s="37">
        <f>SUMIFS(СВЦЭМ!$C$34:$C$777,СВЦЭМ!$A$34:$A$777,$A48,СВЦЭМ!$B$34:$B$777,H$47)+'СЕТ СН'!$G$9+СВЦЭМ!$D$10+'СЕТ СН'!$G$5</f>
        <v>5051.9297423400003</v>
      </c>
      <c r="I48" s="37">
        <f>SUMIFS(СВЦЭМ!$C$34:$C$777,СВЦЭМ!$A$34:$A$777,$A48,СВЦЭМ!$B$34:$B$777,I$47)+'СЕТ СН'!$G$9+СВЦЭМ!$D$10+'СЕТ СН'!$G$5</f>
        <v>5014.3405537199997</v>
      </c>
      <c r="J48" s="37">
        <f>SUMIFS(СВЦЭМ!$C$34:$C$777,СВЦЭМ!$A$34:$A$777,$A48,СВЦЭМ!$B$34:$B$777,J$47)+'СЕТ СН'!$G$9+СВЦЭМ!$D$10+'СЕТ СН'!$G$5</f>
        <v>4931.1075469799998</v>
      </c>
      <c r="K48" s="37">
        <f>SUMIFS(СВЦЭМ!$C$34:$C$777,СВЦЭМ!$A$34:$A$777,$A48,СВЦЭМ!$B$34:$B$777,K$47)+'СЕТ СН'!$G$9+СВЦЭМ!$D$10+'СЕТ СН'!$G$5</f>
        <v>4847.0861984200001</v>
      </c>
      <c r="L48" s="37">
        <f>SUMIFS(СВЦЭМ!$C$34:$C$777,СВЦЭМ!$A$34:$A$777,$A48,СВЦЭМ!$B$34:$B$777,L$47)+'СЕТ СН'!$G$9+СВЦЭМ!$D$10+'СЕТ СН'!$G$5</f>
        <v>4757.6338224399997</v>
      </c>
      <c r="M48" s="37">
        <f>SUMIFS(СВЦЭМ!$C$34:$C$777,СВЦЭМ!$A$34:$A$777,$A48,СВЦЭМ!$B$34:$B$777,M$47)+'СЕТ СН'!$G$9+СВЦЭМ!$D$10+'СЕТ СН'!$G$5</f>
        <v>4707.9171608899996</v>
      </c>
      <c r="N48" s="37">
        <f>SUMIFS(СВЦЭМ!$C$34:$C$777,СВЦЭМ!$A$34:$A$777,$A48,СВЦЭМ!$B$34:$B$777,N$47)+'СЕТ СН'!$G$9+СВЦЭМ!$D$10+'СЕТ СН'!$G$5</f>
        <v>4708.97358239</v>
      </c>
      <c r="O48" s="37">
        <f>SUMIFS(СВЦЭМ!$C$34:$C$777,СВЦЭМ!$A$34:$A$777,$A48,СВЦЭМ!$B$34:$B$777,O$47)+'СЕТ СН'!$G$9+СВЦЭМ!$D$10+'СЕТ СН'!$G$5</f>
        <v>4714.42110306</v>
      </c>
      <c r="P48" s="37">
        <f>SUMIFS(СВЦЭМ!$C$34:$C$777,СВЦЭМ!$A$34:$A$777,$A48,СВЦЭМ!$B$34:$B$777,P$47)+'СЕТ СН'!$G$9+СВЦЭМ!$D$10+'СЕТ СН'!$G$5</f>
        <v>4725.4286507300003</v>
      </c>
      <c r="Q48" s="37">
        <f>SUMIFS(СВЦЭМ!$C$34:$C$777,СВЦЭМ!$A$34:$A$777,$A48,СВЦЭМ!$B$34:$B$777,Q$47)+'СЕТ СН'!$G$9+СВЦЭМ!$D$10+'СЕТ СН'!$G$5</f>
        <v>4725.1757403399997</v>
      </c>
      <c r="R48" s="37">
        <f>SUMIFS(СВЦЭМ!$C$34:$C$777,СВЦЭМ!$A$34:$A$777,$A48,СВЦЭМ!$B$34:$B$777,R$47)+'СЕТ СН'!$G$9+СВЦЭМ!$D$10+'СЕТ СН'!$G$5</f>
        <v>4723.8917346099997</v>
      </c>
      <c r="S48" s="37">
        <f>SUMIFS(СВЦЭМ!$C$34:$C$777,СВЦЭМ!$A$34:$A$777,$A48,СВЦЭМ!$B$34:$B$777,S$47)+'СЕТ СН'!$G$9+СВЦЭМ!$D$10+'СЕТ СН'!$G$5</f>
        <v>4706.7600300200002</v>
      </c>
      <c r="T48" s="37">
        <f>SUMIFS(СВЦЭМ!$C$34:$C$777,СВЦЭМ!$A$34:$A$777,$A48,СВЦЭМ!$B$34:$B$777,T$47)+'СЕТ СН'!$G$9+СВЦЭМ!$D$10+'СЕТ СН'!$G$5</f>
        <v>4719.11718045</v>
      </c>
      <c r="U48" s="37">
        <f>SUMIFS(СВЦЭМ!$C$34:$C$777,СВЦЭМ!$A$34:$A$777,$A48,СВЦЭМ!$B$34:$B$777,U$47)+'СЕТ СН'!$G$9+СВЦЭМ!$D$10+'СЕТ СН'!$G$5</f>
        <v>4725.8357557500003</v>
      </c>
      <c r="V48" s="37">
        <f>SUMIFS(СВЦЭМ!$C$34:$C$777,СВЦЭМ!$A$34:$A$777,$A48,СВЦЭМ!$B$34:$B$777,V$47)+'СЕТ СН'!$G$9+СВЦЭМ!$D$10+'СЕТ СН'!$G$5</f>
        <v>4713.4690993799995</v>
      </c>
      <c r="W48" s="37">
        <f>SUMIFS(СВЦЭМ!$C$34:$C$777,СВЦЭМ!$A$34:$A$777,$A48,СВЦЭМ!$B$34:$B$777,W$47)+'СЕТ СН'!$G$9+СВЦЭМ!$D$10+'СЕТ СН'!$G$5</f>
        <v>4706.7823963000001</v>
      </c>
      <c r="X48" s="37">
        <f>SUMIFS(СВЦЭМ!$C$34:$C$777,СВЦЭМ!$A$34:$A$777,$A48,СВЦЭМ!$B$34:$B$777,X$47)+'СЕТ СН'!$G$9+СВЦЭМ!$D$10+'СЕТ СН'!$G$5</f>
        <v>4715.5244118199998</v>
      </c>
      <c r="Y48" s="37">
        <f>SUMIFS(СВЦЭМ!$C$34:$C$777,СВЦЭМ!$A$34:$A$777,$A48,СВЦЭМ!$B$34:$B$777,Y$47)+'СЕТ СН'!$G$9+СВЦЭМ!$D$10+'СЕТ СН'!$G$5</f>
        <v>4812.2625534999997</v>
      </c>
    </row>
    <row r="49" spans="1:25" ht="15.75" x14ac:dyDescent="0.2">
      <c r="A49" s="36">
        <f>A48+1</f>
        <v>42676</v>
      </c>
      <c r="B49" s="37">
        <f>SUMIFS(СВЦЭМ!$C$34:$C$777,СВЦЭМ!$A$34:$A$777,$A49,СВЦЭМ!$B$34:$B$777,B$47)+'СЕТ СН'!$G$9+СВЦЭМ!$D$10+'СЕТ СН'!$G$5</f>
        <v>4952.00616343</v>
      </c>
      <c r="C49" s="37">
        <f>SUMIFS(СВЦЭМ!$C$34:$C$777,СВЦЭМ!$A$34:$A$777,$A49,СВЦЭМ!$B$34:$B$777,C$47)+'СЕТ СН'!$G$9+СВЦЭМ!$D$10+'СЕТ СН'!$G$5</f>
        <v>5075.2745889600001</v>
      </c>
      <c r="D49" s="37">
        <f>SUMIFS(СВЦЭМ!$C$34:$C$777,СВЦЭМ!$A$34:$A$777,$A49,СВЦЭМ!$B$34:$B$777,D$47)+'СЕТ СН'!$G$9+СВЦЭМ!$D$10+'СЕТ СН'!$G$5</f>
        <v>5113.6578275499996</v>
      </c>
      <c r="E49" s="37">
        <f>SUMIFS(СВЦЭМ!$C$34:$C$777,СВЦЭМ!$A$34:$A$777,$A49,СВЦЭМ!$B$34:$B$777,E$47)+'СЕТ СН'!$G$9+СВЦЭМ!$D$10+'СЕТ СН'!$G$5</f>
        <v>5121.5256070200003</v>
      </c>
      <c r="F49" s="37">
        <f>SUMIFS(СВЦЭМ!$C$34:$C$777,СВЦЭМ!$A$34:$A$777,$A49,СВЦЭМ!$B$34:$B$777,F$47)+'СЕТ СН'!$G$9+СВЦЭМ!$D$10+'СЕТ СН'!$G$5</f>
        <v>5122.1338927500001</v>
      </c>
      <c r="G49" s="37">
        <f>SUMIFS(СВЦЭМ!$C$34:$C$777,СВЦЭМ!$A$34:$A$777,$A49,СВЦЭМ!$B$34:$B$777,G$47)+'СЕТ СН'!$G$9+СВЦЭМ!$D$10+'СЕТ СН'!$G$5</f>
        <v>5091.0334789299995</v>
      </c>
      <c r="H49" s="37">
        <f>SUMIFS(СВЦЭМ!$C$34:$C$777,СВЦЭМ!$A$34:$A$777,$A49,СВЦЭМ!$B$34:$B$777,H$47)+'СЕТ СН'!$G$9+СВЦЭМ!$D$10+'СЕТ СН'!$G$5</f>
        <v>5093.7216093199995</v>
      </c>
      <c r="I49" s="37">
        <f>SUMIFS(СВЦЭМ!$C$34:$C$777,СВЦЭМ!$A$34:$A$777,$A49,СВЦЭМ!$B$34:$B$777,I$47)+'СЕТ СН'!$G$9+СВЦЭМ!$D$10+'СЕТ СН'!$G$5</f>
        <v>5062.5204199899999</v>
      </c>
      <c r="J49" s="37">
        <f>SUMIFS(СВЦЭМ!$C$34:$C$777,СВЦЭМ!$A$34:$A$777,$A49,СВЦЭМ!$B$34:$B$777,J$47)+'СЕТ СН'!$G$9+СВЦЭМ!$D$10+'СЕТ СН'!$G$5</f>
        <v>4913.1869655700002</v>
      </c>
      <c r="K49" s="37">
        <f>SUMIFS(СВЦЭМ!$C$34:$C$777,СВЦЭМ!$A$34:$A$777,$A49,СВЦЭМ!$B$34:$B$777,K$47)+'СЕТ СН'!$G$9+СВЦЭМ!$D$10+'СЕТ СН'!$G$5</f>
        <v>4798.1654860500003</v>
      </c>
      <c r="L49" s="37">
        <f>SUMIFS(СВЦЭМ!$C$34:$C$777,СВЦЭМ!$A$34:$A$777,$A49,СВЦЭМ!$B$34:$B$777,L$47)+'СЕТ СН'!$G$9+СВЦЭМ!$D$10+'СЕТ СН'!$G$5</f>
        <v>4768.6622056199994</v>
      </c>
      <c r="M49" s="37">
        <f>SUMIFS(СВЦЭМ!$C$34:$C$777,СВЦЭМ!$A$34:$A$777,$A49,СВЦЭМ!$B$34:$B$777,M$47)+'СЕТ СН'!$G$9+СВЦЭМ!$D$10+'СЕТ СН'!$G$5</f>
        <v>4755.6647754300002</v>
      </c>
      <c r="N49" s="37">
        <f>SUMIFS(СВЦЭМ!$C$34:$C$777,СВЦЭМ!$A$34:$A$777,$A49,СВЦЭМ!$B$34:$B$777,N$47)+'СЕТ СН'!$G$9+СВЦЭМ!$D$10+'СЕТ СН'!$G$5</f>
        <v>4773.6617345899995</v>
      </c>
      <c r="O49" s="37">
        <f>SUMIFS(СВЦЭМ!$C$34:$C$777,СВЦЭМ!$A$34:$A$777,$A49,СВЦЭМ!$B$34:$B$777,O$47)+'СЕТ СН'!$G$9+СВЦЭМ!$D$10+'СЕТ СН'!$G$5</f>
        <v>4802.9900415900001</v>
      </c>
      <c r="P49" s="37">
        <f>SUMIFS(СВЦЭМ!$C$34:$C$777,СВЦЭМ!$A$34:$A$777,$A49,СВЦЭМ!$B$34:$B$777,P$47)+'СЕТ СН'!$G$9+СВЦЭМ!$D$10+'СЕТ СН'!$G$5</f>
        <v>4796.9532816399997</v>
      </c>
      <c r="Q49" s="37">
        <f>SUMIFS(СВЦЭМ!$C$34:$C$777,СВЦЭМ!$A$34:$A$777,$A49,СВЦЭМ!$B$34:$B$777,Q$47)+'СЕТ СН'!$G$9+СВЦЭМ!$D$10+'СЕТ СН'!$G$5</f>
        <v>4794.29351064</v>
      </c>
      <c r="R49" s="37">
        <f>SUMIFS(СВЦЭМ!$C$34:$C$777,СВЦЭМ!$A$34:$A$777,$A49,СВЦЭМ!$B$34:$B$777,R$47)+'СЕТ СН'!$G$9+СВЦЭМ!$D$10+'СЕТ СН'!$G$5</f>
        <v>4794.0366171899996</v>
      </c>
      <c r="S49" s="37">
        <f>SUMIFS(СВЦЭМ!$C$34:$C$777,СВЦЭМ!$A$34:$A$777,$A49,СВЦЭМ!$B$34:$B$777,S$47)+'СЕТ СН'!$G$9+СВЦЭМ!$D$10+'СЕТ СН'!$G$5</f>
        <v>4783.8837233200002</v>
      </c>
      <c r="T49" s="37">
        <f>SUMIFS(СВЦЭМ!$C$34:$C$777,СВЦЭМ!$A$34:$A$777,$A49,СВЦЭМ!$B$34:$B$777,T$47)+'СЕТ СН'!$G$9+СВЦЭМ!$D$10+'СЕТ СН'!$G$5</f>
        <v>4802.5224888900002</v>
      </c>
      <c r="U49" s="37">
        <f>SUMIFS(СВЦЭМ!$C$34:$C$777,СВЦЭМ!$A$34:$A$777,$A49,СВЦЭМ!$B$34:$B$777,U$47)+'СЕТ СН'!$G$9+СВЦЭМ!$D$10+'СЕТ СН'!$G$5</f>
        <v>4820.2937346899998</v>
      </c>
      <c r="V49" s="37">
        <f>SUMIFS(СВЦЭМ!$C$34:$C$777,СВЦЭМ!$A$34:$A$777,$A49,СВЦЭМ!$B$34:$B$777,V$47)+'СЕТ СН'!$G$9+СВЦЭМ!$D$10+'СЕТ СН'!$G$5</f>
        <v>4810.4420743199998</v>
      </c>
      <c r="W49" s="37">
        <f>SUMIFS(СВЦЭМ!$C$34:$C$777,СВЦЭМ!$A$34:$A$777,$A49,СВЦЭМ!$B$34:$B$777,W$47)+'СЕТ СН'!$G$9+СВЦЭМ!$D$10+'СЕТ СН'!$G$5</f>
        <v>4795.5983347599995</v>
      </c>
      <c r="X49" s="37">
        <f>SUMIFS(СВЦЭМ!$C$34:$C$777,СВЦЭМ!$A$34:$A$777,$A49,СВЦЭМ!$B$34:$B$777,X$47)+'СЕТ СН'!$G$9+СВЦЭМ!$D$10+'СЕТ СН'!$G$5</f>
        <v>4794.2045618299999</v>
      </c>
      <c r="Y49" s="37">
        <f>SUMIFS(СВЦЭМ!$C$34:$C$777,СВЦЭМ!$A$34:$A$777,$A49,СВЦЭМ!$B$34:$B$777,Y$47)+'СЕТ СН'!$G$9+СВЦЭМ!$D$10+'СЕТ СН'!$G$5</f>
        <v>4846.2127637399999</v>
      </c>
    </row>
    <row r="50" spans="1:25" ht="15.75" x14ac:dyDescent="0.2">
      <c r="A50" s="36">
        <f t="shared" ref="A50:A78" si="1">A49+1</f>
        <v>42677</v>
      </c>
      <c r="B50" s="37">
        <f>SUMIFS(СВЦЭМ!$C$34:$C$777,СВЦЭМ!$A$34:$A$777,$A50,СВЦЭМ!$B$34:$B$777,B$47)+'СЕТ СН'!$G$9+СВЦЭМ!$D$10+'СЕТ СН'!$G$5</f>
        <v>4958.6123064200001</v>
      </c>
      <c r="C50" s="37">
        <f>SUMIFS(СВЦЭМ!$C$34:$C$777,СВЦЭМ!$A$34:$A$777,$A50,СВЦЭМ!$B$34:$B$777,C$47)+'СЕТ СН'!$G$9+СВЦЭМ!$D$10+'СЕТ СН'!$G$5</f>
        <v>5092.0117616299995</v>
      </c>
      <c r="D50" s="37">
        <f>SUMIFS(СВЦЭМ!$C$34:$C$777,СВЦЭМ!$A$34:$A$777,$A50,СВЦЭМ!$B$34:$B$777,D$47)+'СЕТ СН'!$G$9+СВЦЭМ!$D$10+'СЕТ СН'!$G$5</f>
        <v>5111.1258065100001</v>
      </c>
      <c r="E50" s="37">
        <f>SUMIFS(СВЦЭМ!$C$34:$C$777,СВЦЭМ!$A$34:$A$777,$A50,СВЦЭМ!$B$34:$B$777,E$47)+'СЕТ СН'!$G$9+СВЦЭМ!$D$10+'СЕТ СН'!$G$5</f>
        <v>5107.8842206099998</v>
      </c>
      <c r="F50" s="37">
        <f>SUMIFS(СВЦЭМ!$C$34:$C$777,СВЦЭМ!$A$34:$A$777,$A50,СВЦЭМ!$B$34:$B$777,F$47)+'СЕТ СН'!$G$9+СВЦЭМ!$D$10+'СЕТ СН'!$G$5</f>
        <v>5101.1035163300003</v>
      </c>
      <c r="G50" s="37">
        <f>SUMIFS(СВЦЭМ!$C$34:$C$777,СВЦЭМ!$A$34:$A$777,$A50,СВЦЭМ!$B$34:$B$777,G$47)+'СЕТ СН'!$G$9+СВЦЭМ!$D$10+'СЕТ СН'!$G$5</f>
        <v>5108.7625886099995</v>
      </c>
      <c r="H50" s="37">
        <f>SUMIFS(СВЦЭМ!$C$34:$C$777,СВЦЭМ!$A$34:$A$777,$A50,СВЦЭМ!$B$34:$B$777,H$47)+'СЕТ СН'!$G$9+СВЦЭМ!$D$10+'СЕТ СН'!$G$5</f>
        <v>5104.8158255899998</v>
      </c>
      <c r="I50" s="37">
        <f>SUMIFS(СВЦЭМ!$C$34:$C$777,СВЦЭМ!$A$34:$A$777,$A50,СВЦЭМ!$B$34:$B$777,I$47)+'СЕТ СН'!$G$9+СВЦЭМ!$D$10+'СЕТ СН'!$G$5</f>
        <v>5072.3259717999999</v>
      </c>
      <c r="J50" s="37">
        <f>SUMIFS(СВЦЭМ!$C$34:$C$777,СВЦЭМ!$A$34:$A$777,$A50,СВЦЭМ!$B$34:$B$777,J$47)+'СЕТ СН'!$G$9+СВЦЭМ!$D$10+'СЕТ СН'!$G$5</f>
        <v>4969.2194355900001</v>
      </c>
      <c r="K50" s="37">
        <f>SUMIFS(СВЦЭМ!$C$34:$C$777,СВЦЭМ!$A$34:$A$777,$A50,СВЦЭМ!$B$34:$B$777,K$47)+'СЕТ СН'!$G$9+СВЦЭМ!$D$10+'СЕТ СН'!$G$5</f>
        <v>4873.6295049399996</v>
      </c>
      <c r="L50" s="37">
        <f>SUMIFS(СВЦЭМ!$C$34:$C$777,СВЦЭМ!$A$34:$A$777,$A50,СВЦЭМ!$B$34:$B$777,L$47)+'СЕТ СН'!$G$9+СВЦЭМ!$D$10+'СЕТ СН'!$G$5</f>
        <v>4787.7873193300002</v>
      </c>
      <c r="M50" s="37">
        <f>SUMIFS(СВЦЭМ!$C$34:$C$777,СВЦЭМ!$A$34:$A$777,$A50,СВЦЭМ!$B$34:$B$777,M$47)+'СЕТ СН'!$G$9+СВЦЭМ!$D$10+'СЕТ СН'!$G$5</f>
        <v>4775.4270270899997</v>
      </c>
      <c r="N50" s="37">
        <f>SUMIFS(СВЦЭМ!$C$34:$C$777,СВЦЭМ!$A$34:$A$777,$A50,СВЦЭМ!$B$34:$B$777,N$47)+'СЕТ СН'!$G$9+СВЦЭМ!$D$10+'СЕТ СН'!$G$5</f>
        <v>4797.5581333700002</v>
      </c>
      <c r="O50" s="37">
        <f>SUMIFS(СВЦЭМ!$C$34:$C$777,СВЦЭМ!$A$34:$A$777,$A50,СВЦЭМ!$B$34:$B$777,O$47)+'СЕТ СН'!$G$9+СВЦЭМ!$D$10+'СЕТ СН'!$G$5</f>
        <v>4829.072467</v>
      </c>
      <c r="P50" s="37">
        <f>SUMIFS(СВЦЭМ!$C$34:$C$777,СВЦЭМ!$A$34:$A$777,$A50,СВЦЭМ!$B$34:$B$777,P$47)+'СЕТ СН'!$G$9+СВЦЭМ!$D$10+'СЕТ СН'!$G$5</f>
        <v>4844.4590456400001</v>
      </c>
      <c r="Q50" s="37">
        <f>SUMIFS(СВЦЭМ!$C$34:$C$777,СВЦЭМ!$A$34:$A$777,$A50,СВЦЭМ!$B$34:$B$777,Q$47)+'СЕТ СН'!$G$9+СВЦЭМ!$D$10+'СЕТ СН'!$G$5</f>
        <v>4855.2682856499996</v>
      </c>
      <c r="R50" s="37">
        <f>SUMIFS(СВЦЭМ!$C$34:$C$777,СВЦЭМ!$A$34:$A$777,$A50,СВЦЭМ!$B$34:$B$777,R$47)+'СЕТ СН'!$G$9+СВЦЭМ!$D$10+'СЕТ СН'!$G$5</f>
        <v>4851.4963301099997</v>
      </c>
      <c r="S50" s="37">
        <f>SUMIFS(СВЦЭМ!$C$34:$C$777,СВЦЭМ!$A$34:$A$777,$A50,СВЦЭМ!$B$34:$B$777,S$47)+'СЕТ СН'!$G$9+СВЦЭМ!$D$10+'СЕТ СН'!$G$5</f>
        <v>4855.3787541299998</v>
      </c>
      <c r="T50" s="37">
        <f>SUMIFS(СВЦЭМ!$C$34:$C$777,СВЦЭМ!$A$34:$A$777,$A50,СВЦЭМ!$B$34:$B$777,T$47)+'СЕТ СН'!$G$9+СВЦЭМ!$D$10+'СЕТ СН'!$G$5</f>
        <v>4802.26275111</v>
      </c>
      <c r="U50" s="37">
        <f>SUMIFS(СВЦЭМ!$C$34:$C$777,СВЦЭМ!$A$34:$A$777,$A50,СВЦЭМ!$B$34:$B$777,U$47)+'СЕТ СН'!$G$9+СВЦЭМ!$D$10+'СЕТ СН'!$G$5</f>
        <v>4804.56140022</v>
      </c>
      <c r="V50" s="37">
        <f>SUMIFS(СВЦЭМ!$C$34:$C$777,СВЦЭМ!$A$34:$A$777,$A50,СВЦЭМ!$B$34:$B$777,V$47)+'СЕТ СН'!$G$9+СВЦЭМ!$D$10+'СЕТ СН'!$G$5</f>
        <v>4808.9864758499998</v>
      </c>
      <c r="W50" s="37">
        <f>SUMIFS(СВЦЭМ!$C$34:$C$777,СВЦЭМ!$A$34:$A$777,$A50,СВЦЭМ!$B$34:$B$777,W$47)+'СЕТ СН'!$G$9+СВЦЭМ!$D$10+'СЕТ СН'!$G$5</f>
        <v>4836.6960472199999</v>
      </c>
      <c r="X50" s="37">
        <f>SUMIFS(СВЦЭМ!$C$34:$C$777,СВЦЭМ!$A$34:$A$777,$A50,СВЦЭМ!$B$34:$B$777,X$47)+'СЕТ СН'!$G$9+СВЦЭМ!$D$10+'СЕТ СН'!$G$5</f>
        <v>4862.3222871999997</v>
      </c>
      <c r="Y50" s="37">
        <f>SUMIFS(СВЦЭМ!$C$34:$C$777,СВЦЭМ!$A$34:$A$777,$A50,СВЦЭМ!$B$34:$B$777,Y$47)+'СЕТ СН'!$G$9+СВЦЭМ!$D$10+'СЕТ СН'!$G$5</f>
        <v>4945.1462754799995</v>
      </c>
    </row>
    <row r="51" spans="1:25" ht="15.75" x14ac:dyDescent="0.2">
      <c r="A51" s="36">
        <f t="shared" si="1"/>
        <v>42678</v>
      </c>
      <c r="B51" s="37">
        <f>SUMIFS(СВЦЭМ!$C$34:$C$777,СВЦЭМ!$A$34:$A$777,$A51,СВЦЭМ!$B$34:$B$777,B$47)+'СЕТ СН'!$G$9+СВЦЭМ!$D$10+'СЕТ СН'!$G$5</f>
        <v>5034.6309652800001</v>
      </c>
      <c r="C51" s="37">
        <f>SUMIFS(СВЦЭМ!$C$34:$C$777,СВЦЭМ!$A$34:$A$777,$A51,СВЦЭМ!$B$34:$B$777,C$47)+'СЕТ СН'!$G$9+СВЦЭМ!$D$10+'СЕТ СН'!$G$5</f>
        <v>5101.1867239900002</v>
      </c>
      <c r="D51" s="37">
        <f>SUMIFS(СВЦЭМ!$C$34:$C$777,СВЦЭМ!$A$34:$A$777,$A51,СВЦЭМ!$B$34:$B$777,D$47)+'СЕТ СН'!$G$9+СВЦЭМ!$D$10+'СЕТ СН'!$G$5</f>
        <v>5105.0225148199997</v>
      </c>
      <c r="E51" s="37">
        <f>SUMIFS(СВЦЭМ!$C$34:$C$777,СВЦЭМ!$A$34:$A$777,$A51,СВЦЭМ!$B$34:$B$777,E$47)+'СЕТ СН'!$G$9+СВЦЭМ!$D$10+'СЕТ СН'!$G$5</f>
        <v>5103.8295127000001</v>
      </c>
      <c r="F51" s="37">
        <f>SUMIFS(СВЦЭМ!$C$34:$C$777,СВЦЭМ!$A$34:$A$777,$A51,СВЦЭМ!$B$34:$B$777,F$47)+'СЕТ СН'!$G$9+СВЦЭМ!$D$10+'СЕТ СН'!$G$5</f>
        <v>5101.0478338299999</v>
      </c>
      <c r="G51" s="37">
        <f>SUMIFS(СВЦЭМ!$C$34:$C$777,СВЦЭМ!$A$34:$A$777,$A51,СВЦЭМ!$B$34:$B$777,G$47)+'СЕТ СН'!$G$9+СВЦЭМ!$D$10+'СЕТ СН'!$G$5</f>
        <v>5106.55890955</v>
      </c>
      <c r="H51" s="37">
        <f>SUMIFS(СВЦЭМ!$C$34:$C$777,СВЦЭМ!$A$34:$A$777,$A51,СВЦЭМ!$B$34:$B$777,H$47)+'СЕТ СН'!$G$9+СВЦЭМ!$D$10+'СЕТ СН'!$G$5</f>
        <v>5117.58627574</v>
      </c>
      <c r="I51" s="37">
        <f>SUMIFS(СВЦЭМ!$C$34:$C$777,СВЦЭМ!$A$34:$A$777,$A51,СВЦЭМ!$B$34:$B$777,I$47)+'СЕТ СН'!$G$9+СВЦЭМ!$D$10+'СЕТ СН'!$G$5</f>
        <v>5104.4145987499996</v>
      </c>
      <c r="J51" s="37">
        <f>SUMIFS(СВЦЭМ!$C$34:$C$777,СВЦЭМ!$A$34:$A$777,$A51,СВЦЭМ!$B$34:$B$777,J$47)+'СЕТ СН'!$G$9+СВЦЭМ!$D$10+'СЕТ СН'!$G$5</f>
        <v>5016.9603514800001</v>
      </c>
      <c r="K51" s="37">
        <f>SUMIFS(СВЦЭМ!$C$34:$C$777,СВЦЭМ!$A$34:$A$777,$A51,СВЦЭМ!$B$34:$B$777,K$47)+'СЕТ СН'!$G$9+СВЦЭМ!$D$10+'СЕТ СН'!$G$5</f>
        <v>4930.58654389</v>
      </c>
      <c r="L51" s="37">
        <f>SUMIFS(СВЦЭМ!$C$34:$C$777,СВЦЭМ!$A$34:$A$777,$A51,СВЦЭМ!$B$34:$B$777,L$47)+'СЕТ СН'!$G$9+СВЦЭМ!$D$10+'СЕТ СН'!$G$5</f>
        <v>4840.38022559</v>
      </c>
      <c r="M51" s="37">
        <f>SUMIFS(СВЦЭМ!$C$34:$C$777,СВЦЭМ!$A$34:$A$777,$A51,СВЦЭМ!$B$34:$B$777,M$47)+'СЕТ СН'!$G$9+СВЦЭМ!$D$10+'СЕТ СН'!$G$5</f>
        <v>4809.6032844299998</v>
      </c>
      <c r="N51" s="37">
        <f>SUMIFS(СВЦЭМ!$C$34:$C$777,СВЦЭМ!$A$34:$A$777,$A51,СВЦЭМ!$B$34:$B$777,N$47)+'СЕТ СН'!$G$9+СВЦЭМ!$D$10+'СЕТ СН'!$G$5</f>
        <v>4792.8848048</v>
      </c>
      <c r="O51" s="37">
        <f>SUMIFS(СВЦЭМ!$C$34:$C$777,СВЦЭМ!$A$34:$A$777,$A51,СВЦЭМ!$B$34:$B$777,O$47)+'СЕТ СН'!$G$9+СВЦЭМ!$D$10+'СЕТ СН'!$G$5</f>
        <v>4785.3383796899998</v>
      </c>
      <c r="P51" s="37">
        <f>SUMIFS(СВЦЭМ!$C$34:$C$777,СВЦЭМ!$A$34:$A$777,$A51,СВЦЭМ!$B$34:$B$777,P$47)+'СЕТ СН'!$G$9+СВЦЭМ!$D$10+'СЕТ СН'!$G$5</f>
        <v>4780.34910244</v>
      </c>
      <c r="Q51" s="37">
        <f>SUMIFS(СВЦЭМ!$C$34:$C$777,СВЦЭМ!$A$34:$A$777,$A51,СВЦЭМ!$B$34:$B$777,Q$47)+'СЕТ СН'!$G$9+СВЦЭМ!$D$10+'СЕТ СН'!$G$5</f>
        <v>4778.0108359999995</v>
      </c>
      <c r="R51" s="37">
        <f>SUMIFS(СВЦЭМ!$C$34:$C$777,СВЦЭМ!$A$34:$A$777,$A51,СВЦЭМ!$B$34:$B$777,R$47)+'СЕТ СН'!$G$9+СВЦЭМ!$D$10+'СЕТ СН'!$G$5</f>
        <v>4780.7805732300003</v>
      </c>
      <c r="S51" s="37">
        <f>SUMIFS(СВЦЭМ!$C$34:$C$777,СВЦЭМ!$A$34:$A$777,$A51,СВЦЭМ!$B$34:$B$777,S$47)+'СЕТ СН'!$G$9+СВЦЭМ!$D$10+'СЕТ СН'!$G$5</f>
        <v>4780.4060861600001</v>
      </c>
      <c r="T51" s="37">
        <f>SUMIFS(СВЦЭМ!$C$34:$C$777,СВЦЭМ!$A$34:$A$777,$A51,СВЦЭМ!$B$34:$B$777,T$47)+'СЕТ СН'!$G$9+СВЦЭМ!$D$10+'СЕТ СН'!$G$5</f>
        <v>4762.5726873900003</v>
      </c>
      <c r="U51" s="37">
        <f>SUMIFS(СВЦЭМ!$C$34:$C$777,СВЦЭМ!$A$34:$A$777,$A51,СВЦЭМ!$B$34:$B$777,U$47)+'СЕТ СН'!$G$9+СВЦЭМ!$D$10+'СЕТ СН'!$G$5</f>
        <v>4747.3159735099998</v>
      </c>
      <c r="V51" s="37">
        <f>SUMIFS(СВЦЭМ!$C$34:$C$777,СВЦЭМ!$A$34:$A$777,$A51,СВЦЭМ!$B$34:$B$777,V$47)+'СЕТ СН'!$G$9+СВЦЭМ!$D$10+'СЕТ СН'!$G$5</f>
        <v>4754.9217940199997</v>
      </c>
      <c r="W51" s="37">
        <f>SUMIFS(СВЦЭМ!$C$34:$C$777,СВЦЭМ!$A$34:$A$777,$A51,СВЦЭМ!$B$34:$B$777,W$47)+'СЕТ СН'!$G$9+СВЦЭМ!$D$10+'СЕТ СН'!$G$5</f>
        <v>4777.7422710700002</v>
      </c>
      <c r="X51" s="37">
        <f>SUMIFS(СВЦЭМ!$C$34:$C$777,СВЦЭМ!$A$34:$A$777,$A51,СВЦЭМ!$B$34:$B$777,X$47)+'СЕТ СН'!$G$9+СВЦЭМ!$D$10+'СЕТ СН'!$G$5</f>
        <v>4781.8464447400002</v>
      </c>
      <c r="Y51" s="37">
        <f>SUMIFS(СВЦЭМ!$C$34:$C$777,СВЦЭМ!$A$34:$A$777,$A51,СВЦЭМ!$B$34:$B$777,Y$47)+'СЕТ СН'!$G$9+СВЦЭМ!$D$10+'СЕТ СН'!$G$5</f>
        <v>4872.1298539600002</v>
      </c>
    </row>
    <row r="52" spans="1:25" ht="15.75" x14ac:dyDescent="0.2">
      <c r="A52" s="36">
        <f t="shared" si="1"/>
        <v>42679</v>
      </c>
      <c r="B52" s="37">
        <f>SUMIFS(СВЦЭМ!$C$34:$C$777,СВЦЭМ!$A$34:$A$777,$A52,СВЦЭМ!$B$34:$B$777,B$47)+'СЕТ СН'!$G$9+СВЦЭМ!$D$10+'СЕТ СН'!$G$5</f>
        <v>4980.4756148400002</v>
      </c>
      <c r="C52" s="37">
        <f>SUMIFS(СВЦЭМ!$C$34:$C$777,СВЦЭМ!$A$34:$A$777,$A52,СВЦЭМ!$B$34:$B$777,C$47)+'СЕТ СН'!$G$9+СВЦЭМ!$D$10+'СЕТ СН'!$G$5</f>
        <v>5053.8018905199997</v>
      </c>
      <c r="D52" s="37">
        <f>SUMIFS(СВЦЭМ!$C$34:$C$777,СВЦЭМ!$A$34:$A$777,$A52,СВЦЭМ!$B$34:$B$777,D$47)+'СЕТ СН'!$G$9+СВЦЭМ!$D$10+'СЕТ СН'!$G$5</f>
        <v>5109.9561675200002</v>
      </c>
      <c r="E52" s="37">
        <f>SUMIFS(СВЦЭМ!$C$34:$C$777,СВЦЭМ!$A$34:$A$777,$A52,СВЦЭМ!$B$34:$B$777,E$47)+'СЕТ СН'!$G$9+СВЦЭМ!$D$10+'СЕТ СН'!$G$5</f>
        <v>5109.7312966099998</v>
      </c>
      <c r="F52" s="37">
        <f>SUMIFS(СВЦЭМ!$C$34:$C$777,СВЦЭМ!$A$34:$A$777,$A52,СВЦЭМ!$B$34:$B$777,F$47)+'СЕТ СН'!$G$9+СВЦЭМ!$D$10+'СЕТ СН'!$G$5</f>
        <v>5107.3720683199999</v>
      </c>
      <c r="G52" s="37">
        <f>SUMIFS(СВЦЭМ!$C$34:$C$777,СВЦЭМ!$A$34:$A$777,$A52,СВЦЭМ!$B$34:$B$777,G$47)+'СЕТ СН'!$G$9+СВЦЭМ!$D$10+'СЕТ СН'!$G$5</f>
        <v>5111.4438776899997</v>
      </c>
      <c r="H52" s="37">
        <f>SUMIFS(СВЦЭМ!$C$34:$C$777,СВЦЭМ!$A$34:$A$777,$A52,СВЦЭМ!$B$34:$B$777,H$47)+'СЕТ СН'!$G$9+СВЦЭМ!$D$10+'СЕТ СН'!$G$5</f>
        <v>5121.7883782700001</v>
      </c>
      <c r="I52" s="37">
        <f>SUMIFS(СВЦЭМ!$C$34:$C$777,СВЦЭМ!$A$34:$A$777,$A52,СВЦЭМ!$B$34:$B$777,I$47)+'СЕТ СН'!$G$9+СВЦЭМ!$D$10+'СЕТ СН'!$G$5</f>
        <v>5114.3988143799997</v>
      </c>
      <c r="J52" s="37">
        <f>SUMIFS(СВЦЭМ!$C$34:$C$777,СВЦЭМ!$A$34:$A$777,$A52,СВЦЭМ!$B$34:$B$777,J$47)+'СЕТ СН'!$G$9+СВЦЭМ!$D$10+'СЕТ СН'!$G$5</f>
        <v>5020.8919647100001</v>
      </c>
      <c r="K52" s="37">
        <f>SUMIFS(СВЦЭМ!$C$34:$C$777,СВЦЭМ!$A$34:$A$777,$A52,СВЦЭМ!$B$34:$B$777,K$47)+'СЕТ СН'!$G$9+СВЦЭМ!$D$10+'СЕТ СН'!$G$5</f>
        <v>4933.9845075800004</v>
      </c>
      <c r="L52" s="37">
        <f>SUMIFS(СВЦЭМ!$C$34:$C$777,СВЦЭМ!$A$34:$A$777,$A52,СВЦЭМ!$B$34:$B$777,L$47)+'СЕТ СН'!$G$9+СВЦЭМ!$D$10+'СЕТ СН'!$G$5</f>
        <v>4852.7531689699999</v>
      </c>
      <c r="M52" s="37">
        <f>SUMIFS(СВЦЭМ!$C$34:$C$777,СВЦЭМ!$A$34:$A$777,$A52,СВЦЭМ!$B$34:$B$777,M$47)+'СЕТ СН'!$G$9+СВЦЭМ!$D$10+'СЕТ СН'!$G$5</f>
        <v>4829.0989895000002</v>
      </c>
      <c r="N52" s="37">
        <f>SUMIFS(СВЦЭМ!$C$34:$C$777,СВЦЭМ!$A$34:$A$777,$A52,СВЦЭМ!$B$34:$B$777,N$47)+'СЕТ СН'!$G$9+СВЦЭМ!$D$10+'СЕТ СН'!$G$5</f>
        <v>4813.1203771099999</v>
      </c>
      <c r="O52" s="37">
        <f>SUMIFS(СВЦЭМ!$C$34:$C$777,СВЦЭМ!$A$34:$A$777,$A52,СВЦЭМ!$B$34:$B$777,O$47)+'СЕТ СН'!$G$9+СВЦЭМ!$D$10+'СЕТ СН'!$G$5</f>
        <v>4802.36312112</v>
      </c>
      <c r="P52" s="37">
        <f>SUMIFS(СВЦЭМ!$C$34:$C$777,СВЦЭМ!$A$34:$A$777,$A52,СВЦЭМ!$B$34:$B$777,P$47)+'СЕТ СН'!$G$9+СВЦЭМ!$D$10+'СЕТ СН'!$G$5</f>
        <v>4795.7546199199996</v>
      </c>
      <c r="Q52" s="37">
        <f>SUMIFS(СВЦЭМ!$C$34:$C$777,СВЦЭМ!$A$34:$A$777,$A52,СВЦЭМ!$B$34:$B$777,Q$47)+'СЕТ СН'!$G$9+СВЦЭМ!$D$10+'СЕТ СН'!$G$5</f>
        <v>4791.9431784899998</v>
      </c>
      <c r="R52" s="37">
        <f>SUMIFS(СВЦЭМ!$C$34:$C$777,СВЦЭМ!$A$34:$A$777,$A52,СВЦЭМ!$B$34:$B$777,R$47)+'СЕТ СН'!$G$9+СВЦЭМ!$D$10+'СЕТ СН'!$G$5</f>
        <v>4786.6950261599995</v>
      </c>
      <c r="S52" s="37">
        <f>SUMIFS(СВЦЭМ!$C$34:$C$777,СВЦЭМ!$A$34:$A$777,$A52,СВЦЭМ!$B$34:$B$777,S$47)+'СЕТ СН'!$G$9+СВЦЭМ!$D$10+'СЕТ СН'!$G$5</f>
        <v>4777.2519710699999</v>
      </c>
      <c r="T52" s="37">
        <f>SUMIFS(СВЦЭМ!$C$34:$C$777,СВЦЭМ!$A$34:$A$777,$A52,СВЦЭМ!$B$34:$B$777,T$47)+'СЕТ СН'!$G$9+СВЦЭМ!$D$10+'СЕТ СН'!$G$5</f>
        <v>4759.3840957599996</v>
      </c>
      <c r="U52" s="37">
        <f>SUMIFS(СВЦЭМ!$C$34:$C$777,СВЦЭМ!$A$34:$A$777,$A52,СВЦЭМ!$B$34:$B$777,U$47)+'СЕТ СН'!$G$9+СВЦЭМ!$D$10+'СЕТ СН'!$G$5</f>
        <v>4745.7610960399998</v>
      </c>
      <c r="V52" s="37">
        <f>SUMIFS(СВЦЭМ!$C$34:$C$777,СВЦЭМ!$A$34:$A$777,$A52,СВЦЭМ!$B$34:$B$777,V$47)+'СЕТ СН'!$G$9+СВЦЭМ!$D$10+'СЕТ СН'!$G$5</f>
        <v>4753.29078476</v>
      </c>
      <c r="W52" s="37">
        <f>SUMIFS(СВЦЭМ!$C$34:$C$777,СВЦЭМ!$A$34:$A$777,$A52,СВЦЭМ!$B$34:$B$777,W$47)+'СЕТ СН'!$G$9+СВЦЭМ!$D$10+'СЕТ СН'!$G$5</f>
        <v>4777.1580814099998</v>
      </c>
      <c r="X52" s="37">
        <f>SUMIFS(СВЦЭМ!$C$34:$C$777,СВЦЭМ!$A$34:$A$777,$A52,СВЦЭМ!$B$34:$B$777,X$47)+'СЕТ СН'!$G$9+СВЦЭМ!$D$10+'СЕТ СН'!$G$5</f>
        <v>4779.2005396499999</v>
      </c>
      <c r="Y52" s="37">
        <f>SUMIFS(СВЦЭМ!$C$34:$C$777,СВЦЭМ!$A$34:$A$777,$A52,СВЦЭМ!$B$34:$B$777,Y$47)+'СЕТ СН'!$G$9+СВЦЭМ!$D$10+'СЕТ СН'!$G$5</f>
        <v>4870.0747986799997</v>
      </c>
    </row>
    <row r="53" spans="1:25" ht="15.75" x14ac:dyDescent="0.2">
      <c r="A53" s="36">
        <f t="shared" si="1"/>
        <v>42680</v>
      </c>
      <c r="B53" s="37">
        <f>SUMIFS(СВЦЭМ!$C$34:$C$777,СВЦЭМ!$A$34:$A$777,$A53,СВЦЭМ!$B$34:$B$777,B$47)+'СЕТ СН'!$G$9+СВЦЭМ!$D$10+'СЕТ СН'!$G$5</f>
        <v>4960.4534982200003</v>
      </c>
      <c r="C53" s="37">
        <f>SUMIFS(СВЦЭМ!$C$34:$C$777,СВЦЭМ!$A$34:$A$777,$A53,СВЦЭМ!$B$34:$B$777,C$47)+'СЕТ СН'!$G$9+СВЦЭМ!$D$10+'СЕТ СН'!$G$5</f>
        <v>5063.2380317699999</v>
      </c>
      <c r="D53" s="37">
        <f>SUMIFS(СВЦЭМ!$C$34:$C$777,СВЦЭМ!$A$34:$A$777,$A53,СВЦЭМ!$B$34:$B$777,D$47)+'СЕТ СН'!$G$9+СВЦЭМ!$D$10+'СЕТ СН'!$G$5</f>
        <v>5098.7417464499995</v>
      </c>
      <c r="E53" s="37">
        <f>SUMIFS(СВЦЭМ!$C$34:$C$777,СВЦЭМ!$A$34:$A$777,$A53,СВЦЭМ!$B$34:$B$777,E$47)+'СЕТ СН'!$G$9+СВЦЭМ!$D$10+'СЕТ СН'!$G$5</f>
        <v>5100.7161436199995</v>
      </c>
      <c r="F53" s="37">
        <f>SUMIFS(СВЦЭМ!$C$34:$C$777,СВЦЭМ!$A$34:$A$777,$A53,СВЦЭМ!$B$34:$B$777,F$47)+'СЕТ СН'!$G$9+СВЦЭМ!$D$10+'СЕТ СН'!$G$5</f>
        <v>5100.6305011200002</v>
      </c>
      <c r="G53" s="37">
        <f>SUMIFS(СВЦЭМ!$C$34:$C$777,СВЦЭМ!$A$34:$A$777,$A53,СВЦЭМ!$B$34:$B$777,G$47)+'СЕТ СН'!$G$9+СВЦЭМ!$D$10+'СЕТ СН'!$G$5</f>
        <v>5090.81154831</v>
      </c>
      <c r="H53" s="37">
        <f>SUMIFS(СВЦЭМ!$C$34:$C$777,СВЦЭМ!$A$34:$A$777,$A53,СВЦЭМ!$B$34:$B$777,H$47)+'СЕТ СН'!$G$9+СВЦЭМ!$D$10+'СЕТ СН'!$G$5</f>
        <v>5086.0810418700003</v>
      </c>
      <c r="I53" s="37">
        <f>SUMIFS(СВЦЭМ!$C$34:$C$777,СВЦЭМ!$A$34:$A$777,$A53,СВЦЭМ!$B$34:$B$777,I$47)+'СЕТ СН'!$G$9+СВЦЭМ!$D$10+'СЕТ СН'!$G$5</f>
        <v>5076.9835090500001</v>
      </c>
      <c r="J53" s="37">
        <f>SUMIFS(СВЦЭМ!$C$34:$C$777,СВЦЭМ!$A$34:$A$777,$A53,СВЦЭМ!$B$34:$B$777,J$47)+'СЕТ СН'!$G$9+СВЦЭМ!$D$10+'СЕТ СН'!$G$5</f>
        <v>4974.0887090999995</v>
      </c>
      <c r="K53" s="37">
        <f>SUMIFS(СВЦЭМ!$C$34:$C$777,СВЦЭМ!$A$34:$A$777,$A53,СВЦЭМ!$B$34:$B$777,K$47)+'СЕТ СН'!$G$9+СВЦЭМ!$D$10+'СЕТ СН'!$G$5</f>
        <v>4874.8200585499999</v>
      </c>
      <c r="L53" s="37">
        <f>SUMIFS(СВЦЭМ!$C$34:$C$777,СВЦЭМ!$A$34:$A$777,$A53,СВЦЭМ!$B$34:$B$777,L$47)+'СЕТ СН'!$G$9+СВЦЭМ!$D$10+'СЕТ СН'!$G$5</f>
        <v>4813.4805565400002</v>
      </c>
      <c r="M53" s="37">
        <f>SUMIFS(СВЦЭМ!$C$34:$C$777,СВЦЭМ!$A$34:$A$777,$A53,СВЦЭМ!$B$34:$B$777,M$47)+'СЕТ СН'!$G$9+СВЦЭМ!$D$10+'СЕТ СН'!$G$5</f>
        <v>4767.11097316</v>
      </c>
      <c r="N53" s="37">
        <f>SUMIFS(СВЦЭМ!$C$34:$C$777,СВЦЭМ!$A$34:$A$777,$A53,СВЦЭМ!$B$34:$B$777,N$47)+'СЕТ СН'!$G$9+СВЦЭМ!$D$10+'СЕТ СН'!$G$5</f>
        <v>4761.7010756299997</v>
      </c>
      <c r="O53" s="37">
        <f>SUMIFS(СВЦЭМ!$C$34:$C$777,СВЦЭМ!$A$34:$A$777,$A53,СВЦЭМ!$B$34:$B$777,O$47)+'СЕТ СН'!$G$9+СВЦЭМ!$D$10+'СЕТ СН'!$G$5</f>
        <v>4761.8063279199996</v>
      </c>
      <c r="P53" s="37">
        <f>SUMIFS(СВЦЭМ!$C$34:$C$777,СВЦЭМ!$A$34:$A$777,$A53,СВЦЭМ!$B$34:$B$777,P$47)+'СЕТ СН'!$G$9+СВЦЭМ!$D$10+'СЕТ СН'!$G$5</f>
        <v>4755.0150359299996</v>
      </c>
      <c r="Q53" s="37">
        <f>SUMIFS(СВЦЭМ!$C$34:$C$777,СВЦЭМ!$A$34:$A$777,$A53,СВЦЭМ!$B$34:$B$777,Q$47)+'СЕТ СН'!$G$9+СВЦЭМ!$D$10+'СЕТ СН'!$G$5</f>
        <v>4755.2779277499994</v>
      </c>
      <c r="R53" s="37">
        <f>SUMIFS(СВЦЭМ!$C$34:$C$777,СВЦЭМ!$A$34:$A$777,$A53,СВЦЭМ!$B$34:$B$777,R$47)+'СЕТ СН'!$G$9+СВЦЭМ!$D$10+'СЕТ СН'!$G$5</f>
        <v>4752.4219565699996</v>
      </c>
      <c r="S53" s="37">
        <f>SUMIFS(СВЦЭМ!$C$34:$C$777,СВЦЭМ!$A$34:$A$777,$A53,СВЦЭМ!$B$34:$B$777,S$47)+'СЕТ СН'!$G$9+СВЦЭМ!$D$10+'СЕТ СН'!$G$5</f>
        <v>4775.5274876100002</v>
      </c>
      <c r="T53" s="37">
        <f>SUMIFS(СВЦЭМ!$C$34:$C$777,СВЦЭМ!$A$34:$A$777,$A53,СВЦЭМ!$B$34:$B$777,T$47)+'СЕТ СН'!$G$9+СВЦЭМ!$D$10+'СЕТ СН'!$G$5</f>
        <v>4785.6188439400003</v>
      </c>
      <c r="U53" s="37">
        <f>SUMIFS(СВЦЭМ!$C$34:$C$777,СВЦЭМ!$A$34:$A$777,$A53,СВЦЭМ!$B$34:$B$777,U$47)+'СЕТ СН'!$G$9+СВЦЭМ!$D$10+'СЕТ СН'!$G$5</f>
        <v>4791.5733235199996</v>
      </c>
      <c r="V53" s="37">
        <f>SUMIFS(СВЦЭМ!$C$34:$C$777,СВЦЭМ!$A$34:$A$777,$A53,СВЦЭМ!$B$34:$B$777,V$47)+'СЕТ СН'!$G$9+СВЦЭМ!$D$10+'СЕТ СН'!$G$5</f>
        <v>4789.5414491600004</v>
      </c>
      <c r="W53" s="37">
        <f>SUMIFS(СВЦЭМ!$C$34:$C$777,СВЦЭМ!$A$34:$A$777,$A53,СВЦЭМ!$B$34:$B$777,W$47)+'СЕТ СН'!$G$9+СВЦЭМ!$D$10+'СЕТ СН'!$G$5</f>
        <v>4801.3823697500002</v>
      </c>
      <c r="X53" s="37">
        <f>SUMIFS(СВЦЭМ!$C$34:$C$777,СВЦЭМ!$A$34:$A$777,$A53,СВЦЭМ!$B$34:$B$777,X$47)+'СЕТ СН'!$G$9+СВЦЭМ!$D$10+'СЕТ СН'!$G$5</f>
        <v>4805.2354472299994</v>
      </c>
      <c r="Y53" s="37">
        <f>SUMIFS(СВЦЭМ!$C$34:$C$777,СВЦЭМ!$A$34:$A$777,$A53,СВЦЭМ!$B$34:$B$777,Y$47)+'СЕТ СН'!$G$9+СВЦЭМ!$D$10+'СЕТ СН'!$G$5</f>
        <v>4898.3839340699997</v>
      </c>
    </row>
    <row r="54" spans="1:25" ht="15.75" x14ac:dyDescent="0.2">
      <c r="A54" s="36">
        <f t="shared" si="1"/>
        <v>42681</v>
      </c>
      <c r="B54" s="37">
        <f>SUMIFS(СВЦЭМ!$C$34:$C$777,СВЦЭМ!$A$34:$A$777,$A54,СВЦЭМ!$B$34:$B$777,B$47)+'СЕТ СН'!$G$9+СВЦЭМ!$D$10+'СЕТ СН'!$G$5</f>
        <v>5000.6599381400001</v>
      </c>
      <c r="C54" s="37">
        <f>SUMIFS(СВЦЭМ!$C$34:$C$777,СВЦЭМ!$A$34:$A$777,$A54,СВЦЭМ!$B$34:$B$777,C$47)+'СЕТ СН'!$G$9+СВЦЭМ!$D$10+'СЕТ СН'!$G$5</f>
        <v>5087.0938625899998</v>
      </c>
      <c r="D54" s="37">
        <f>SUMIFS(СВЦЭМ!$C$34:$C$777,СВЦЭМ!$A$34:$A$777,$A54,СВЦЭМ!$B$34:$B$777,D$47)+'СЕТ СН'!$G$9+СВЦЭМ!$D$10+'СЕТ СН'!$G$5</f>
        <v>5107.1280568000002</v>
      </c>
      <c r="E54" s="37">
        <f>SUMIFS(СВЦЭМ!$C$34:$C$777,СВЦЭМ!$A$34:$A$777,$A54,СВЦЭМ!$B$34:$B$777,E$47)+'СЕТ СН'!$G$9+СВЦЭМ!$D$10+'СЕТ СН'!$G$5</f>
        <v>5106.5744735799999</v>
      </c>
      <c r="F54" s="37">
        <f>SUMIFS(СВЦЭМ!$C$34:$C$777,СВЦЭМ!$A$34:$A$777,$A54,СВЦЭМ!$B$34:$B$777,F$47)+'СЕТ СН'!$G$9+СВЦЭМ!$D$10+'СЕТ СН'!$G$5</f>
        <v>5107.2306212499998</v>
      </c>
      <c r="G54" s="37">
        <f>SUMIFS(СВЦЭМ!$C$34:$C$777,СВЦЭМ!$A$34:$A$777,$A54,СВЦЭМ!$B$34:$B$777,G$47)+'СЕТ СН'!$G$9+СВЦЭМ!$D$10+'СЕТ СН'!$G$5</f>
        <v>5108.4617390200001</v>
      </c>
      <c r="H54" s="37">
        <f>SUMIFS(СВЦЭМ!$C$34:$C$777,СВЦЭМ!$A$34:$A$777,$A54,СВЦЭМ!$B$34:$B$777,H$47)+'СЕТ СН'!$G$9+СВЦЭМ!$D$10+'СЕТ СН'!$G$5</f>
        <v>5135.3070063499999</v>
      </c>
      <c r="I54" s="37">
        <f>SUMIFS(СВЦЭМ!$C$34:$C$777,СВЦЭМ!$A$34:$A$777,$A54,СВЦЭМ!$B$34:$B$777,I$47)+'СЕТ СН'!$G$9+СВЦЭМ!$D$10+'СЕТ СН'!$G$5</f>
        <v>5125.6318662499998</v>
      </c>
      <c r="J54" s="37">
        <f>SUMIFS(СВЦЭМ!$C$34:$C$777,СВЦЭМ!$A$34:$A$777,$A54,СВЦЭМ!$B$34:$B$777,J$47)+'СЕТ СН'!$G$9+СВЦЭМ!$D$10+'СЕТ СН'!$G$5</f>
        <v>5023.1531195699999</v>
      </c>
      <c r="K54" s="37">
        <f>SUMIFS(СВЦЭМ!$C$34:$C$777,СВЦЭМ!$A$34:$A$777,$A54,СВЦЭМ!$B$34:$B$777,K$47)+'СЕТ СН'!$G$9+СВЦЭМ!$D$10+'СЕТ СН'!$G$5</f>
        <v>4907.9073827000002</v>
      </c>
      <c r="L54" s="37">
        <f>SUMIFS(СВЦЭМ!$C$34:$C$777,СВЦЭМ!$A$34:$A$777,$A54,СВЦЭМ!$B$34:$B$777,L$47)+'СЕТ СН'!$G$9+СВЦЭМ!$D$10+'СЕТ СН'!$G$5</f>
        <v>4819.5197405199997</v>
      </c>
      <c r="M54" s="37">
        <f>SUMIFS(СВЦЭМ!$C$34:$C$777,СВЦЭМ!$A$34:$A$777,$A54,СВЦЭМ!$B$34:$B$777,M$47)+'СЕТ СН'!$G$9+СВЦЭМ!$D$10+'СЕТ СН'!$G$5</f>
        <v>4783.0224710399998</v>
      </c>
      <c r="N54" s="37">
        <f>SUMIFS(СВЦЭМ!$C$34:$C$777,СВЦЭМ!$A$34:$A$777,$A54,СВЦЭМ!$B$34:$B$777,N$47)+'СЕТ СН'!$G$9+СВЦЭМ!$D$10+'СЕТ СН'!$G$5</f>
        <v>4785.7599580999995</v>
      </c>
      <c r="O54" s="37">
        <f>SUMIFS(СВЦЭМ!$C$34:$C$777,СВЦЭМ!$A$34:$A$777,$A54,СВЦЭМ!$B$34:$B$777,O$47)+'СЕТ СН'!$G$9+СВЦЭМ!$D$10+'СЕТ СН'!$G$5</f>
        <v>4773.3387907599999</v>
      </c>
      <c r="P54" s="37">
        <f>SUMIFS(СВЦЭМ!$C$34:$C$777,СВЦЭМ!$A$34:$A$777,$A54,СВЦЭМ!$B$34:$B$777,P$47)+'СЕТ СН'!$G$9+СВЦЭМ!$D$10+'СЕТ СН'!$G$5</f>
        <v>4764.0618552099995</v>
      </c>
      <c r="Q54" s="37">
        <f>SUMIFS(СВЦЭМ!$C$34:$C$777,СВЦЭМ!$A$34:$A$777,$A54,СВЦЭМ!$B$34:$B$777,Q$47)+'СЕТ СН'!$G$9+СВЦЭМ!$D$10+'СЕТ СН'!$G$5</f>
        <v>4763.7718806800003</v>
      </c>
      <c r="R54" s="37">
        <f>SUMIFS(СВЦЭМ!$C$34:$C$777,СВЦЭМ!$A$34:$A$777,$A54,СВЦЭМ!$B$34:$B$777,R$47)+'СЕТ СН'!$G$9+СВЦЭМ!$D$10+'СЕТ СН'!$G$5</f>
        <v>4762.92303171</v>
      </c>
      <c r="S54" s="37">
        <f>SUMIFS(СВЦЭМ!$C$34:$C$777,СВЦЭМ!$A$34:$A$777,$A54,СВЦЭМ!$B$34:$B$777,S$47)+'СЕТ СН'!$G$9+СВЦЭМ!$D$10+'СЕТ СН'!$G$5</f>
        <v>4784.1467018499998</v>
      </c>
      <c r="T54" s="37">
        <f>SUMIFS(СВЦЭМ!$C$34:$C$777,СВЦЭМ!$A$34:$A$777,$A54,СВЦЭМ!$B$34:$B$777,T$47)+'СЕТ СН'!$G$9+СВЦЭМ!$D$10+'СЕТ СН'!$G$5</f>
        <v>4794.7943374099996</v>
      </c>
      <c r="U54" s="37">
        <f>SUMIFS(СВЦЭМ!$C$34:$C$777,СВЦЭМ!$A$34:$A$777,$A54,СВЦЭМ!$B$34:$B$777,U$47)+'СЕТ СН'!$G$9+СВЦЭМ!$D$10+'СЕТ СН'!$G$5</f>
        <v>4798.3971421899996</v>
      </c>
      <c r="V54" s="37">
        <f>SUMIFS(СВЦЭМ!$C$34:$C$777,СВЦЭМ!$A$34:$A$777,$A54,СВЦЭМ!$B$34:$B$777,V$47)+'СЕТ СН'!$G$9+СВЦЭМ!$D$10+'СЕТ СН'!$G$5</f>
        <v>4793.5955492800003</v>
      </c>
      <c r="W54" s="37">
        <f>SUMIFS(СВЦЭМ!$C$34:$C$777,СВЦЭМ!$A$34:$A$777,$A54,СВЦЭМ!$B$34:$B$777,W$47)+'СЕТ СН'!$G$9+СВЦЭМ!$D$10+'СЕТ СН'!$G$5</f>
        <v>4792.6909005300004</v>
      </c>
      <c r="X54" s="37">
        <f>SUMIFS(СВЦЭМ!$C$34:$C$777,СВЦЭМ!$A$34:$A$777,$A54,СВЦЭМ!$B$34:$B$777,X$47)+'СЕТ СН'!$G$9+СВЦЭМ!$D$10+'СЕТ СН'!$G$5</f>
        <v>4825.7660061300003</v>
      </c>
      <c r="Y54" s="37">
        <f>SUMIFS(СВЦЭМ!$C$34:$C$777,СВЦЭМ!$A$34:$A$777,$A54,СВЦЭМ!$B$34:$B$777,Y$47)+'СЕТ СН'!$G$9+СВЦЭМ!$D$10+'СЕТ СН'!$G$5</f>
        <v>4903.8557322400002</v>
      </c>
    </row>
    <row r="55" spans="1:25" ht="15.75" x14ac:dyDescent="0.2">
      <c r="A55" s="36">
        <f t="shared" si="1"/>
        <v>42682</v>
      </c>
      <c r="B55" s="37">
        <f>SUMIFS(СВЦЭМ!$C$34:$C$777,СВЦЭМ!$A$34:$A$777,$A55,СВЦЭМ!$B$34:$B$777,B$47)+'СЕТ СН'!$G$9+СВЦЭМ!$D$10+'СЕТ СН'!$G$5</f>
        <v>4984.2394973800001</v>
      </c>
      <c r="C55" s="37">
        <f>SUMIFS(СВЦЭМ!$C$34:$C$777,СВЦЭМ!$A$34:$A$777,$A55,СВЦЭМ!$B$34:$B$777,C$47)+'СЕТ СН'!$G$9+СВЦЭМ!$D$10+'СЕТ СН'!$G$5</f>
        <v>5088.5981649699997</v>
      </c>
      <c r="D55" s="37">
        <f>SUMIFS(СВЦЭМ!$C$34:$C$777,СВЦЭМ!$A$34:$A$777,$A55,СВЦЭМ!$B$34:$B$777,D$47)+'СЕТ СН'!$G$9+СВЦЭМ!$D$10+'СЕТ СН'!$G$5</f>
        <v>5112.7722599899998</v>
      </c>
      <c r="E55" s="37">
        <f>SUMIFS(СВЦЭМ!$C$34:$C$777,СВЦЭМ!$A$34:$A$777,$A55,СВЦЭМ!$B$34:$B$777,E$47)+'СЕТ СН'!$G$9+СВЦЭМ!$D$10+'СЕТ СН'!$G$5</f>
        <v>5102.39392503</v>
      </c>
      <c r="F55" s="37">
        <f>SUMIFS(СВЦЭМ!$C$34:$C$777,СВЦЭМ!$A$34:$A$777,$A55,СВЦЭМ!$B$34:$B$777,F$47)+'СЕТ СН'!$G$9+СВЦЭМ!$D$10+'СЕТ СН'!$G$5</f>
        <v>5108.9352728000003</v>
      </c>
      <c r="G55" s="37">
        <f>SUMIFS(СВЦЭМ!$C$34:$C$777,СВЦЭМ!$A$34:$A$777,$A55,СВЦЭМ!$B$34:$B$777,G$47)+'СЕТ СН'!$G$9+СВЦЭМ!$D$10+'СЕТ СН'!$G$5</f>
        <v>5120.2257033799997</v>
      </c>
      <c r="H55" s="37">
        <f>SUMIFS(СВЦЭМ!$C$34:$C$777,СВЦЭМ!$A$34:$A$777,$A55,СВЦЭМ!$B$34:$B$777,H$47)+'СЕТ СН'!$G$9+СВЦЭМ!$D$10+'СЕТ СН'!$G$5</f>
        <v>5137.5241038900003</v>
      </c>
      <c r="I55" s="37">
        <f>SUMIFS(СВЦЭМ!$C$34:$C$777,СВЦЭМ!$A$34:$A$777,$A55,СВЦЭМ!$B$34:$B$777,I$47)+'СЕТ СН'!$G$9+СВЦЭМ!$D$10+'СЕТ СН'!$G$5</f>
        <v>5076.1033440000001</v>
      </c>
      <c r="J55" s="37">
        <f>SUMIFS(СВЦЭМ!$C$34:$C$777,СВЦЭМ!$A$34:$A$777,$A55,СВЦЭМ!$B$34:$B$777,J$47)+'СЕТ СН'!$G$9+СВЦЭМ!$D$10+'СЕТ СН'!$G$5</f>
        <v>4954.0017190600001</v>
      </c>
      <c r="K55" s="37">
        <f>SUMIFS(СВЦЭМ!$C$34:$C$777,СВЦЭМ!$A$34:$A$777,$A55,СВЦЭМ!$B$34:$B$777,K$47)+'СЕТ СН'!$G$9+СВЦЭМ!$D$10+'СЕТ СН'!$G$5</f>
        <v>4908.2590288499996</v>
      </c>
      <c r="L55" s="37">
        <f>SUMIFS(СВЦЭМ!$C$34:$C$777,СВЦЭМ!$A$34:$A$777,$A55,СВЦЭМ!$B$34:$B$777,L$47)+'СЕТ СН'!$G$9+СВЦЭМ!$D$10+'СЕТ СН'!$G$5</f>
        <v>4806.5421331799998</v>
      </c>
      <c r="M55" s="37">
        <f>SUMIFS(СВЦЭМ!$C$34:$C$777,СВЦЭМ!$A$34:$A$777,$A55,СВЦЭМ!$B$34:$B$777,M$47)+'СЕТ СН'!$G$9+СВЦЭМ!$D$10+'СЕТ СН'!$G$5</f>
        <v>4784.8026047200001</v>
      </c>
      <c r="N55" s="37">
        <f>SUMIFS(СВЦЭМ!$C$34:$C$777,СВЦЭМ!$A$34:$A$777,$A55,СВЦЭМ!$B$34:$B$777,N$47)+'СЕТ СН'!$G$9+СВЦЭМ!$D$10+'СЕТ СН'!$G$5</f>
        <v>4764.54732642</v>
      </c>
      <c r="O55" s="37">
        <f>SUMIFS(СВЦЭМ!$C$34:$C$777,СВЦЭМ!$A$34:$A$777,$A55,СВЦЭМ!$B$34:$B$777,O$47)+'СЕТ СН'!$G$9+СВЦЭМ!$D$10+'СЕТ СН'!$G$5</f>
        <v>4764.4463185099994</v>
      </c>
      <c r="P55" s="37">
        <f>SUMIFS(СВЦЭМ!$C$34:$C$777,СВЦЭМ!$A$34:$A$777,$A55,СВЦЭМ!$B$34:$B$777,P$47)+'СЕТ СН'!$G$9+СВЦЭМ!$D$10+'СЕТ СН'!$G$5</f>
        <v>4755.66894796</v>
      </c>
      <c r="Q55" s="37">
        <f>SUMIFS(СВЦЭМ!$C$34:$C$777,СВЦЭМ!$A$34:$A$777,$A55,СВЦЭМ!$B$34:$B$777,Q$47)+'СЕТ СН'!$G$9+СВЦЭМ!$D$10+'СЕТ СН'!$G$5</f>
        <v>4747.8855783500003</v>
      </c>
      <c r="R55" s="37">
        <f>SUMIFS(СВЦЭМ!$C$34:$C$777,СВЦЭМ!$A$34:$A$777,$A55,СВЦЭМ!$B$34:$B$777,R$47)+'СЕТ СН'!$G$9+СВЦЭМ!$D$10+'СЕТ СН'!$G$5</f>
        <v>4746.5269451799995</v>
      </c>
      <c r="S55" s="37">
        <f>SUMIFS(СВЦЭМ!$C$34:$C$777,СВЦЭМ!$A$34:$A$777,$A55,СВЦЭМ!$B$34:$B$777,S$47)+'СЕТ СН'!$G$9+СВЦЭМ!$D$10+'СЕТ СН'!$G$5</f>
        <v>4770.2143071199998</v>
      </c>
      <c r="T55" s="37">
        <f>SUMIFS(СВЦЭМ!$C$34:$C$777,СВЦЭМ!$A$34:$A$777,$A55,СВЦЭМ!$B$34:$B$777,T$47)+'СЕТ СН'!$G$9+СВЦЭМ!$D$10+'СЕТ СН'!$G$5</f>
        <v>4797.8087516699998</v>
      </c>
      <c r="U55" s="37">
        <f>SUMIFS(СВЦЭМ!$C$34:$C$777,СВЦЭМ!$A$34:$A$777,$A55,СВЦЭМ!$B$34:$B$777,U$47)+'СЕТ СН'!$G$9+СВЦЭМ!$D$10+'СЕТ СН'!$G$5</f>
        <v>4803.52218146</v>
      </c>
      <c r="V55" s="37">
        <f>SUMIFS(СВЦЭМ!$C$34:$C$777,СВЦЭМ!$A$34:$A$777,$A55,СВЦЭМ!$B$34:$B$777,V$47)+'СЕТ СН'!$G$9+СВЦЭМ!$D$10+'СЕТ СН'!$G$5</f>
        <v>4803.9704844600001</v>
      </c>
      <c r="W55" s="37">
        <f>SUMIFS(СВЦЭМ!$C$34:$C$777,СВЦЭМ!$A$34:$A$777,$A55,СВЦЭМ!$B$34:$B$777,W$47)+'СЕТ СН'!$G$9+СВЦЭМ!$D$10+'СЕТ СН'!$G$5</f>
        <v>4808.4414568900002</v>
      </c>
      <c r="X55" s="37">
        <f>SUMIFS(СВЦЭМ!$C$34:$C$777,СВЦЭМ!$A$34:$A$777,$A55,СВЦЭМ!$B$34:$B$777,X$47)+'СЕТ СН'!$G$9+СВЦЭМ!$D$10+'СЕТ СН'!$G$5</f>
        <v>4826.2160650799997</v>
      </c>
      <c r="Y55" s="37">
        <f>SUMIFS(СВЦЭМ!$C$34:$C$777,СВЦЭМ!$A$34:$A$777,$A55,СВЦЭМ!$B$34:$B$777,Y$47)+'СЕТ СН'!$G$9+СВЦЭМ!$D$10+'СЕТ СН'!$G$5</f>
        <v>4903.9501502599996</v>
      </c>
    </row>
    <row r="56" spans="1:25" ht="15.75" x14ac:dyDescent="0.2">
      <c r="A56" s="36">
        <f t="shared" si="1"/>
        <v>42683</v>
      </c>
      <c r="B56" s="37">
        <f>SUMIFS(СВЦЭМ!$C$34:$C$777,СВЦЭМ!$A$34:$A$777,$A56,СВЦЭМ!$B$34:$B$777,B$47)+'СЕТ СН'!$G$9+СВЦЭМ!$D$10+'СЕТ СН'!$G$5</f>
        <v>5004.50333022</v>
      </c>
      <c r="C56" s="37">
        <f>SUMIFS(СВЦЭМ!$C$34:$C$777,СВЦЭМ!$A$34:$A$777,$A56,СВЦЭМ!$B$34:$B$777,C$47)+'СЕТ СН'!$G$9+СВЦЭМ!$D$10+'СЕТ СН'!$G$5</f>
        <v>5109.9414017299996</v>
      </c>
      <c r="D56" s="37">
        <f>SUMIFS(СВЦЭМ!$C$34:$C$777,СВЦЭМ!$A$34:$A$777,$A56,СВЦЭМ!$B$34:$B$777,D$47)+'СЕТ СН'!$G$9+СВЦЭМ!$D$10+'СЕТ СН'!$G$5</f>
        <v>5128.2636217099998</v>
      </c>
      <c r="E56" s="37">
        <f>SUMIFS(СВЦЭМ!$C$34:$C$777,СВЦЭМ!$A$34:$A$777,$A56,СВЦЭМ!$B$34:$B$777,E$47)+'СЕТ СН'!$G$9+СВЦЭМ!$D$10+'СЕТ СН'!$G$5</f>
        <v>5124.3206740699998</v>
      </c>
      <c r="F56" s="37">
        <f>SUMIFS(СВЦЭМ!$C$34:$C$777,СВЦЭМ!$A$34:$A$777,$A56,СВЦЭМ!$B$34:$B$777,F$47)+'СЕТ СН'!$G$9+СВЦЭМ!$D$10+'СЕТ СН'!$G$5</f>
        <v>5121.1366241899996</v>
      </c>
      <c r="G56" s="37">
        <f>SUMIFS(СВЦЭМ!$C$34:$C$777,СВЦЭМ!$A$34:$A$777,$A56,СВЦЭМ!$B$34:$B$777,G$47)+'СЕТ СН'!$G$9+СВЦЭМ!$D$10+'СЕТ СН'!$G$5</f>
        <v>5117.0758647299999</v>
      </c>
      <c r="H56" s="37">
        <f>SUMIFS(СВЦЭМ!$C$34:$C$777,СВЦЭМ!$A$34:$A$777,$A56,СВЦЭМ!$B$34:$B$777,H$47)+'СЕТ СН'!$G$9+СВЦЭМ!$D$10+'СЕТ СН'!$G$5</f>
        <v>5102.4480383399996</v>
      </c>
      <c r="I56" s="37">
        <f>SUMIFS(СВЦЭМ!$C$34:$C$777,СВЦЭМ!$A$34:$A$777,$A56,СВЦЭМ!$B$34:$B$777,I$47)+'СЕТ СН'!$G$9+СВЦЭМ!$D$10+'СЕТ СН'!$G$5</f>
        <v>5064.63885682</v>
      </c>
      <c r="J56" s="37">
        <f>SUMIFS(СВЦЭМ!$C$34:$C$777,СВЦЭМ!$A$34:$A$777,$A56,СВЦЭМ!$B$34:$B$777,J$47)+'СЕТ СН'!$G$9+СВЦЭМ!$D$10+'СЕТ СН'!$G$5</f>
        <v>4988.2746724600001</v>
      </c>
      <c r="K56" s="37">
        <f>SUMIFS(СВЦЭМ!$C$34:$C$777,СВЦЭМ!$A$34:$A$777,$A56,СВЦЭМ!$B$34:$B$777,K$47)+'СЕТ СН'!$G$9+СВЦЭМ!$D$10+'СЕТ СН'!$G$5</f>
        <v>4914.1116228700002</v>
      </c>
      <c r="L56" s="37">
        <f>SUMIFS(СВЦЭМ!$C$34:$C$777,СВЦЭМ!$A$34:$A$777,$A56,СВЦЭМ!$B$34:$B$777,L$47)+'СЕТ СН'!$G$9+СВЦЭМ!$D$10+'СЕТ СН'!$G$5</f>
        <v>4828.4276671799998</v>
      </c>
      <c r="M56" s="37">
        <f>SUMIFS(СВЦЭМ!$C$34:$C$777,СВЦЭМ!$A$34:$A$777,$A56,СВЦЭМ!$B$34:$B$777,M$47)+'СЕТ СН'!$G$9+СВЦЭМ!$D$10+'СЕТ СН'!$G$5</f>
        <v>4789.7886262699994</v>
      </c>
      <c r="N56" s="37">
        <f>SUMIFS(СВЦЭМ!$C$34:$C$777,СВЦЭМ!$A$34:$A$777,$A56,СВЦЭМ!$B$34:$B$777,N$47)+'СЕТ СН'!$G$9+СВЦЭМ!$D$10+'СЕТ СН'!$G$5</f>
        <v>4781.3662082299998</v>
      </c>
      <c r="O56" s="37">
        <f>SUMIFS(СВЦЭМ!$C$34:$C$777,СВЦЭМ!$A$34:$A$777,$A56,СВЦЭМ!$B$34:$B$777,O$47)+'СЕТ СН'!$G$9+СВЦЭМ!$D$10+'СЕТ СН'!$G$5</f>
        <v>4784.5721814999997</v>
      </c>
      <c r="P56" s="37">
        <f>SUMIFS(СВЦЭМ!$C$34:$C$777,СВЦЭМ!$A$34:$A$777,$A56,СВЦЭМ!$B$34:$B$777,P$47)+'СЕТ СН'!$G$9+СВЦЭМ!$D$10+'СЕТ СН'!$G$5</f>
        <v>4779.4547767499998</v>
      </c>
      <c r="Q56" s="37">
        <f>SUMIFS(СВЦЭМ!$C$34:$C$777,СВЦЭМ!$A$34:$A$777,$A56,СВЦЭМ!$B$34:$B$777,Q$47)+'СЕТ СН'!$G$9+СВЦЭМ!$D$10+'СЕТ СН'!$G$5</f>
        <v>4773.5990931300003</v>
      </c>
      <c r="R56" s="37">
        <f>SUMIFS(СВЦЭМ!$C$34:$C$777,СВЦЭМ!$A$34:$A$777,$A56,СВЦЭМ!$B$34:$B$777,R$47)+'СЕТ СН'!$G$9+СВЦЭМ!$D$10+'СЕТ СН'!$G$5</f>
        <v>4776.0170266300001</v>
      </c>
      <c r="S56" s="37">
        <f>SUMIFS(СВЦЭМ!$C$34:$C$777,СВЦЭМ!$A$34:$A$777,$A56,СВЦЭМ!$B$34:$B$777,S$47)+'СЕТ СН'!$G$9+СВЦЭМ!$D$10+'СЕТ СН'!$G$5</f>
        <v>4785.3136862199999</v>
      </c>
      <c r="T56" s="37">
        <f>SUMIFS(СВЦЭМ!$C$34:$C$777,СВЦЭМ!$A$34:$A$777,$A56,СВЦЭМ!$B$34:$B$777,T$47)+'СЕТ СН'!$G$9+СВЦЭМ!$D$10+'СЕТ СН'!$G$5</f>
        <v>4814.72462008</v>
      </c>
      <c r="U56" s="37">
        <f>SUMIFS(СВЦЭМ!$C$34:$C$777,СВЦЭМ!$A$34:$A$777,$A56,СВЦЭМ!$B$34:$B$777,U$47)+'СЕТ СН'!$G$9+СВЦЭМ!$D$10+'СЕТ СН'!$G$5</f>
        <v>4827.3565664099997</v>
      </c>
      <c r="V56" s="37">
        <f>SUMIFS(СВЦЭМ!$C$34:$C$777,СВЦЭМ!$A$34:$A$777,$A56,СВЦЭМ!$B$34:$B$777,V$47)+'СЕТ СН'!$G$9+СВЦЭМ!$D$10+'СЕТ СН'!$G$5</f>
        <v>4865.64957942</v>
      </c>
      <c r="W56" s="37">
        <f>SUMIFS(СВЦЭМ!$C$34:$C$777,СВЦЭМ!$A$34:$A$777,$A56,СВЦЭМ!$B$34:$B$777,W$47)+'СЕТ СН'!$G$9+СВЦЭМ!$D$10+'СЕТ СН'!$G$5</f>
        <v>4891.5636835999994</v>
      </c>
      <c r="X56" s="37">
        <f>SUMIFS(СВЦЭМ!$C$34:$C$777,СВЦЭМ!$A$34:$A$777,$A56,СВЦЭМ!$B$34:$B$777,X$47)+'СЕТ СН'!$G$9+СВЦЭМ!$D$10+'СЕТ СН'!$G$5</f>
        <v>4874.3657899899999</v>
      </c>
      <c r="Y56" s="37">
        <f>SUMIFS(СВЦЭМ!$C$34:$C$777,СВЦЭМ!$A$34:$A$777,$A56,СВЦЭМ!$B$34:$B$777,Y$47)+'СЕТ СН'!$G$9+СВЦЭМ!$D$10+'СЕТ СН'!$G$5</f>
        <v>4880.20571165</v>
      </c>
    </row>
    <row r="57" spans="1:25" ht="15.75" x14ac:dyDescent="0.2">
      <c r="A57" s="36">
        <f t="shared" si="1"/>
        <v>42684</v>
      </c>
      <c r="B57" s="37">
        <f>SUMIFS(СВЦЭМ!$C$34:$C$777,СВЦЭМ!$A$34:$A$777,$A57,СВЦЭМ!$B$34:$B$777,B$47)+'СЕТ СН'!$G$9+СВЦЭМ!$D$10+'СЕТ СН'!$G$5</f>
        <v>4991.7235222500003</v>
      </c>
      <c r="C57" s="37">
        <f>SUMIFS(СВЦЭМ!$C$34:$C$777,СВЦЭМ!$A$34:$A$777,$A57,СВЦЭМ!$B$34:$B$777,C$47)+'СЕТ СН'!$G$9+СВЦЭМ!$D$10+'СЕТ СН'!$G$5</f>
        <v>5099.3449320500004</v>
      </c>
      <c r="D57" s="37">
        <f>SUMIFS(СВЦЭМ!$C$34:$C$777,СВЦЭМ!$A$34:$A$777,$A57,СВЦЭМ!$B$34:$B$777,D$47)+'СЕТ СН'!$G$9+СВЦЭМ!$D$10+'СЕТ СН'!$G$5</f>
        <v>5121.2187066899996</v>
      </c>
      <c r="E57" s="37">
        <f>SUMIFS(СВЦЭМ!$C$34:$C$777,СВЦЭМ!$A$34:$A$777,$A57,СВЦЭМ!$B$34:$B$777,E$47)+'СЕТ СН'!$G$9+СВЦЭМ!$D$10+'СЕТ СН'!$G$5</f>
        <v>5119.2985774799999</v>
      </c>
      <c r="F57" s="37">
        <f>SUMIFS(СВЦЭМ!$C$34:$C$777,СВЦЭМ!$A$34:$A$777,$A57,СВЦЭМ!$B$34:$B$777,F$47)+'СЕТ СН'!$G$9+СВЦЭМ!$D$10+'СЕТ СН'!$G$5</f>
        <v>5126.8014335600001</v>
      </c>
      <c r="G57" s="37">
        <f>SUMIFS(СВЦЭМ!$C$34:$C$777,СВЦЭМ!$A$34:$A$777,$A57,СВЦЭМ!$B$34:$B$777,G$47)+'СЕТ СН'!$G$9+СВЦЭМ!$D$10+'СЕТ СН'!$G$5</f>
        <v>5130.9216672800003</v>
      </c>
      <c r="H57" s="37">
        <f>SUMIFS(СВЦЭМ!$C$34:$C$777,СВЦЭМ!$A$34:$A$777,$A57,СВЦЭМ!$B$34:$B$777,H$47)+'СЕТ СН'!$G$9+СВЦЭМ!$D$10+'СЕТ СН'!$G$5</f>
        <v>5093.8245040000002</v>
      </c>
      <c r="I57" s="37">
        <f>SUMIFS(СВЦЭМ!$C$34:$C$777,СВЦЭМ!$A$34:$A$777,$A57,СВЦЭМ!$B$34:$B$777,I$47)+'СЕТ СН'!$G$9+СВЦЭМ!$D$10+'СЕТ СН'!$G$5</f>
        <v>5074.6059216100002</v>
      </c>
      <c r="J57" s="37">
        <f>SUMIFS(СВЦЭМ!$C$34:$C$777,СВЦЭМ!$A$34:$A$777,$A57,СВЦЭМ!$B$34:$B$777,J$47)+'СЕТ СН'!$G$9+СВЦЭМ!$D$10+'СЕТ СН'!$G$5</f>
        <v>5011.0527562999996</v>
      </c>
      <c r="K57" s="37">
        <f>SUMIFS(СВЦЭМ!$C$34:$C$777,СВЦЭМ!$A$34:$A$777,$A57,СВЦЭМ!$B$34:$B$777,K$47)+'СЕТ СН'!$G$9+СВЦЭМ!$D$10+'СЕТ СН'!$G$5</f>
        <v>4911.4316641899995</v>
      </c>
      <c r="L57" s="37">
        <f>SUMIFS(СВЦЭМ!$C$34:$C$777,СВЦЭМ!$A$34:$A$777,$A57,СВЦЭМ!$B$34:$B$777,L$47)+'СЕТ СН'!$G$9+СВЦЭМ!$D$10+'СЕТ СН'!$G$5</f>
        <v>4824.1521249300004</v>
      </c>
      <c r="M57" s="37">
        <f>SUMIFS(СВЦЭМ!$C$34:$C$777,СВЦЭМ!$A$34:$A$777,$A57,СВЦЭМ!$B$34:$B$777,M$47)+'СЕТ СН'!$G$9+СВЦЭМ!$D$10+'СЕТ СН'!$G$5</f>
        <v>4793.2023719299996</v>
      </c>
      <c r="N57" s="37">
        <f>SUMIFS(СВЦЭМ!$C$34:$C$777,СВЦЭМ!$A$34:$A$777,$A57,СВЦЭМ!$B$34:$B$777,N$47)+'СЕТ СН'!$G$9+СВЦЭМ!$D$10+'СЕТ СН'!$G$5</f>
        <v>4831.8000546499998</v>
      </c>
      <c r="O57" s="37">
        <f>SUMIFS(СВЦЭМ!$C$34:$C$777,СВЦЭМ!$A$34:$A$777,$A57,СВЦЭМ!$B$34:$B$777,O$47)+'СЕТ СН'!$G$9+СВЦЭМ!$D$10+'СЕТ СН'!$G$5</f>
        <v>4853.9563745200003</v>
      </c>
      <c r="P57" s="37">
        <f>SUMIFS(СВЦЭМ!$C$34:$C$777,СВЦЭМ!$A$34:$A$777,$A57,СВЦЭМ!$B$34:$B$777,P$47)+'СЕТ СН'!$G$9+СВЦЭМ!$D$10+'СЕТ СН'!$G$5</f>
        <v>4848.8242509599995</v>
      </c>
      <c r="Q57" s="37">
        <f>SUMIFS(СВЦЭМ!$C$34:$C$777,СВЦЭМ!$A$34:$A$777,$A57,СВЦЭМ!$B$34:$B$777,Q$47)+'СЕТ СН'!$G$9+СВЦЭМ!$D$10+'СЕТ СН'!$G$5</f>
        <v>4855.1966466799995</v>
      </c>
      <c r="R57" s="37">
        <f>SUMIFS(СВЦЭМ!$C$34:$C$777,СВЦЭМ!$A$34:$A$777,$A57,СВЦЭМ!$B$34:$B$777,R$47)+'СЕТ СН'!$G$9+СВЦЭМ!$D$10+'СЕТ СН'!$G$5</f>
        <v>4859.7624769200002</v>
      </c>
      <c r="S57" s="37">
        <f>SUMIFS(СВЦЭМ!$C$34:$C$777,СВЦЭМ!$A$34:$A$777,$A57,СВЦЭМ!$B$34:$B$777,S$47)+'СЕТ СН'!$G$9+СВЦЭМ!$D$10+'СЕТ СН'!$G$5</f>
        <v>4842.2815230699998</v>
      </c>
      <c r="T57" s="37">
        <f>SUMIFS(СВЦЭМ!$C$34:$C$777,СВЦЭМ!$A$34:$A$777,$A57,СВЦЭМ!$B$34:$B$777,T$47)+'СЕТ СН'!$G$9+СВЦЭМ!$D$10+'СЕТ СН'!$G$5</f>
        <v>4811.3121297199996</v>
      </c>
      <c r="U57" s="37">
        <f>SUMIFS(СВЦЭМ!$C$34:$C$777,СВЦЭМ!$A$34:$A$777,$A57,СВЦЭМ!$B$34:$B$777,U$47)+'СЕТ СН'!$G$9+СВЦЭМ!$D$10+'СЕТ СН'!$G$5</f>
        <v>4822.7951581899997</v>
      </c>
      <c r="V57" s="37">
        <f>SUMIFS(СВЦЭМ!$C$34:$C$777,СВЦЭМ!$A$34:$A$777,$A57,СВЦЭМ!$B$34:$B$777,V$47)+'СЕТ СН'!$G$9+СВЦЭМ!$D$10+'СЕТ СН'!$G$5</f>
        <v>4806.5824021299995</v>
      </c>
      <c r="W57" s="37">
        <f>SUMIFS(СВЦЭМ!$C$34:$C$777,СВЦЭМ!$A$34:$A$777,$A57,СВЦЭМ!$B$34:$B$777,W$47)+'СЕТ СН'!$G$9+СВЦЭМ!$D$10+'СЕТ СН'!$G$5</f>
        <v>4807.7628148900003</v>
      </c>
      <c r="X57" s="37">
        <f>SUMIFS(СВЦЭМ!$C$34:$C$777,СВЦЭМ!$A$34:$A$777,$A57,СВЦЭМ!$B$34:$B$777,X$47)+'СЕТ СН'!$G$9+СВЦЭМ!$D$10+'СЕТ СН'!$G$5</f>
        <v>4817.4902055100001</v>
      </c>
      <c r="Y57" s="37">
        <f>SUMIFS(СВЦЭМ!$C$34:$C$777,СВЦЭМ!$A$34:$A$777,$A57,СВЦЭМ!$B$34:$B$777,Y$47)+'СЕТ СН'!$G$9+СВЦЭМ!$D$10+'СЕТ СН'!$G$5</f>
        <v>4887.19888464</v>
      </c>
    </row>
    <row r="58" spans="1:25" ht="15.75" x14ac:dyDescent="0.2">
      <c r="A58" s="36">
        <f t="shared" si="1"/>
        <v>42685</v>
      </c>
      <c r="B58" s="37">
        <f>SUMIFS(СВЦЭМ!$C$34:$C$777,СВЦЭМ!$A$34:$A$777,$A58,СВЦЭМ!$B$34:$B$777,B$47)+'СЕТ СН'!$G$9+СВЦЭМ!$D$10+'СЕТ СН'!$G$5</f>
        <v>4971.71920985</v>
      </c>
      <c r="C58" s="37">
        <f>SUMIFS(СВЦЭМ!$C$34:$C$777,СВЦЭМ!$A$34:$A$777,$A58,СВЦЭМ!$B$34:$B$777,C$47)+'СЕТ СН'!$G$9+СВЦЭМ!$D$10+'СЕТ СН'!$G$5</f>
        <v>5095.5809687499996</v>
      </c>
      <c r="D58" s="37">
        <f>SUMIFS(СВЦЭМ!$C$34:$C$777,СВЦЭМ!$A$34:$A$777,$A58,СВЦЭМ!$B$34:$B$777,D$47)+'СЕТ СН'!$G$9+СВЦЭМ!$D$10+'СЕТ СН'!$G$5</f>
        <v>5160.6257844599995</v>
      </c>
      <c r="E58" s="37">
        <f>SUMIFS(СВЦЭМ!$C$34:$C$777,СВЦЭМ!$A$34:$A$777,$A58,СВЦЭМ!$B$34:$B$777,E$47)+'СЕТ СН'!$G$9+СВЦЭМ!$D$10+'СЕТ СН'!$G$5</f>
        <v>5118.4856272300003</v>
      </c>
      <c r="F58" s="37">
        <f>SUMIFS(СВЦЭМ!$C$34:$C$777,СВЦЭМ!$A$34:$A$777,$A58,СВЦЭМ!$B$34:$B$777,F$47)+'СЕТ СН'!$G$9+СВЦЭМ!$D$10+'СЕТ СН'!$G$5</f>
        <v>5118.4530977699997</v>
      </c>
      <c r="G58" s="37">
        <f>SUMIFS(СВЦЭМ!$C$34:$C$777,СВЦЭМ!$A$34:$A$777,$A58,СВЦЭМ!$B$34:$B$777,G$47)+'СЕТ СН'!$G$9+СВЦЭМ!$D$10+'СЕТ СН'!$G$5</f>
        <v>5130.5222406699995</v>
      </c>
      <c r="H58" s="37">
        <f>SUMIFS(СВЦЭМ!$C$34:$C$777,СВЦЭМ!$A$34:$A$777,$A58,СВЦЭМ!$B$34:$B$777,H$47)+'СЕТ СН'!$G$9+СВЦЭМ!$D$10+'СЕТ СН'!$G$5</f>
        <v>5126.28116503</v>
      </c>
      <c r="I58" s="37">
        <f>SUMIFS(СВЦЭМ!$C$34:$C$777,СВЦЭМ!$A$34:$A$777,$A58,СВЦЭМ!$B$34:$B$777,I$47)+'СЕТ СН'!$G$9+СВЦЭМ!$D$10+'СЕТ СН'!$G$5</f>
        <v>5085.4214044</v>
      </c>
      <c r="J58" s="37">
        <f>SUMIFS(СВЦЭМ!$C$34:$C$777,СВЦЭМ!$A$34:$A$777,$A58,СВЦЭМ!$B$34:$B$777,J$47)+'СЕТ СН'!$G$9+СВЦЭМ!$D$10+'СЕТ СН'!$G$5</f>
        <v>4993.9937498700001</v>
      </c>
      <c r="K58" s="37">
        <f>SUMIFS(СВЦЭМ!$C$34:$C$777,СВЦЭМ!$A$34:$A$777,$A58,СВЦЭМ!$B$34:$B$777,K$47)+'СЕТ СН'!$G$9+СВЦЭМ!$D$10+'СЕТ СН'!$G$5</f>
        <v>4894.2821001699995</v>
      </c>
      <c r="L58" s="37">
        <f>SUMIFS(СВЦЭМ!$C$34:$C$777,СВЦЭМ!$A$34:$A$777,$A58,СВЦЭМ!$B$34:$B$777,L$47)+'СЕТ СН'!$G$9+СВЦЭМ!$D$10+'СЕТ СН'!$G$5</f>
        <v>4803.6566776299996</v>
      </c>
      <c r="M58" s="37">
        <f>SUMIFS(СВЦЭМ!$C$34:$C$777,СВЦЭМ!$A$34:$A$777,$A58,СВЦЭМ!$B$34:$B$777,M$47)+'СЕТ СН'!$G$9+СВЦЭМ!$D$10+'СЕТ СН'!$G$5</f>
        <v>4777.1015032100004</v>
      </c>
      <c r="N58" s="37">
        <f>SUMIFS(СВЦЭМ!$C$34:$C$777,СВЦЭМ!$A$34:$A$777,$A58,СВЦЭМ!$B$34:$B$777,N$47)+'СЕТ СН'!$G$9+СВЦЭМ!$D$10+'СЕТ СН'!$G$5</f>
        <v>4795.6730281</v>
      </c>
      <c r="O58" s="37">
        <f>SUMIFS(СВЦЭМ!$C$34:$C$777,СВЦЭМ!$A$34:$A$777,$A58,СВЦЭМ!$B$34:$B$777,O$47)+'СЕТ СН'!$G$9+СВЦЭМ!$D$10+'СЕТ СН'!$G$5</f>
        <v>4798.2940655000002</v>
      </c>
      <c r="P58" s="37">
        <f>SUMIFS(СВЦЭМ!$C$34:$C$777,СВЦЭМ!$A$34:$A$777,$A58,СВЦЭМ!$B$34:$B$777,P$47)+'СЕТ СН'!$G$9+СВЦЭМ!$D$10+'СЕТ СН'!$G$5</f>
        <v>4797.31779775</v>
      </c>
      <c r="Q58" s="37">
        <f>SUMIFS(СВЦЭМ!$C$34:$C$777,СВЦЭМ!$A$34:$A$777,$A58,СВЦЭМ!$B$34:$B$777,Q$47)+'СЕТ СН'!$G$9+СВЦЭМ!$D$10+'СЕТ СН'!$G$5</f>
        <v>4842.4991343599995</v>
      </c>
      <c r="R58" s="37">
        <f>SUMIFS(СВЦЭМ!$C$34:$C$777,СВЦЭМ!$A$34:$A$777,$A58,СВЦЭМ!$B$34:$B$777,R$47)+'СЕТ СН'!$G$9+СВЦЭМ!$D$10+'СЕТ СН'!$G$5</f>
        <v>4854.8141762300002</v>
      </c>
      <c r="S58" s="37">
        <f>SUMIFS(СВЦЭМ!$C$34:$C$777,СВЦЭМ!$A$34:$A$777,$A58,СВЦЭМ!$B$34:$B$777,S$47)+'СЕТ СН'!$G$9+СВЦЭМ!$D$10+'СЕТ СН'!$G$5</f>
        <v>4866.4572013899997</v>
      </c>
      <c r="T58" s="37">
        <f>SUMIFS(СВЦЭМ!$C$34:$C$777,СВЦЭМ!$A$34:$A$777,$A58,СВЦЭМ!$B$34:$B$777,T$47)+'СЕТ СН'!$G$9+СВЦЭМ!$D$10+'СЕТ СН'!$G$5</f>
        <v>4806.4549805200004</v>
      </c>
      <c r="U58" s="37">
        <f>SUMIFS(СВЦЭМ!$C$34:$C$777,СВЦЭМ!$A$34:$A$777,$A58,СВЦЭМ!$B$34:$B$777,U$47)+'СЕТ СН'!$G$9+СВЦЭМ!$D$10+'СЕТ СН'!$G$5</f>
        <v>4802.4955043700002</v>
      </c>
      <c r="V58" s="37">
        <f>SUMIFS(СВЦЭМ!$C$34:$C$777,СВЦЭМ!$A$34:$A$777,$A58,СВЦЭМ!$B$34:$B$777,V$47)+'СЕТ СН'!$G$9+СВЦЭМ!$D$10+'СЕТ СН'!$G$5</f>
        <v>4819.4161548699994</v>
      </c>
      <c r="W58" s="37">
        <f>SUMIFS(СВЦЭМ!$C$34:$C$777,СВЦЭМ!$A$34:$A$777,$A58,СВЦЭМ!$B$34:$B$777,W$47)+'СЕТ СН'!$G$9+СВЦЭМ!$D$10+'СЕТ СН'!$G$5</f>
        <v>4827.1747273700003</v>
      </c>
      <c r="X58" s="37">
        <f>SUMIFS(СВЦЭМ!$C$34:$C$777,СВЦЭМ!$A$34:$A$777,$A58,СВЦЭМ!$B$34:$B$777,X$47)+'СЕТ СН'!$G$9+СВЦЭМ!$D$10+'СЕТ СН'!$G$5</f>
        <v>4877.0679379900002</v>
      </c>
      <c r="Y58" s="37">
        <f>SUMIFS(СВЦЭМ!$C$34:$C$777,СВЦЭМ!$A$34:$A$777,$A58,СВЦЭМ!$B$34:$B$777,Y$47)+'СЕТ СН'!$G$9+СВЦЭМ!$D$10+'СЕТ СН'!$G$5</f>
        <v>4965.9700589300001</v>
      </c>
    </row>
    <row r="59" spans="1:25" ht="15.75" x14ac:dyDescent="0.2">
      <c r="A59" s="36">
        <f t="shared" si="1"/>
        <v>42686</v>
      </c>
      <c r="B59" s="37">
        <f>SUMIFS(СВЦЭМ!$C$34:$C$777,СВЦЭМ!$A$34:$A$777,$A59,СВЦЭМ!$B$34:$B$777,B$47)+'СЕТ СН'!$G$9+СВЦЭМ!$D$10+'СЕТ СН'!$G$5</f>
        <v>4954.5261353400001</v>
      </c>
      <c r="C59" s="37">
        <f>SUMIFS(СВЦЭМ!$C$34:$C$777,СВЦЭМ!$A$34:$A$777,$A59,СВЦЭМ!$B$34:$B$777,C$47)+'СЕТ СН'!$G$9+СВЦЭМ!$D$10+'СЕТ СН'!$G$5</f>
        <v>5058.7674471099999</v>
      </c>
      <c r="D59" s="37">
        <f>SUMIFS(СВЦЭМ!$C$34:$C$777,СВЦЭМ!$A$34:$A$777,$A59,СВЦЭМ!$B$34:$B$777,D$47)+'СЕТ СН'!$G$9+СВЦЭМ!$D$10+'СЕТ СН'!$G$5</f>
        <v>5128.8135213099995</v>
      </c>
      <c r="E59" s="37">
        <f>SUMIFS(СВЦЭМ!$C$34:$C$777,СВЦЭМ!$A$34:$A$777,$A59,СВЦЭМ!$B$34:$B$777,E$47)+'СЕТ СН'!$G$9+СВЦЭМ!$D$10+'СЕТ СН'!$G$5</f>
        <v>5139.1239010099998</v>
      </c>
      <c r="F59" s="37">
        <f>SUMIFS(СВЦЭМ!$C$34:$C$777,СВЦЭМ!$A$34:$A$777,$A59,СВЦЭМ!$B$34:$B$777,F$47)+'СЕТ СН'!$G$9+СВЦЭМ!$D$10+'СЕТ СН'!$G$5</f>
        <v>5144.6813374100002</v>
      </c>
      <c r="G59" s="37">
        <f>SUMIFS(СВЦЭМ!$C$34:$C$777,СВЦЭМ!$A$34:$A$777,$A59,СВЦЭМ!$B$34:$B$777,G$47)+'СЕТ СН'!$G$9+СВЦЭМ!$D$10+'СЕТ СН'!$G$5</f>
        <v>5132.9768066099996</v>
      </c>
      <c r="H59" s="37">
        <f>SUMIFS(СВЦЭМ!$C$34:$C$777,СВЦЭМ!$A$34:$A$777,$A59,СВЦЭМ!$B$34:$B$777,H$47)+'СЕТ СН'!$G$9+СВЦЭМ!$D$10+'СЕТ СН'!$G$5</f>
        <v>5104.0258640100001</v>
      </c>
      <c r="I59" s="37">
        <f>SUMIFS(СВЦЭМ!$C$34:$C$777,СВЦЭМ!$A$34:$A$777,$A59,СВЦЭМ!$B$34:$B$777,I$47)+'СЕТ СН'!$G$9+СВЦЭМ!$D$10+'СЕТ СН'!$G$5</f>
        <v>5071.6725460099997</v>
      </c>
      <c r="J59" s="37">
        <f>SUMIFS(СВЦЭМ!$C$34:$C$777,СВЦЭМ!$A$34:$A$777,$A59,СВЦЭМ!$B$34:$B$777,J$47)+'СЕТ СН'!$G$9+СВЦЭМ!$D$10+'СЕТ СН'!$G$5</f>
        <v>4964.3390167999996</v>
      </c>
      <c r="K59" s="37">
        <f>SUMIFS(СВЦЭМ!$C$34:$C$777,СВЦЭМ!$A$34:$A$777,$A59,СВЦЭМ!$B$34:$B$777,K$47)+'СЕТ СН'!$G$9+СВЦЭМ!$D$10+'СЕТ СН'!$G$5</f>
        <v>4836.3928946599999</v>
      </c>
      <c r="L59" s="37">
        <f>SUMIFS(СВЦЭМ!$C$34:$C$777,СВЦЭМ!$A$34:$A$777,$A59,СВЦЭМ!$B$34:$B$777,L$47)+'СЕТ СН'!$G$9+СВЦЭМ!$D$10+'СЕТ СН'!$G$5</f>
        <v>4760.9812468</v>
      </c>
      <c r="M59" s="37">
        <f>SUMIFS(СВЦЭМ!$C$34:$C$777,СВЦЭМ!$A$34:$A$777,$A59,СВЦЭМ!$B$34:$B$777,M$47)+'СЕТ СН'!$G$9+СВЦЭМ!$D$10+'СЕТ СН'!$G$5</f>
        <v>4710.6893713999998</v>
      </c>
      <c r="N59" s="37">
        <f>SUMIFS(СВЦЭМ!$C$34:$C$777,СВЦЭМ!$A$34:$A$777,$A59,СВЦЭМ!$B$34:$B$777,N$47)+'СЕТ СН'!$G$9+СВЦЭМ!$D$10+'СЕТ СН'!$G$5</f>
        <v>4703.3883882199998</v>
      </c>
      <c r="O59" s="37">
        <f>SUMIFS(СВЦЭМ!$C$34:$C$777,СВЦЭМ!$A$34:$A$777,$A59,СВЦЭМ!$B$34:$B$777,O$47)+'СЕТ СН'!$G$9+СВЦЭМ!$D$10+'СЕТ СН'!$G$5</f>
        <v>4707.67992211</v>
      </c>
      <c r="P59" s="37">
        <f>SUMIFS(СВЦЭМ!$C$34:$C$777,СВЦЭМ!$A$34:$A$777,$A59,СВЦЭМ!$B$34:$B$777,P$47)+'СЕТ СН'!$G$9+СВЦЭМ!$D$10+'СЕТ СН'!$G$5</f>
        <v>4737.2203655699996</v>
      </c>
      <c r="Q59" s="37">
        <f>SUMIFS(СВЦЭМ!$C$34:$C$777,СВЦЭМ!$A$34:$A$777,$A59,СВЦЭМ!$B$34:$B$777,Q$47)+'СЕТ СН'!$G$9+СВЦЭМ!$D$10+'СЕТ СН'!$G$5</f>
        <v>4740.5040339299994</v>
      </c>
      <c r="R59" s="37">
        <f>SUMIFS(СВЦЭМ!$C$34:$C$777,СВЦЭМ!$A$34:$A$777,$A59,СВЦЭМ!$B$34:$B$777,R$47)+'СЕТ СН'!$G$9+СВЦЭМ!$D$10+'СЕТ СН'!$G$5</f>
        <v>4735.6420248899994</v>
      </c>
      <c r="S59" s="37">
        <f>SUMIFS(СВЦЭМ!$C$34:$C$777,СВЦЭМ!$A$34:$A$777,$A59,СВЦЭМ!$B$34:$B$777,S$47)+'СЕТ СН'!$G$9+СВЦЭМ!$D$10+'СЕТ СН'!$G$5</f>
        <v>4736.6289700799998</v>
      </c>
      <c r="T59" s="37">
        <f>SUMIFS(СВЦЭМ!$C$34:$C$777,СВЦЭМ!$A$34:$A$777,$A59,СВЦЭМ!$B$34:$B$777,T$47)+'СЕТ СН'!$G$9+СВЦЭМ!$D$10+'СЕТ СН'!$G$5</f>
        <v>4782.6045092300001</v>
      </c>
      <c r="U59" s="37">
        <f>SUMIFS(СВЦЭМ!$C$34:$C$777,СВЦЭМ!$A$34:$A$777,$A59,СВЦЭМ!$B$34:$B$777,U$47)+'СЕТ СН'!$G$9+СВЦЭМ!$D$10+'СЕТ СН'!$G$5</f>
        <v>4757.7247850499998</v>
      </c>
      <c r="V59" s="37">
        <f>SUMIFS(СВЦЭМ!$C$34:$C$777,СВЦЭМ!$A$34:$A$777,$A59,СВЦЭМ!$B$34:$B$777,V$47)+'СЕТ СН'!$G$9+СВЦЭМ!$D$10+'СЕТ СН'!$G$5</f>
        <v>4719.7799794299999</v>
      </c>
      <c r="W59" s="37">
        <f>SUMIFS(СВЦЭМ!$C$34:$C$777,СВЦЭМ!$A$34:$A$777,$A59,СВЦЭМ!$B$34:$B$777,W$47)+'СЕТ СН'!$G$9+СВЦЭМ!$D$10+'СЕТ СН'!$G$5</f>
        <v>4706.8817955899995</v>
      </c>
      <c r="X59" s="37">
        <f>SUMIFS(СВЦЭМ!$C$34:$C$777,СВЦЭМ!$A$34:$A$777,$A59,СВЦЭМ!$B$34:$B$777,X$47)+'СЕТ СН'!$G$9+СВЦЭМ!$D$10+'СЕТ СН'!$G$5</f>
        <v>4722.0468431499994</v>
      </c>
      <c r="Y59" s="37">
        <f>SUMIFS(СВЦЭМ!$C$34:$C$777,СВЦЭМ!$A$34:$A$777,$A59,СВЦЭМ!$B$34:$B$777,Y$47)+'СЕТ СН'!$G$9+СВЦЭМ!$D$10+'СЕТ СН'!$G$5</f>
        <v>4823.6210553399997</v>
      </c>
    </row>
    <row r="60" spans="1:25" ht="15.75" x14ac:dyDescent="0.2">
      <c r="A60" s="36">
        <f t="shared" si="1"/>
        <v>42687</v>
      </c>
      <c r="B60" s="37">
        <f>SUMIFS(СВЦЭМ!$C$34:$C$777,СВЦЭМ!$A$34:$A$777,$A60,СВЦЭМ!$B$34:$B$777,B$47)+'СЕТ СН'!$G$9+СВЦЭМ!$D$10+'СЕТ СН'!$G$5</f>
        <v>4931.8317128099998</v>
      </c>
      <c r="C60" s="37">
        <f>SUMIFS(СВЦЭМ!$C$34:$C$777,СВЦЭМ!$A$34:$A$777,$A60,СВЦЭМ!$B$34:$B$777,C$47)+'СЕТ СН'!$G$9+СВЦЭМ!$D$10+'СЕТ СН'!$G$5</f>
        <v>5050.0278449199996</v>
      </c>
      <c r="D60" s="37">
        <f>SUMIFS(СВЦЭМ!$C$34:$C$777,СВЦЭМ!$A$34:$A$777,$A60,СВЦЭМ!$B$34:$B$777,D$47)+'СЕТ СН'!$G$9+СВЦЭМ!$D$10+'СЕТ СН'!$G$5</f>
        <v>5116.5146789199998</v>
      </c>
      <c r="E60" s="37">
        <f>SUMIFS(СВЦЭМ!$C$34:$C$777,СВЦЭМ!$A$34:$A$777,$A60,СВЦЭМ!$B$34:$B$777,E$47)+'СЕТ СН'!$G$9+СВЦЭМ!$D$10+'СЕТ СН'!$G$5</f>
        <v>5127.0434816500001</v>
      </c>
      <c r="F60" s="37">
        <f>SUMIFS(СВЦЭМ!$C$34:$C$777,СВЦЭМ!$A$34:$A$777,$A60,СВЦЭМ!$B$34:$B$777,F$47)+'СЕТ СН'!$G$9+СВЦЭМ!$D$10+'СЕТ СН'!$G$5</f>
        <v>5132.5714805899997</v>
      </c>
      <c r="G60" s="37">
        <f>SUMIFS(СВЦЭМ!$C$34:$C$777,СВЦЭМ!$A$34:$A$777,$A60,СВЦЭМ!$B$34:$B$777,G$47)+'СЕТ СН'!$G$9+СВЦЭМ!$D$10+'СЕТ СН'!$G$5</f>
        <v>5124.4474355299999</v>
      </c>
      <c r="H60" s="37">
        <f>SUMIFS(СВЦЭМ!$C$34:$C$777,СВЦЭМ!$A$34:$A$777,$A60,СВЦЭМ!$B$34:$B$777,H$47)+'СЕТ СН'!$G$9+СВЦЭМ!$D$10+'СЕТ СН'!$G$5</f>
        <v>5096.5321859599999</v>
      </c>
      <c r="I60" s="37">
        <f>SUMIFS(СВЦЭМ!$C$34:$C$777,СВЦЭМ!$A$34:$A$777,$A60,СВЦЭМ!$B$34:$B$777,I$47)+'СЕТ СН'!$G$9+СВЦЭМ!$D$10+'СЕТ СН'!$G$5</f>
        <v>5076.6951975100001</v>
      </c>
      <c r="J60" s="37">
        <f>SUMIFS(СВЦЭМ!$C$34:$C$777,СВЦЭМ!$A$34:$A$777,$A60,СВЦЭМ!$B$34:$B$777,J$47)+'СЕТ СН'!$G$9+СВЦЭМ!$D$10+'СЕТ СН'!$G$5</f>
        <v>4978.2749898800002</v>
      </c>
      <c r="K60" s="37">
        <f>SUMIFS(СВЦЭМ!$C$34:$C$777,СВЦЭМ!$A$34:$A$777,$A60,СВЦЭМ!$B$34:$B$777,K$47)+'СЕТ СН'!$G$9+СВЦЭМ!$D$10+'СЕТ СН'!$G$5</f>
        <v>4871.62494857</v>
      </c>
      <c r="L60" s="37">
        <f>SUMIFS(СВЦЭМ!$C$34:$C$777,СВЦЭМ!$A$34:$A$777,$A60,СВЦЭМ!$B$34:$B$777,L$47)+'СЕТ СН'!$G$9+СВЦЭМ!$D$10+'СЕТ СН'!$G$5</f>
        <v>4776.2598346100003</v>
      </c>
      <c r="M60" s="37">
        <f>SUMIFS(СВЦЭМ!$C$34:$C$777,СВЦЭМ!$A$34:$A$777,$A60,СВЦЭМ!$B$34:$B$777,M$47)+'СЕТ СН'!$G$9+СВЦЭМ!$D$10+'СЕТ СН'!$G$5</f>
        <v>4764.5180823999999</v>
      </c>
      <c r="N60" s="37">
        <f>SUMIFS(СВЦЭМ!$C$34:$C$777,СВЦЭМ!$A$34:$A$777,$A60,СВЦЭМ!$B$34:$B$777,N$47)+'СЕТ СН'!$G$9+СВЦЭМ!$D$10+'СЕТ СН'!$G$5</f>
        <v>4744.37904162</v>
      </c>
      <c r="O60" s="37">
        <f>SUMIFS(СВЦЭМ!$C$34:$C$777,СВЦЭМ!$A$34:$A$777,$A60,СВЦЭМ!$B$34:$B$777,O$47)+'СЕТ СН'!$G$9+СВЦЭМ!$D$10+'СЕТ СН'!$G$5</f>
        <v>4730.4405743999996</v>
      </c>
      <c r="P60" s="37">
        <f>SUMIFS(СВЦЭМ!$C$34:$C$777,СВЦЭМ!$A$34:$A$777,$A60,СВЦЭМ!$B$34:$B$777,P$47)+'СЕТ СН'!$G$9+СВЦЭМ!$D$10+'СЕТ СН'!$G$5</f>
        <v>4718.1259246899999</v>
      </c>
      <c r="Q60" s="37">
        <f>SUMIFS(СВЦЭМ!$C$34:$C$777,СВЦЭМ!$A$34:$A$777,$A60,СВЦЭМ!$B$34:$B$777,Q$47)+'СЕТ СН'!$G$9+СВЦЭМ!$D$10+'СЕТ СН'!$G$5</f>
        <v>4716.7420557099995</v>
      </c>
      <c r="R60" s="37">
        <f>SUMIFS(СВЦЭМ!$C$34:$C$777,СВЦЭМ!$A$34:$A$777,$A60,СВЦЭМ!$B$34:$B$777,R$47)+'СЕТ СН'!$G$9+СВЦЭМ!$D$10+'СЕТ СН'!$G$5</f>
        <v>4718.66651344</v>
      </c>
      <c r="S60" s="37">
        <f>SUMIFS(СВЦЭМ!$C$34:$C$777,СВЦЭМ!$A$34:$A$777,$A60,СВЦЭМ!$B$34:$B$777,S$47)+'СЕТ СН'!$G$9+СВЦЭМ!$D$10+'СЕТ СН'!$G$5</f>
        <v>4757.4997546499999</v>
      </c>
      <c r="T60" s="37">
        <f>SUMIFS(СВЦЭМ!$C$34:$C$777,СВЦЭМ!$A$34:$A$777,$A60,СВЦЭМ!$B$34:$B$777,T$47)+'СЕТ СН'!$G$9+СВЦЭМ!$D$10+'СЕТ СН'!$G$5</f>
        <v>4827.8251536899998</v>
      </c>
      <c r="U60" s="37">
        <f>SUMIFS(СВЦЭМ!$C$34:$C$777,СВЦЭМ!$A$34:$A$777,$A60,СВЦЭМ!$B$34:$B$777,U$47)+'СЕТ СН'!$G$9+СВЦЭМ!$D$10+'СЕТ СН'!$G$5</f>
        <v>4745.6692047899996</v>
      </c>
      <c r="V60" s="37">
        <f>SUMIFS(СВЦЭМ!$C$34:$C$777,СВЦЭМ!$A$34:$A$777,$A60,СВЦЭМ!$B$34:$B$777,V$47)+'СЕТ СН'!$G$9+СВЦЭМ!$D$10+'СЕТ СН'!$G$5</f>
        <v>4660.2308142299999</v>
      </c>
      <c r="W60" s="37">
        <f>SUMIFS(СВЦЭМ!$C$34:$C$777,СВЦЭМ!$A$34:$A$777,$A60,СВЦЭМ!$B$34:$B$777,W$47)+'СЕТ СН'!$G$9+СВЦЭМ!$D$10+'СЕТ СН'!$G$5</f>
        <v>4676.3764302299996</v>
      </c>
      <c r="X60" s="37">
        <f>SUMIFS(СВЦЭМ!$C$34:$C$777,СВЦЭМ!$A$34:$A$777,$A60,СВЦЭМ!$B$34:$B$777,X$47)+'СЕТ СН'!$G$9+СВЦЭМ!$D$10+'СЕТ СН'!$G$5</f>
        <v>4729.39937654</v>
      </c>
      <c r="Y60" s="37">
        <f>SUMIFS(СВЦЭМ!$C$34:$C$777,СВЦЭМ!$A$34:$A$777,$A60,СВЦЭМ!$B$34:$B$777,Y$47)+'СЕТ СН'!$G$9+СВЦЭМ!$D$10+'СЕТ СН'!$G$5</f>
        <v>4809.6518178200004</v>
      </c>
    </row>
    <row r="61" spans="1:25" ht="15.75" x14ac:dyDescent="0.2">
      <c r="A61" s="36">
        <f t="shared" si="1"/>
        <v>42688</v>
      </c>
      <c r="B61" s="37">
        <f>SUMIFS(СВЦЭМ!$C$34:$C$777,СВЦЭМ!$A$34:$A$777,$A61,СВЦЭМ!$B$34:$B$777,B$47)+'СЕТ СН'!$G$9+СВЦЭМ!$D$10+'СЕТ СН'!$G$5</f>
        <v>4942.9979237199996</v>
      </c>
      <c r="C61" s="37">
        <f>SUMIFS(СВЦЭМ!$C$34:$C$777,СВЦЭМ!$A$34:$A$777,$A61,СВЦЭМ!$B$34:$B$777,C$47)+'СЕТ СН'!$G$9+СВЦЭМ!$D$10+'СЕТ СН'!$G$5</f>
        <v>5072.8849814599998</v>
      </c>
      <c r="D61" s="37">
        <f>SUMIFS(СВЦЭМ!$C$34:$C$777,СВЦЭМ!$A$34:$A$777,$A61,СВЦЭМ!$B$34:$B$777,D$47)+'СЕТ СН'!$G$9+СВЦЭМ!$D$10+'СЕТ СН'!$G$5</f>
        <v>5110.8338846699999</v>
      </c>
      <c r="E61" s="37">
        <f>SUMIFS(СВЦЭМ!$C$34:$C$777,СВЦЭМ!$A$34:$A$777,$A61,СВЦЭМ!$B$34:$B$777,E$47)+'СЕТ СН'!$G$9+СВЦЭМ!$D$10+'СЕТ СН'!$G$5</f>
        <v>5109.08466916</v>
      </c>
      <c r="F61" s="37">
        <f>SUMIFS(СВЦЭМ!$C$34:$C$777,СВЦЭМ!$A$34:$A$777,$A61,СВЦЭМ!$B$34:$B$777,F$47)+'СЕТ СН'!$G$9+СВЦЭМ!$D$10+'СЕТ СН'!$G$5</f>
        <v>5176.54104981</v>
      </c>
      <c r="G61" s="37">
        <f>SUMIFS(СВЦЭМ!$C$34:$C$777,СВЦЭМ!$A$34:$A$777,$A61,СВЦЭМ!$B$34:$B$777,G$47)+'СЕТ СН'!$G$9+СВЦЭМ!$D$10+'СЕТ СН'!$G$5</f>
        <v>5228.76733186</v>
      </c>
      <c r="H61" s="37">
        <f>SUMIFS(СВЦЭМ!$C$34:$C$777,СВЦЭМ!$A$34:$A$777,$A61,СВЦЭМ!$B$34:$B$777,H$47)+'СЕТ СН'!$G$9+СВЦЭМ!$D$10+'СЕТ СН'!$G$5</f>
        <v>5228.7858956199998</v>
      </c>
      <c r="I61" s="37">
        <f>SUMIFS(СВЦЭМ!$C$34:$C$777,СВЦЭМ!$A$34:$A$777,$A61,СВЦЭМ!$B$34:$B$777,I$47)+'СЕТ СН'!$G$9+СВЦЭМ!$D$10+'СЕТ СН'!$G$5</f>
        <v>5168.1943955899997</v>
      </c>
      <c r="J61" s="37">
        <f>SUMIFS(СВЦЭМ!$C$34:$C$777,СВЦЭМ!$A$34:$A$777,$A61,СВЦЭМ!$B$34:$B$777,J$47)+'СЕТ СН'!$G$9+СВЦЭМ!$D$10+'СЕТ СН'!$G$5</f>
        <v>5064.2626928199998</v>
      </c>
      <c r="K61" s="37">
        <f>SUMIFS(СВЦЭМ!$C$34:$C$777,СВЦЭМ!$A$34:$A$777,$A61,СВЦЭМ!$B$34:$B$777,K$47)+'СЕТ СН'!$G$9+СВЦЭМ!$D$10+'СЕТ СН'!$G$5</f>
        <v>4979.0763809199998</v>
      </c>
      <c r="L61" s="37">
        <f>SUMIFS(СВЦЭМ!$C$34:$C$777,СВЦЭМ!$A$34:$A$777,$A61,СВЦЭМ!$B$34:$B$777,L$47)+'СЕТ СН'!$G$9+СВЦЭМ!$D$10+'СЕТ СН'!$G$5</f>
        <v>4890.9874334199994</v>
      </c>
      <c r="M61" s="37">
        <f>SUMIFS(СВЦЭМ!$C$34:$C$777,СВЦЭМ!$A$34:$A$777,$A61,СВЦЭМ!$B$34:$B$777,M$47)+'СЕТ СН'!$G$9+СВЦЭМ!$D$10+'СЕТ СН'!$G$5</f>
        <v>4851.1989161700003</v>
      </c>
      <c r="N61" s="37">
        <f>SUMIFS(СВЦЭМ!$C$34:$C$777,СВЦЭМ!$A$34:$A$777,$A61,СВЦЭМ!$B$34:$B$777,N$47)+'СЕТ СН'!$G$9+СВЦЭМ!$D$10+'СЕТ СН'!$G$5</f>
        <v>4863.5613004699999</v>
      </c>
      <c r="O61" s="37">
        <f>SUMIFS(СВЦЭМ!$C$34:$C$777,СВЦЭМ!$A$34:$A$777,$A61,СВЦЭМ!$B$34:$B$777,O$47)+'СЕТ СН'!$G$9+СВЦЭМ!$D$10+'СЕТ СН'!$G$5</f>
        <v>4864.8932424699997</v>
      </c>
      <c r="P61" s="37">
        <f>SUMIFS(СВЦЭМ!$C$34:$C$777,СВЦЭМ!$A$34:$A$777,$A61,СВЦЭМ!$B$34:$B$777,P$47)+'СЕТ СН'!$G$9+СВЦЭМ!$D$10+'СЕТ СН'!$G$5</f>
        <v>4873.4304833899996</v>
      </c>
      <c r="Q61" s="37">
        <f>SUMIFS(СВЦЭМ!$C$34:$C$777,СВЦЭМ!$A$34:$A$777,$A61,СВЦЭМ!$B$34:$B$777,Q$47)+'СЕТ СН'!$G$9+СВЦЭМ!$D$10+'СЕТ СН'!$G$5</f>
        <v>4875.77640092</v>
      </c>
      <c r="R61" s="37">
        <f>SUMIFS(СВЦЭМ!$C$34:$C$777,СВЦЭМ!$A$34:$A$777,$A61,СВЦЭМ!$B$34:$B$777,R$47)+'СЕТ СН'!$G$9+СВЦЭМ!$D$10+'СЕТ СН'!$G$5</f>
        <v>4869.6318198099998</v>
      </c>
      <c r="S61" s="37">
        <f>SUMIFS(СВЦЭМ!$C$34:$C$777,СВЦЭМ!$A$34:$A$777,$A61,СВЦЭМ!$B$34:$B$777,S$47)+'СЕТ СН'!$G$9+СВЦЭМ!$D$10+'СЕТ СН'!$G$5</f>
        <v>4861.7272044700003</v>
      </c>
      <c r="T61" s="37">
        <f>SUMIFS(СВЦЭМ!$C$34:$C$777,СВЦЭМ!$A$34:$A$777,$A61,СВЦЭМ!$B$34:$B$777,T$47)+'СЕТ СН'!$G$9+СВЦЭМ!$D$10+'СЕТ СН'!$G$5</f>
        <v>4850.41866605</v>
      </c>
      <c r="U61" s="37">
        <f>SUMIFS(СВЦЭМ!$C$34:$C$777,СВЦЭМ!$A$34:$A$777,$A61,СВЦЭМ!$B$34:$B$777,U$47)+'СЕТ СН'!$G$9+СВЦЭМ!$D$10+'СЕТ СН'!$G$5</f>
        <v>4847.9188033800001</v>
      </c>
      <c r="V61" s="37">
        <f>SUMIFS(СВЦЭМ!$C$34:$C$777,СВЦЭМ!$A$34:$A$777,$A61,СВЦЭМ!$B$34:$B$777,V$47)+'СЕТ СН'!$G$9+СВЦЭМ!$D$10+'СЕТ СН'!$G$5</f>
        <v>4846.66935328</v>
      </c>
      <c r="W61" s="37">
        <f>SUMIFS(СВЦЭМ!$C$34:$C$777,СВЦЭМ!$A$34:$A$777,$A61,СВЦЭМ!$B$34:$B$777,W$47)+'СЕТ СН'!$G$9+СВЦЭМ!$D$10+'СЕТ СН'!$G$5</f>
        <v>4848.6309725900001</v>
      </c>
      <c r="X61" s="37">
        <f>SUMIFS(СВЦЭМ!$C$34:$C$777,СВЦЭМ!$A$34:$A$777,$A61,СВЦЭМ!$B$34:$B$777,X$47)+'СЕТ СН'!$G$9+СВЦЭМ!$D$10+'СЕТ СН'!$G$5</f>
        <v>4870.9208824899997</v>
      </c>
      <c r="Y61" s="37">
        <f>SUMIFS(СВЦЭМ!$C$34:$C$777,СВЦЭМ!$A$34:$A$777,$A61,СВЦЭМ!$B$34:$B$777,Y$47)+'СЕТ СН'!$G$9+СВЦЭМ!$D$10+'СЕТ СН'!$G$5</f>
        <v>4982.6971276300001</v>
      </c>
    </row>
    <row r="62" spans="1:25" ht="15.75" x14ac:dyDescent="0.2">
      <c r="A62" s="36">
        <f t="shared" si="1"/>
        <v>42689</v>
      </c>
      <c r="B62" s="37">
        <f>SUMIFS(СВЦЭМ!$C$34:$C$777,СВЦЭМ!$A$34:$A$777,$A62,СВЦЭМ!$B$34:$B$777,B$47)+'СЕТ СН'!$G$9+СВЦЭМ!$D$10+'СЕТ СН'!$G$5</f>
        <v>5100.8796366500001</v>
      </c>
      <c r="C62" s="37">
        <f>SUMIFS(СВЦЭМ!$C$34:$C$777,СВЦЭМ!$A$34:$A$777,$A62,СВЦЭМ!$B$34:$B$777,C$47)+'СЕТ СН'!$G$9+СВЦЭМ!$D$10+'СЕТ СН'!$G$5</f>
        <v>5200.7516401699995</v>
      </c>
      <c r="D62" s="37">
        <f>SUMIFS(СВЦЭМ!$C$34:$C$777,СВЦЭМ!$A$34:$A$777,$A62,СВЦЭМ!$B$34:$B$777,D$47)+'СЕТ СН'!$G$9+СВЦЭМ!$D$10+'СЕТ СН'!$G$5</f>
        <v>5217.4286706499997</v>
      </c>
      <c r="E62" s="37">
        <f>SUMIFS(СВЦЭМ!$C$34:$C$777,СВЦЭМ!$A$34:$A$777,$A62,СВЦЭМ!$B$34:$B$777,E$47)+'СЕТ СН'!$G$9+СВЦЭМ!$D$10+'СЕТ СН'!$G$5</f>
        <v>5220.2988511799995</v>
      </c>
      <c r="F62" s="37">
        <f>SUMIFS(СВЦЭМ!$C$34:$C$777,СВЦЭМ!$A$34:$A$777,$A62,СВЦЭМ!$B$34:$B$777,F$47)+'СЕТ СН'!$G$9+СВЦЭМ!$D$10+'СЕТ СН'!$G$5</f>
        <v>5225.9581495800003</v>
      </c>
      <c r="G62" s="37">
        <f>SUMIFS(СВЦЭМ!$C$34:$C$777,СВЦЭМ!$A$34:$A$777,$A62,СВЦЭМ!$B$34:$B$777,G$47)+'СЕТ СН'!$G$9+СВЦЭМ!$D$10+'СЕТ СН'!$G$5</f>
        <v>5232.2925498899995</v>
      </c>
      <c r="H62" s="37">
        <f>SUMIFS(СВЦЭМ!$C$34:$C$777,СВЦЭМ!$A$34:$A$777,$A62,СВЦЭМ!$B$34:$B$777,H$47)+'СЕТ СН'!$G$9+СВЦЭМ!$D$10+'СЕТ СН'!$G$5</f>
        <v>5224.5160815899999</v>
      </c>
      <c r="I62" s="37">
        <f>SUMIFS(СВЦЭМ!$C$34:$C$777,СВЦЭМ!$A$34:$A$777,$A62,СВЦЭМ!$B$34:$B$777,I$47)+'СЕТ СН'!$G$9+СВЦЭМ!$D$10+'СЕТ СН'!$G$5</f>
        <v>5130.5628356400002</v>
      </c>
      <c r="J62" s="37">
        <f>SUMIFS(СВЦЭМ!$C$34:$C$777,СВЦЭМ!$A$34:$A$777,$A62,СВЦЭМ!$B$34:$B$777,J$47)+'СЕТ СН'!$G$9+СВЦЭМ!$D$10+'СЕТ СН'!$G$5</f>
        <v>5050.7495890099999</v>
      </c>
      <c r="K62" s="37">
        <f>SUMIFS(СВЦЭМ!$C$34:$C$777,СВЦЭМ!$A$34:$A$777,$A62,СВЦЭМ!$B$34:$B$777,K$47)+'СЕТ СН'!$G$9+СВЦЭМ!$D$10+'СЕТ СН'!$G$5</f>
        <v>4970.8554867000003</v>
      </c>
      <c r="L62" s="37">
        <f>SUMIFS(СВЦЭМ!$C$34:$C$777,СВЦЭМ!$A$34:$A$777,$A62,СВЦЭМ!$B$34:$B$777,L$47)+'СЕТ СН'!$G$9+СВЦЭМ!$D$10+'СЕТ СН'!$G$5</f>
        <v>4883.8275379099996</v>
      </c>
      <c r="M62" s="37">
        <f>SUMIFS(СВЦЭМ!$C$34:$C$777,СВЦЭМ!$A$34:$A$777,$A62,СВЦЭМ!$B$34:$B$777,M$47)+'СЕТ СН'!$G$9+СВЦЭМ!$D$10+'СЕТ СН'!$G$5</f>
        <v>4844.0930318999999</v>
      </c>
      <c r="N62" s="37">
        <f>SUMIFS(СВЦЭМ!$C$34:$C$777,СВЦЭМ!$A$34:$A$777,$A62,СВЦЭМ!$B$34:$B$777,N$47)+'СЕТ СН'!$G$9+СВЦЭМ!$D$10+'СЕТ СН'!$G$5</f>
        <v>4838.2741251500001</v>
      </c>
      <c r="O62" s="37">
        <f>SUMIFS(СВЦЭМ!$C$34:$C$777,СВЦЭМ!$A$34:$A$777,$A62,СВЦЭМ!$B$34:$B$777,O$47)+'СЕТ СН'!$G$9+СВЦЭМ!$D$10+'СЕТ СН'!$G$5</f>
        <v>4838.3674582000003</v>
      </c>
      <c r="P62" s="37">
        <f>SUMIFS(СВЦЭМ!$C$34:$C$777,СВЦЭМ!$A$34:$A$777,$A62,СВЦЭМ!$B$34:$B$777,P$47)+'СЕТ СН'!$G$9+СВЦЭМ!$D$10+'СЕТ СН'!$G$5</f>
        <v>4852.7376796999997</v>
      </c>
      <c r="Q62" s="37">
        <f>SUMIFS(СВЦЭМ!$C$34:$C$777,СВЦЭМ!$A$34:$A$777,$A62,СВЦЭМ!$B$34:$B$777,Q$47)+'СЕТ СН'!$G$9+СВЦЭМ!$D$10+'СЕТ СН'!$G$5</f>
        <v>4854.7351152000001</v>
      </c>
      <c r="R62" s="37">
        <f>SUMIFS(СВЦЭМ!$C$34:$C$777,СВЦЭМ!$A$34:$A$777,$A62,СВЦЭМ!$B$34:$B$777,R$47)+'СЕТ СН'!$G$9+СВЦЭМ!$D$10+'СЕТ СН'!$G$5</f>
        <v>4849.8889786299997</v>
      </c>
      <c r="S62" s="37">
        <f>SUMIFS(СВЦЭМ!$C$34:$C$777,СВЦЭМ!$A$34:$A$777,$A62,СВЦЭМ!$B$34:$B$777,S$47)+'СЕТ СН'!$G$9+СВЦЭМ!$D$10+'СЕТ СН'!$G$5</f>
        <v>4845.8084791700003</v>
      </c>
      <c r="T62" s="37">
        <f>SUMIFS(СВЦЭМ!$C$34:$C$777,СВЦЭМ!$A$34:$A$777,$A62,СВЦЭМ!$B$34:$B$777,T$47)+'СЕТ СН'!$G$9+СВЦЭМ!$D$10+'СЕТ СН'!$G$5</f>
        <v>4835.9049729299995</v>
      </c>
      <c r="U62" s="37">
        <f>SUMIFS(СВЦЭМ!$C$34:$C$777,СВЦЭМ!$A$34:$A$777,$A62,СВЦЭМ!$B$34:$B$777,U$47)+'СЕТ СН'!$G$9+СВЦЭМ!$D$10+'СЕТ СН'!$G$5</f>
        <v>4840.9978266299995</v>
      </c>
      <c r="V62" s="37">
        <f>SUMIFS(СВЦЭМ!$C$34:$C$777,СВЦЭМ!$A$34:$A$777,$A62,СВЦЭМ!$B$34:$B$777,V$47)+'СЕТ СН'!$G$9+СВЦЭМ!$D$10+'СЕТ СН'!$G$5</f>
        <v>4878.18463419</v>
      </c>
      <c r="W62" s="37">
        <f>SUMIFS(СВЦЭМ!$C$34:$C$777,СВЦЭМ!$A$34:$A$777,$A62,СВЦЭМ!$B$34:$B$777,W$47)+'СЕТ СН'!$G$9+СВЦЭМ!$D$10+'СЕТ СН'!$G$5</f>
        <v>4890.1657788699995</v>
      </c>
      <c r="X62" s="37">
        <f>SUMIFS(СВЦЭМ!$C$34:$C$777,СВЦЭМ!$A$34:$A$777,$A62,СВЦЭМ!$B$34:$B$777,X$47)+'СЕТ СН'!$G$9+СВЦЭМ!$D$10+'СЕТ СН'!$G$5</f>
        <v>4898.7978080599996</v>
      </c>
      <c r="Y62" s="37">
        <f>SUMIFS(СВЦЭМ!$C$34:$C$777,СВЦЭМ!$A$34:$A$777,$A62,СВЦЭМ!$B$34:$B$777,Y$47)+'СЕТ СН'!$G$9+СВЦЭМ!$D$10+'СЕТ СН'!$G$5</f>
        <v>4966.7613094899998</v>
      </c>
    </row>
    <row r="63" spans="1:25" ht="15.75" x14ac:dyDescent="0.2">
      <c r="A63" s="36">
        <f t="shared" si="1"/>
        <v>42690</v>
      </c>
      <c r="B63" s="37">
        <f>SUMIFS(СВЦЭМ!$C$34:$C$777,СВЦЭМ!$A$34:$A$777,$A63,СВЦЭМ!$B$34:$B$777,B$47)+'СЕТ СН'!$G$9+СВЦЭМ!$D$10+'СЕТ СН'!$G$5</f>
        <v>5033.20028981</v>
      </c>
      <c r="C63" s="37">
        <f>SUMIFS(СВЦЭМ!$C$34:$C$777,СВЦЭМ!$A$34:$A$777,$A63,СВЦЭМ!$B$34:$B$777,C$47)+'СЕТ СН'!$G$9+СВЦЭМ!$D$10+'СЕТ СН'!$G$5</f>
        <v>5122.7689129</v>
      </c>
      <c r="D63" s="37">
        <f>SUMIFS(СВЦЭМ!$C$34:$C$777,СВЦЭМ!$A$34:$A$777,$A63,СВЦЭМ!$B$34:$B$777,D$47)+'СЕТ СН'!$G$9+СВЦЭМ!$D$10+'СЕТ СН'!$G$5</f>
        <v>5138.2164514999995</v>
      </c>
      <c r="E63" s="37">
        <f>SUMIFS(СВЦЭМ!$C$34:$C$777,СВЦЭМ!$A$34:$A$777,$A63,СВЦЭМ!$B$34:$B$777,E$47)+'СЕТ СН'!$G$9+СВЦЭМ!$D$10+'СЕТ СН'!$G$5</f>
        <v>5145.6854690399996</v>
      </c>
      <c r="F63" s="37">
        <f>SUMIFS(СВЦЭМ!$C$34:$C$777,СВЦЭМ!$A$34:$A$777,$A63,СВЦЭМ!$B$34:$B$777,F$47)+'СЕТ СН'!$G$9+СВЦЭМ!$D$10+'СЕТ СН'!$G$5</f>
        <v>5146.1137497299997</v>
      </c>
      <c r="G63" s="37">
        <f>SUMIFS(СВЦЭМ!$C$34:$C$777,СВЦЭМ!$A$34:$A$777,$A63,СВЦЭМ!$B$34:$B$777,G$47)+'СЕТ СН'!$G$9+СВЦЭМ!$D$10+'СЕТ СН'!$G$5</f>
        <v>5206.8193509299999</v>
      </c>
      <c r="H63" s="37">
        <f>SUMIFS(СВЦЭМ!$C$34:$C$777,СВЦЭМ!$A$34:$A$777,$A63,СВЦЭМ!$B$34:$B$777,H$47)+'СЕТ СН'!$G$9+СВЦЭМ!$D$10+'СЕТ СН'!$G$5</f>
        <v>5220.3945259499997</v>
      </c>
      <c r="I63" s="37">
        <f>SUMIFS(СВЦЭМ!$C$34:$C$777,СВЦЭМ!$A$34:$A$777,$A63,СВЦЭМ!$B$34:$B$777,I$47)+'СЕТ СН'!$G$9+СВЦЭМ!$D$10+'СЕТ СН'!$G$5</f>
        <v>5153.1587860199998</v>
      </c>
      <c r="J63" s="37">
        <f>SUMIFS(СВЦЭМ!$C$34:$C$777,СВЦЭМ!$A$34:$A$777,$A63,СВЦЭМ!$B$34:$B$777,J$47)+'СЕТ СН'!$G$9+СВЦЭМ!$D$10+'СЕТ СН'!$G$5</f>
        <v>5061.0040600299999</v>
      </c>
      <c r="K63" s="37">
        <f>SUMIFS(СВЦЭМ!$C$34:$C$777,СВЦЭМ!$A$34:$A$777,$A63,СВЦЭМ!$B$34:$B$777,K$47)+'СЕТ СН'!$G$9+СВЦЭМ!$D$10+'СЕТ СН'!$G$5</f>
        <v>4956.1310356499998</v>
      </c>
      <c r="L63" s="37">
        <f>SUMIFS(СВЦЭМ!$C$34:$C$777,СВЦЭМ!$A$34:$A$777,$A63,СВЦЭМ!$B$34:$B$777,L$47)+'СЕТ СН'!$G$9+СВЦЭМ!$D$10+'СЕТ СН'!$G$5</f>
        <v>4891.3191071199999</v>
      </c>
      <c r="M63" s="37">
        <f>SUMIFS(СВЦЭМ!$C$34:$C$777,СВЦЭМ!$A$34:$A$777,$A63,СВЦЭМ!$B$34:$B$777,M$47)+'СЕТ СН'!$G$9+СВЦЭМ!$D$10+'СЕТ СН'!$G$5</f>
        <v>4861.0790344699999</v>
      </c>
      <c r="N63" s="37">
        <f>SUMIFS(СВЦЭМ!$C$34:$C$777,СВЦЭМ!$A$34:$A$777,$A63,СВЦЭМ!$B$34:$B$777,N$47)+'СЕТ СН'!$G$9+СВЦЭМ!$D$10+'СЕТ СН'!$G$5</f>
        <v>4868.2502282099995</v>
      </c>
      <c r="O63" s="37">
        <f>SUMIFS(СВЦЭМ!$C$34:$C$777,СВЦЭМ!$A$34:$A$777,$A63,СВЦЭМ!$B$34:$B$777,O$47)+'СЕТ СН'!$G$9+СВЦЭМ!$D$10+'СЕТ СН'!$G$5</f>
        <v>4895.0590131999998</v>
      </c>
      <c r="P63" s="37">
        <f>SUMIFS(СВЦЭМ!$C$34:$C$777,СВЦЭМ!$A$34:$A$777,$A63,СВЦЭМ!$B$34:$B$777,P$47)+'СЕТ СН'!$G$9+СВЦЭМ!$D$10+'СЕТ СН'!$G$5</f>
        <v>4901.2740748699998</v>
      </c>
      <c r="Q63" s="37">
        <f>SUMIFS(СВЦЭМ!$C$34:$C$777,СВЦЭМ!$A$34:$A$777,$A63,СВЦЭМ!$B$34:$B$777,Q$47)+'СЕТ СН'!$G$9+СВЦЭМ!$D$10+'СЕТ СН'!$G$5</f>
        <v>4899.48106706</v>
      </c>
      <c r="R63" s="37">
        <f>SUMIFS(СВЦЭМ!$C$34:$C$777,СВЦЭМ!$A$34:$A$777,$A63,СВЦЭМ!$B$34:$B$777,R$47)+'СЕТ СН'!$G$9+СВЦЭМ!$D$10+'СЕТ СН'!$G$5</f>
        <v>4884.1641813899996</v>
      </c>
      <c r="S63" s="37">
        <f>SUMIFS(СВЦЭМ!$C$34:$C$777,СВЦЭМ!$A$34:$A$777,$A63,СВЦЭМ!$B$34:$B$777,S$47)+'СЕТ СН'!$G$9+СВЦЭМ!$D$10+'СЕТ СН'!$G$5</f>
        <v>4885.9757257499996</v>
      </c>
      <c r="T63" s="37">
        <f>SUMIFS(СВЦЭМ!$C$34:$C$777,СВЦЭМ!$A$34:$A$777,$A63,СВЦЭМ!$B$34:$B$777,T$47)+'СЕТ СН'!$G$9+СВЦЭМ!$D$10+'СЕТ СН'!$G$5</f>
        <v>4879.4610335500001</v>
      </c>
      <c r="U63" s="37">
        <f>SUMIFS(СВЦЭМ!$C$34:$C$777,СВЦЭМ!$A$34:$A$777,$A63,СВЦЭМ!$B$34:$B$777,U$47)+'СЕТ СН'!$G$9+СВЦЭМ!$D$10+'СЕТ СН'!$G$5</f>
        <v>4882.1284569700001</v>
      </c>
      <c r="V63" s="37">
        <f>SUMIFS(СВЦЭМ!$C$34:$C$777,СВЦЭМ!$A$34:$A$777,$A63,СВЦЭМ!$B$34:$B$777,V$47)+'СЕТ СН'!$G$9+СВЦЭМ!$D$10+'СЕТ СН'!$G$5</f>
        <v>4885.3403875399999</v>
      </c>
      <c r="W63" s="37">
        <f>SUMIFS(СВЦЭМ!$C$34:$C$777,СВЦЭМ!$A$34:$A$777,$A63,СВЦЭМ!$B$34:$B$777,W$47)+'СЕТ СН'!$G$9+СВЦЭМ!$D$10+'СЕТ СН'!$G$5</f>
        <v>4900.8034451799995</v>
      </c>
      <c r="X63" s="37">
        <f>SUMIFS(СВЦЭМ!$C$34:$C$777,СВЦЭМ!$A$34:$A$777,$A63,СВЦЭМ!$B$34:$B$777,X$47)+'СЕТ СН'!$G$9+СВЦЭМ!$D$10+'СЕТ СН'!$G$5</f>
        <v>4915.7908658300003</v>
      </c>
      <c r="Y63" s="37">
        <f>SUMIFS(СВЦЭМ!$C$34:$C$777,СВЦЭМ!$A$34:$A$777,$A63,СВЦЭМ!$B$34:$B$777,Y$47)+'СЕТ СН'!$G$9+СВЦЭМ!$D$10+'СЕТ СН'!$G$5</f>
        <v>5025.1281651399995</v>
      </c>
    </row>
    <row r="64" spans="1:25" ht="15.75" x14ac:dyDescent="0.2">
      <c r="A64" s="36">
        <f t="shared" si="1"/>
        <v>42691</v>
      </c>
      <c r="B64" s="37">
        <f>SUMIFS(СВЦЭМ!$C$34:$C$777,СВЦЭМ!$A$34:$A$777,$A64,СВЦЭМ!$B$34:$B$777,B$47)+'СЕТ СН'!$G$9+СВЦЭМ!$D$10+'СЕТ СН'!$G$5</f>
        <v>5131.06412086</v>
      </c>
      <c r="C64" s="37">
        <f>SUMIFS(СВЦЭМ!$C$34:$C$777,СВЦЭМ!$A$34:$A$777,$A64,СВЦЭМ!$B$34:$B$777,C$47)+'СЕТ СН'!$G$9+СВЦЭМ!$D$10+'СЕТ СН'!$G$5</f>
        <v>5224.1182061099998</v>
      </c>
      <c r="D64" s="37">
        <f>SUMIFS(СВЦЭМ!$C$34:$C$777,СВЦЭМ!$A$34:$A$777,$A64,СВЦЭМ!$B$34:$B$777,D$47)+'СЕТ СН'!$G$9+СВЦЭМ!$D$10+'СЕТ СН'!$G$5</f>
        <v>5243.1254171</v>
      </c>
      <c r="E64" s="37">
        <f>SUMIFS(СВЦЭМ!$C$34:$C$777,СВЦЭМ!$A$34:$A$777,$A64,СВЦЭМ!$B$34:$B$777,E$47)+'СЕТ СН'!$G$9+СВЦЭМ!$D$10+'СЕТ СН'!$G$5</f>
        <v>5250.6020901599995</v>
      </c>
      <c r="F64" s="37">
        <f>SUMIFS(СВЦЭМ!$C$34:$C$777,СВЦЭМ!$A$34:$A$777,$A64,СВЦЭМ!$B$34:$B$777,F$47)+'СЕТ СН'!$G$9+СВЦЭМ!$D$10+'СЕТ СН'!$G$5</f>
        <v>5249.8492960000003</v>
      </c>
      <c r="G64" s="37">
        <f>SUMIFS(СВЦЭМ!$C$34:$C$777,СВЦЭМ!$A$34:$A$777,$A64,СВЦЭМ!$B$34:$B$777,G$47)+'СЕТ СН'!$G$9+СВЦЭМ!$D$10+'СЕТ СН'!$G$5</f>
        <v>5256.4257158299997</v>
      </c>
      <c r="H64" s="37">
        <f>SUMIFS(СВЦЭМ!$C$34:$C$777,СВЦЭМ!$A$34:$A$777,$A64,СВЦЭМ!$B$34:$B$777,H$47)+'СЕТ СН'!$G$9+СВЦЭМ!$D$10+'СЕТ СН'!$G$5</f>
        <v>5243.7318524399998</v>
      </c>
      <c r="I64" s="37">
        <f>SUMIFS(СВЦЭМ!$C$34:$C$777,СВЦЭМ!$A$34:$A$777,$A64,СВЦЭМ!$B$34:$B$777,I$47)+'СЕТ СН'!$G$9+СВЦЭМ!$D$10+'СЕТ СН'!$G$5</f>
        <v>5152.3638196100001</v>
      </c>
      <c r="J64" s="37">
        <f>SUMIFS(СВЦЭМ!$C$34:$C$777,СВЦЭМ!$A$34:$A$777,$A64,СВЦЭМ!$B$34:$B$777,J$47)+'СЕТ СН'!$G$9+СВЦЭМ!$D$10+'СЕТ СН'!$G$5</f>
        <v>5056.49525644</v>
      </c>
      <c r="K64" s="37">
        <f>SUMIFS(СВЦЭМ!$C$34:$C$777,СВЦЭМ!$A$34:$A$777,$A64,СВЦЭМ!$B$34:$B$777,K$47)+'СЕТ СН'!$G$9+СВЦЭМ!$D$10+'СЕТ СН'!$G$5</f>
        <v>4956.20773646</v>
      </c>
      <c r="L64" s="37">
        <f>SUMIFS(СВЦЭМ!$C$34:$C$777,СВЦЭМ!$A$34:$A$777,$A64,СВЦЭМ!$B$34:$B$777,L$47)+'СЕТ СН'!$G$9+СВЦЭМ!$D$10+'СЕТ СН'!$G$5</f>
        <v>4892.6795267899997</v>
      </c>
      <c r="M64" s="37">
        <f>SUMIFS(СВЦЭМ!$C$34:$C$777,СВЦЭМ!$A$34:$A$777,$A64,СВЦЭМ!$B$34:$B$777,M$47)+'СЕТ СН'!$G$9+СВЦЭМ!$D$10+'СЕТ СН'!$G$5</f>
        <v>4874.6838105400002</v>
      </c>
      <c r="N64" s="37">
        <f>SUMIFS(СВЦЭМ!$C$34:$C$777,СВЦЭМ!$A$34:$A$777,$A64,СВЦЭМ!$B$34:$B$777,N$47)+'СЕТ СН'!$G$9+СВЦЭМ!$D$10+'СЕТ СН'!$G$5</f>
        <v>4878.5257875999996</v>
      </c>
      <c r="O64" s="37">
        <f>SUMIFS(СВЦЭМ!$C$34:$C$777,СВЦЭМ!$A$34:$A$777,$A64,СВЦЭМ!$B$34:$B$777,O$47)+'СЕТ СН'!$G$9+СВЦЭМ!$D$10+'СЕТ СН'!$G$5</f>
        <v>4889.0748006200001</v>
      </c>
      <c r="P64" s="37">
        <f>SUMIFS(СВЦЭМ!$C$34:$C$777,СВЦЭМ!$A$34:$A$777,$A64,СВЦЭМ!$B$34:$B$777,P$47)+'СЕТ СН'!$G$9+СВЦЭМ!$D$10+'СЕТ СН'!$G$5</f>
        <v>4891.2539422399996</v>
      </c>
      <c r="Q64" s="37">
        <f>SUMIFS(СВЦЭМ!$C$34:$C$777,СВЦЭМ!$A$34:$A$777,$A64,СВЦЭМ!$B$34:$B$777,Q$47)+'СЕТ СН'!$G$9+СВЦЭМ!$D$10+'СЕТ СН'!$G$5</f>
        <v>4885.6688215599997</v>
      </c>
      <c r="R64" s="37">
        <f>SUMIFS(СВЦЭМ!$C$34:$C$777,СВЦЭМ!$A$34:$A$777,$A64,СВЦЭМ!$B$34:$B$777,R$47)+'СЕТ СН'!$G$9+СВЦЭМ!$D$10+'СЕТ СН'!$G$5</f>
        <v>4913.80027935</v>
      </c>
      <c r="S64" s="37">
        <f>SUMIFS(СВЦЭМ!$C$34:$C$777,СВЦЭМ!$A$34:$A$777,$A64,СВЦЭМ!$B$34:$B$777,S$47)+'СЕТ СН'!$G$9+СВЦЭМ!$D$10+'СЕТ СН'!$G$5</f>
        <v>4952.7504962200001</v>
      </c>
      <c r="T64" s="37">
        <f>SUMIFS(СВЦЭМ!$C$34:$C$777,СВЦЭМ!$A$34:$A$777,$A64,СВЦЭМ!$B$34:$B$777,T$47)+'СЕТ СН'!$G$9+СВЦЭМ!$D$10+'СЕТ СН'!$G$5</f>
        <v>4903.7240632499997</v>
      </c>
      <c r="U64" s="37">
        <f>SUMIFS(СВЦЭМ!$C$34:$C$777,СВЦЭМ!$A$34:$A$777,$A64,СВЦЭМ!$B$34:$B$777,U$47)+'СЕТ СН'!$G$9+СВЦЭМ!$D$10+'СЕТ СН'!$G$5</f>
        <v>4821.1919372299999</v>
      </c>
      <c r="V64" s="37">
        <f>SUMIFS(СВЦЭМ!$C$34:$C$777,СВЦЭМ!$A$34:$A$777,$A64,СВЦЭМ!$B$34:$B$777,V$47)+'СЕТ СН'!$G$9+СВЦЭМ!$D$10+'СЕТ СН'!$G$5</f>
        <v>4831.0491068399997</v>
      </c>
      <c r="W64" s="37">
        <f>SUMIFS(СВЦЭМ!$C$34:$C$777,СВЦЭМ!$A$34:$A$777,$A64,СВЦЭМ!$B$34:$B$777,W$47)+'СЕТ СН'!$G$9+СВЦЭМ!$D$10+'СЕТ СН'!$G$5</f>
        <v>4852.2378505899997</v>
      </c>
      <c r="X64" s="37">
        <f>SUMIFS(СВЦЭМ!$C$34:$C$777,СВЦЭМ!$A$34:$A$777,$A64,СВЦЭМ!$B$34:$B$777,X$47)+'СЕТ СН'!$G$9+СВЦЭМ!$D$10+'СЕТ СН'!$G$5</f>
        <v>4900.5423182100003</v>
      </c>
      <c r="Y64" s="37">
        <f>SUMIFS(СВЦЭМ!$C$34:$C$777,СВЦЭМ!$A$34:$A$777,$A64,СВЦЭМ!$B$34:$B$777,Y$47)+'СЕТ СН'!$G$9+СВЦЭМ!$D$10+'СЕТ СН'!$G$5</f>
        <v>4968.5578478999996</v>
      </c>
    </row>
    <row r="65" spans="1:27" ht="15.75" x14ac:dyDescent="0.2">
      <c r="A65" s="36">
        <f t="shared" si="1"/>
        <v>42692</v>
      </c>
      <c r="B65" s="37">
        <f>SUMIFS(СВЦЭМ!$C$34:$C$777,СВЦЭМ!$A$34:$A$777,$A65,СВЦЭМ!$B$34:$B$777,B$47)+'СЕТ СН'!$G$9+СВЦЭМ!$D$10+'СЕТ СН'!$G$5</f>
        <v>5099.0702085900002</v>
      </c>
      <c r="C65" s="37">
        <f>SUMIFS(СВЦЭМ!$C$34:$C$777,СВЦЭМ!$A$34:$A$777,$A65,СВЦЭМ!$B$34:$B$777,C$47)+'СЕТ СН'!$G$9+СВЦЭМ!$D$10+'СЕТ СН'!$G$5</f>
        <v>5220.7987062299999</v>
      </c>
      <c r="D65" s="37">
        <f>SUMIFS(СВЦЭМ!$C$34:$C$777,СВЦЭМ!$A$34:$A$777,$A65,СВЦЭМ!$B$34:$B$777,D$47)+'СЕТ СН'!$G$9+СВЦЭМ!$D$10+'СЕТ СН'!$G$5</f>
        <v>5248.8379481299999</v>
      </c>
      <c r="E65" s="37">
        <f>SUMIFS(СВЦЭМ!$C$34:$C$777,СВЦЭМ!$A$34:$A$777,$A65,СВЦЭМ!$B$34:$B$777,E$47)+'СЕТ СН'!$G$9+СВЦЭМ!$D$10+'СЕТ СН'!$G$5</f>
        <v>5249.0758653900002</v>
      </c>
      <c r="F65" s="37">
        <f>SUMIFS(СВЦЭМ!$C$34:$C$777,СВЦЭМ!$A$34:$A$777,$A65,СВЦЭМ!$B$34:$B$777,F$47)+'СЕТ СН'!$G$9+СВЦЭМ!$D$10+'СЕТ СН'!$G$5</f>
        <v>5249.4263752500001</v>
      </c>
      <c r="G65" s="37">
        <f>SUMIFS(СВЦЭМ!$C$34:$C$777,СВЦЭМ!$A$34:$A$777,$A65,СВЦЭМ!$B$34:$B$777,G$47)+'СЕТ СН'!$G$9+СВЦЭМ!$D$10+'СЕТ СН'!$G$5</f>
        <v>5252.62668304</v>
      </c>
      <c r="H65" s="37">
        <f>SUMIFS(СВЦЭМ!$C$34:$C$777,СВЦЭМ!$A$34:$A$777,$A65,СВЦЭМ!$B$34:$B$777,H$47)+'СЕТ СН'!$G$9+СВЦЭМ!$D$10+'СЕТ СН'!$G$5</f>
        <v>5251.0330397899997</v>
      </c>
      <c r="I65" s="37">
        <f>SUMIFS(СВЦЭМ!$C$34:$C$777,СВЦЭМ!$A$34:$A$777,$A65,СВЦЭМ!$B$34:$B$777,I$47)+'СЕТ СН'!$G$9+СВЦЭМ!$D$10+'СЕТ СН'!$G$5</f>
        <v>5154.7416792699996</v>
      </c>
      <c r="J65" s="37">
        <f>SUMIFS(СВЦЭМ!$C$34:$C$777,СВЦЭМ!$A$34:$A$777,$A65,СВЦЭМ!$B$34:$B$777,J$47)+'СЕТ СН'!$G$9+СВЦЭМ!$D$10+'СЕТ СН'!$G$5</f>
        <v>5049.8596106099994</v>
      </c>
      <c r="K65" s="37">
        <f>SUMIFS(СВЦЭМ!$C$34:$C$777,СВЦЭМ!$A$34:$A$777,$A65,СВЦЭМ!$B$34:$B$777,K$47)+'СЕТ СН'!$G$9+СВЦЭМ!$D$10+'СЕТ СН'!$G$5</f>
        <v>4950.95781386</v>
      </c>
      <c r="L65" s="37">
        <f>SUMIFS(СВЦЭМ!$C$34:$C$777,СВЦЭМ!$A$34:$A$777,$A65,СВЦЭМ!$B$34:$B$777,L$47)+'СЕТ СН'!$G$9+СВЦЭМ!$D$10+'СЕТ СН'!$G$5</f>
        <v>4868.5436073599994</v>
      </c>
      <c r="M65" s="37">
        <f>SUMIFS(СВЦЭМ!$C$34:$C$777,СВЦЭМ!$A$34:$A$777,$A65,СВЦЭМ!$B$34:$B$777,M$47)+'СЕТ СН'!$G$9+СВЦЭМ!$D$10+'СЕТ СН'!$G$5</f>
        <v>4857.8859301599996</v>
      </c>
      <c r="N65" s="37">
        <f>SUMIFS(СВЦЭМ!$C$34:$C$777,СВЦЭМ!$A$34:$A$777,$A65,СВЦЭМ!$B$34:$B$777,N$47)+'СЕТ СН'!$G$9+СВЦЭМ!$D$10+'СЕТ СН'!$G$5</f>
        <v>4881.5438092699997</v>
      </c>
      <c r="O65" s="37">
        <f>SUMIFS(СВЦЭМ!$C$34:$C$777,СВЦЭМ!$A$34:$A$777,$A65,СВЦЭМ!$B$34:$B$777,O$47)+'СЕТ СН'!$G$9+СВЦЭМ!$D$10+'СЕТ СН'!$G$5</f>
        <v>4884.33384639</v>
      </c>
      <c r="P65" s="37">
        <f>SUMIFS(СВЦЭМ!$C$34:$C$777,СВЦЭМ!$A$34:$A$777,$A65,СВЦЭМ!$B$34:$B$777,P$47)+'СЕТ СН'!$G$9+СВЦЭМ!$D$10+'СЕТ СН'!$G$5</f>
        <v>4922.1865373700002</v>
      </c>
      <c r="Q65" s="37">
        <f>SUMIFS(СВЦЭМ!$C$34:$C$777,СВЦЭМ!$A$34:$A$777,$A65,СВЦЭМ!$B$34:$B$777,Q$47)+'СЕТ СН'!$G$9+СВЦЭМ!$D$10+'СЕТ СН'!$G$5</f>
        <v>4923.5462204899995</v>
      </c>
      <c r="R65" s="37">
        <f>SUMIFS(СВЦЭМ!$C$34:$C$777,СВЦЭМ!$A$34:$A$777,$A65,СВЦЭМ!$B$34:$B$777,R$47)+'СЕТ СН'!$G$9+СВЦЭМ!$D$10+'СЕТ СН'!$G$5</f>
        <v>4922.82795386</v>
      </c>
      <c r="S65" s="37">
        <f>SUMIFS(СВЦЭМ!$C$34:$C$777,СВЦЭМ!$A$34:$A$777,$A65,СВЦЭМ!$B$34:$B$777,S$47)+'СЕТ СН'!$G$9+СВЦЭМ!$D$10+'СЕТ СН'!$G$5</f>
        <v>4883.3132640000003</v>
      </c>
      <c r="T65" s="37">
        <f>SUMIFS(СВЦЭМ!$C$34:$C$777,СВЦЭМ!$A$34:$A$777,$A65,СВЦЭМ!$B$34:$B$777,T$47)+'СЕТ СН'!$G$9+СВЦЭМ!$D$10+'СЕТ СН'!$G$5</f>
        <v>4841.6164997799997</v>
      </c>
      <c r="U65" s="37">
        <f>SUMIFS(СВЦЭМ!$C$34:$C$777,СВЦЭМ!$A$34:$A$777,$A65,СВЦЭМ!$B$34:$B$777,U$47)+'СЕТ СН'!$G$9+СВЦЭМ!$D$10+'СЕТ СН'!$G$5</f>
        <v>4835.6462616700001</v>
      </c>
      <c r="V65" s="37">
        <f>SUMIFS(СВЦЭМ!$C$34:$C$777,СВЦЭМ!$A$34:$A$777,$A65,СВЦЭМ!$B$34:$B$777,V$47)+'СЕТ СН'!$G$9+СВЦЭМ!$D$10+'СЕТ СН'!$G$5</f>
        <v>4830.7164921399999</v>
      </c>
      <c r="W65" s="37">
        <f>SUMIFS(СВЦЭМ!$C$34:$C$777,СВЦЭМ!$A$34:$A$777,$A65,СВЦЭМ!$B$34:$B$777,W$47)+'СЕТ СН'!$G$9+СВЦЭМ!$D$10+'СЕТ СН'!$G$5</f>
        <v>4852.1312853899999</v>
      </c>
      <c r="X65" s="37">
        <f>SUMIFS(СВЦЭМ!$C$34:$C$777,СВЦЭМ!$A$34:$A$777,$A65,СВЦЭМ!$B$34:$B$777,X$47)+'СЕТ СН'!$G$9+СВЦЭМ!$D$10+'СЕТ СН'!$G$5</f>
        <v>4883.0347692899995</v>
      </c>
      <c r="Y65" s="37">
        <f>SUMIFS(СВЦЭМ!$C$34:$C$777,СВЦЭМ!$A$34:$A$777,$A65,СВЦЭМ!$B$34:$B$777,Y$47)+'СЕТ СН'!$G$9+СВЦЭМ!$D$10+'СЕТ СН'!$G$5</f>
        <v>4993.6827554000001</v>
      </c>
    </row>
    <row r="66" spans="1:27" ht="15.75" x14ac:dyDescent="0.2">
      <c r="A66" s="36">
        <f t="shared" si="1"/>
        <v>42693</v>
      </c>
      <c r="B66" s="37">
        <f>SUMIFS(СВЦЭМ!$C$34:$C$777,СВЦЭМ!$A$34:$A$777,$A66,СВЦЭМ!$B$34:$B$777,B$47)+'СЕТ СН'!$G$9+СВЦЭМ!$D$10+'СЕТ СН'!$G$5</f>
        <v>4951.9417719800003</v>
      </c>
      <c r="C66" s="37">
        <f>SUMIFS(СВЦЭМ!$C$34:$C$777,СВЦЭМ!$A$34:$A$777,$A66,СВЦЭМ!$B$34:$B$777,C$47)+'СЕТ СН'!$G$9+СВЦЭМ!$D$10+'СЕТ СН'!$G$5</f>
        <v>5027.35757104</v>
      </c>
      <c r="D66" s="37">
        <f>SUMIFS(СВЦЭМ!$C$34:$C$777,СВЦЭМ!$A$34:$A$777,$A66,СВЦЭМ!$B$34:$B$777,D$47)+'СЕТ СН'!$G$9+СВЦЭМ!$D$10+'СЕТ СН'!$G$5</f>
        <v>5105.3247235700001</v>
      </c>
      <c r="E66" s="37">
        <f>SUMIFS(СВЦЭМ!$C$34:$C$777,СВЦЭМ!$A$34:$A$777,$A66,СВЦЭМ!$B$34:$B$777,E$47)+'СЕТ СН'!$G$9+СВЦЭМ!$D$10+'СЕТ СН'!$G$5</f>
        <v>5115.6266611299998</v>
      </c>
      <c r="F66" s="37">
        <f>SUMIFS(СВЦЭМ!$C$34:$C$777,СВЦЭМ!$A$34:$A$777,$A66,СВЦЭМ!$B$34:$B$777,F$47)+'СЕТ СН'!$G$9+СВЦЭМ!$D$10+'СЕТ СН'!$G$5</f>
        <v>5112.5207040300002</v>
      </c>
      <c r="G66" s="37">
        <f>SUMIFS(СВЦЭМ!$C$34:$C$777,СВЦЭМ!$A$34:$A$777,$A66,СВЦЭМ!$B$34:$B$777,G$47)+'СЕТ СН'!$G$9+СВЦЭМ!$D$10+'СЕТ СН'!$G$5</f>
        <v>5104.3106991699997</v>
      </c>
      <c r="H66" s="37">
        <f>SUMIFS(СВЦЭМ!$C$34:$C$777,СВЦЭМ!$A$34:$A$777,$A66,СВЦЭМ!$B$34:$B$777,H$47)+'СЕТ СН'!$G$9+СВЦЭМ!$D$10+'СЕТ СН'!$G$5</f>
        <v>5067.5721061799995</v>
      </c>
      <c r="I66" s="37">
        <f>SUMIFS(СВЦЭМ!$C$34:$C$777,СВЦЭМ!$A$34:$A$777,$A66,СВЦЭМ!$B$34:$B$777,I$47)+'СЕТ СН'!$G$9+СВЦЭМ!$D$10+'СЕТ СН'!$G$5</f>
        <v>5031.0364790000003</v>
      </c>
      <c r="J66" s="37">
        <f>SUMIFS(СВЦЭМ!$C$34:$C$777,СВЦЭМ!$A$34:$A$777,$A66,СВЦЭМ!$B$34:$B$777,J$47)+'СЕТ СН'!$G$9+СВЦЭМ!$D$10+'СЕТ СН'!$G$5</f>
        <v>4942.82095871</v>
      </c>
      <c r="K66" s="37">
        <f>SUMIFS(СВЦЭМ!$C$34:$C$777,СВЦЭМ!$A$34:$A$777,$A66,СВЦЭМ!$B$34:$B$777,K$47)+'СЕТ СН'!$G$9+СВЦЭМ!$D$10+'СЕТ СН'!$G$5</f>
        <v>4858.7333093699999</v>
      </c>
      <c r="L66" s="37">
        <f>SUMIFS(СВЦЭМ!$C$34:$C$777,СВЦЭМ!$A$34:$A$777,$A66,СВЦЭМ!$B$34:$B$777,L$47)+'СЕТ СН'!$G$9+СВЦЭМ!$D$10+'СЕТ СН'!$G$5</f>
        <v>4821.32418719</v>
      </c>
      <c r="M66" s="37">
        <f>SUMIFS(СВЦЭМ!$C$34:$C$777,СВЦЭМ!$A$34:$A$777,$A66,СВЦЭМ!$B$34:$B$777,M$47)+'СЕТ СН'!$G$9+СВЦЭМ!$D$10+'СЕТ СН'!$G$5</f>
        <v>4819.5024868</v>
      </c>
      <c r="N66" s="37">
        <f>SUMIFS(СВЦЭМ!$C$34:$C$777,СВЦЭМ!$A$34:$A$777,$A66,СВЦЭМ!$B$34:$B$777,N$47)+'СЕТ СН'!$G$9+СВЦЭМ!$D$10+'СЕТ СН'!$G$5</f>
        <v>4805.6409488099998</v>
      </c>
      <c r="O66" s="37">
        <f>SUMIFS(СВЦЭМ!$C$34:$C$777,СВЦЭМ!$A$34:$A$777,$A66,СВЦЭМ!$B$34:$B$777,O$47)+'СЕТ СН'!$G$9+СВЦЭМ!$D$10+'СЕТ СН'!$G$5</f>
        <v>4825.3981471199995</v>
      </c>
      <c r="P66" s="37">
        <f>SUMIFS(СВЦЭМ!$C$34:$C$777,СВЦЭМ!$A$34:$A$777,$A66,СВЦЭМ!$B$34:$B$777,P$47)+'СЕТ СН'!$G$9+СВЦЭМ!$D$10+'СЕТ СН'!$G$5</f>
        <v>4848.4749282800003</v>
      </c>
      <c r="Q66" s="37">
        <f>SUMIFS(СВЦЭМ!$C$34:$C$777,СВЦЭМ!$A$34:$A$777,$A66,СВЦЭМ!$B$34:$B$777,Q$47)+'СЕТ СН'!$G$9+СВЦЭМ!$D$10+'СЕТ СН'!$G$5</f>
        <v>4852.6398744399994</v>
      </c>
      <c r="R66" s="37">
        <f>SUMIFS(СВЦЭМ!$C$34:$C$777,СВЦЭМ!$A$34:$A$777,$A66,СВЦЭМ!$B$34:$B$777,R$47)+'СЕТ СН'!$G$9+СВЦЭМ!$D$10+'СЕТ СН'!$G$5</f>
        <v>4971.77841016</v>
      </c>
      <c r="S66" s="37">
        <f>SUMIFS(СВЦЭМ!$C$34:$C$777,СВЦЭМ!$A$34:$A$777,$A66,СВЦЭМ!$B$34:$B$777,S$47)+'СЕТ СН'!$G$9+СВЦЭМ!$D$10+'СЕТ СН'!$G$5</f>
        <v>4963.7902794399997</v>
      </c>
      <c r="T66" s="37">
        <f>SUMIFS(СВЦЭМ!$C$34:$C$777,СВЦЭМ!$A$34:$A$777,$A66,СВЦЭМ!$B$34:$B$777,T$47)+'СЕТ СН'!$G$9+СВЦЭМ!$D$10+'СЕТ СН'!$G$5</f>
        <v>4842.8402508500003</v>
      </c>
      <c r="U66" s="37">
        <f>SUMIFS(СВЦЭМ!$C$34:$C$777,СВЦЭМ!$A$34:$A$777,$A66,СВЦЭМ!$B$34:$B$777,U$47)+'СЕТ СН'!$G$9+СВЦЭМ!$D$10+'СЕТ СН'!$G$5</f>
        <v>4779.6888211599999</v>
      </c>
      <c r="V66" s="37">
        <f>SUMIFS(СВЦЭМ!$C$34:$C$777,СВЦЭМ!$A$34:$A$777,$A66,СВЦЭМ!$B$34:$B$777,V$47)+'СЕТ СН'!$G$9+СВЦЭМ!$D$10+'СЕТ СН'!$G$5</f>
        <v>4784.15881842</v>
      </c>
      <c r="W66" s="37">
        <f>SUMIFS(СВЦЭМ!$C$34:$C$777,СВЦЭМ!$A$34:$A$777,$A66,СВЦЭМ!$B$34:$B$777,W$47)+'СЕТ СН'!$G$9+СВЦЭМ!$D$10+'СЕТ СН'!$G$5</f>
        <v>4806.4913864</v>
      </c>
      <c r="X66" s="37">
        <f>SUMIFS(СВЦЭМ!$C$34:$C$777,СВЦЭМ!$A$34:$A$777,$A66,СВЦЭМ!$B$34:$B$777,X$47)+'СЕТ СН'!$G$9+СВЦЭМ!$D$10+'СЕТ СН'!$G$5</f>
        <v>4812.7595957699996</v>
      </c>
      <c r="Y66" s="37">
        <f>SUMIFS(СВЦЭМ!$C$34:$C$777,СВЦЭМ!$A$34:$A$777,$A66,СВЦЭМ!$B$34:$B$777,Y$47)+'СЕТ СН'!$G$9+СВЦЭМ!$D$10+'СЕТ СН'!$G$5</f>
        <v>4904.6641959999997</v>
      </c>
    </row>
    <row r="67" spans="1:27" ht="15.75" x14ac:dyDescent="0.2">
      <c r="A67" s="36">
        <f t="shared" si="1"/>
        <v>42694</v>
      </c>
      <c r="B67" s="37">
        <f>SUMIFS(СВЦЭМ!$C$34:$C$777,СВЦЭМ!$A$34:$A$777,$A67,СВЦЭМ!$B$34:$B$777,B$47)+'СЕТ СН'!$G$9+СВЦЭМ!$D$10+'СЕТ СН'!$G$5</f>
        <v>5104.21369185</v>
      </c>
      <c r="C67" s="37">
        <f>SUMIFS(СВЦЭМ!$C$34:$C$777,СВЦЭМ!$A$34:$A$777,$A67,СВЦЭМ!$B$34:$B$777,C$47)+'СЕТ СН'!$G$9+СВЦЭМ!$D$10+'СЕТ СН'!$G$5</f>
        <v>5214.9454359299998</v>
      </c>
      <c r="D67" s="37">
        <f>SUMIFS(СВЦЭМ!$C$34:$C$777,СВЦЭМ!$A$34:$A$777,$A67,СВЦЭМ!$B$34:$B$777,D$47)+'СЕТ СН'!$G$9+СВЦЭМ!$D$10+'СЕТ СН'!$G$5</f>
        <v>5276.02174999</v>
      </c>
      <c r="E67" s="37">
        <f>SUMIFS(СВЦЭМ!$C$34:$C$777,СВЦЭМ!$A$34:$A$777,$A67,СВЦЭМ!$B$34:$B$777,E$47)+'СЕТ СН'!$G$9+СВЦЭМ!$D$10+'СЕТ СН'!$G$5</f>
        <v>5267.0328657499995</v>
      </c>
      <c r="F67" s="37">
        <f>SUMIFS(СВЦЭМ!$C$34:$C$777,СВЦЭМ!$A$34:$A$777,$A67,СВЦЭМ!$B$34:$B$777,F$47)+'СЕТ СН'!$G$9+СВЦЭМ!$D$10+'СЕТ СН'!$G$5</f>
        <v>5264.4085717400003</v>
      </c>
      <c r="G67" s="37">
        <f>SUMIFS(СВЦЭМ!$C$34:$C$777,СВЦЭМ!$A$34:$A$777,$A67,СВЦЭМ!$B$34:$B$777,G$47)+'СЕТ СН'!$G$9+СВЦЭМ!$D$10+'СЕТ СН'!$G$5</f>
        <v>5247.0288602499995</v>
      </c>
      <c r="H67" s="37">
        <f>SUMIFS(СВЦЭМ!$C$34:$C$777,СВЦЭМ!$A$34:$A$777,$A67,СВЦЭМ!$B$34:$B$777,H$47)+'СЕТ СН'!$G$9+СВЦЭМ!$D$10+'СЕТ СН'!$G$5</f>
        <v>5217.05618039</v>
      </c>
      <c r="I67" s="37">
        <f>SUMIFS(СВЦЭМ!$C$34:$C$777,СВЦЭМ!$A$34:$A$777,$A67,СВЦЭМ!$B$34:$B$777,I$47)+'СЕТ СН'!$G$9+СВЦЭМ!$D$10+'СЕТ СН'!$G$5</f>
        <v>5231.1461696199995</v>
      </c>
      <c r="J67" s="37">
        <f>SUMIFS(СВЦЭМ!$C$34:$C$777,СВЦЭМ!$A$34:$A$777,$A67,СВЦЭМ!$B$34:$B$777,J$47)+'СЕТ СН'!$G$9+СВЦЭМ!$D$10+'СЕТ СН'!$G$5</f>
        <v>5135.5481613800002</v>
      </c>
      <c r="K67" s="37">
        <f>SUMIFS(СВЦЭМ!$C$34:$C$777,СВЦЭМ!$A$34:$A$777,$A67,СВЦЭМ!$B$34:$B$777,K$47)+'СЕТ СН'!$G$9+СВЦЭМ!$D$10+'СЕТ СН'!$G$5</f>
        <v>4990.4633920799997</v>
      </c>
      <c r="L67" s="37">
        <f>SUMIFS(СВЦЭМ!$C$34:$C$777,СВЦЭМ!$A$34:$A$777,$A67,СВЦЭМ!$B$34:$B$777,L$47)+'СЕТ СН'!$G$9+СВЦЭМ!$D$10+'СЕТ СН'!$G$5</f>
        <v>4884.0709725099996</v>
      </c>
      <c r="M67" s="37">
        <f>SUMIFS(СВЦЭМ!$C$34:$C$777,СВЦЭМ!$A$34:$A$777,$A67,СВЦЭМ!$B$34:$B$777,M$47)+'СЕТ СН'!$G$9+СВЦЭМ!$D$10+'СЕТ СН'!$G$5</f>
        <v>4850.0512663199997</v>
      </c>
      <c r="N67" s="37">
        <f>SUMIFS(СВЦЭМ!$C$34:$C$777,СВЦЭМ!$A$34:$A$777,$A67,СВЦЭМ!$B$34:$B$777,N$47)+'СЕТ СН'!$G$9+СВЦЭМ!$D$10+'СЕТ СН'!$G$5</f>
        <v>4863.9872586399997</v>
      </c>
      <c r="O67" s="37">
        <f>SUMIFS(СВЦЭМ!$C$34:$C$777,СВЦЭМ!$A$34:$A$777,$A67,СВЦЭМ!$B$34:$B$777,O$47)+'СЕТ СН'!$G$9+СВЦЭМ!$D$10+'СЕТ СН'!$G$5</f>
        <v>4875.3002619399995</v>
      </c>
      <c r="P67" s="37">
        <f>SUMIFS(СВЦЭМ!$C$34:$C$777,СВЦЭМ!$A$34:$A$777,$A67,СВЦЭМ!$B$34:$B$777,P$47)+'СЕТ СН'!$G$9+СВЦЭМ!$D$10+'СЕТ СН'!$G$5</f>
        <v>4884.0530623799996</v>
      </c>
      <c r="Q67" s="37">
        <f>SUMIFS(СВЦЭМ!$C$34:$C$777,СВЦЭМ!$A$34:$A$777,$A67,СВЦЭМ!$B$34:$B$777,Q$47)+'СЕТ СН'!$G$9+СВЦЭМ!$D$10+'СЕТ СН'!$G$5</f>
        <v>4885.38548859</v>
      </c>
      <c r="R67" s="37">
        <f>SUMIFS(СВЦЭМ!$C$34:$C$777,СВЦЭМ!$A$34:$A$777,$A67,СВЦЭМ!$B$34:$B$777,R$47)+'СЕТ СН'!$G$9+СВЦЭМ!$D$10+'СЕТ СН'!$G$5</f>
        <v>4880.1792801900001</v>
      </c>
      <c r="S67" s="37">
        <f>SUMIFS(СВЦЭМ!$C$34:$C$777,СВЦЭМ!$A$34:$A$777,$A67,СВЦЭМ!$B$34:$B$777,S$47)+'СЕТ СН'!$G$9+СВЦЭМ!$D$10+'СЕТ СН'!$G$5</f>
        <v>4853.3764928399996</v>
      </c>
      <c r="T67" s="37">
        <f>SUMIFS(СВЦЭМ!$C$34:$C$777,СВЦЭМ!$A$34:$A$777,$A67,СВЦЭМ!$B$34:$B$777,T$47)+'СЕТ СН'!$G$9+СВЦЭМ!$D$10+'СЕТ СН'!$G$5</f>
        <v>4816.3623488100002</v>
      </c>
      <c r="U67" s="37">
        <f>SUMIFS(СВЦЭМ!$C$34:$C$777,СВЦЭМ!$A$34:$A$777,$A67,СВЦЭМ!$B$34:$B$777,U$47)+'СЕТ СН'!$G$9+СВЦЭМ!$D$10+'СЕТ СН'!$G$5</f>
        <v>4816.2243714599999</v>
      </c>
      <c r="V67" s="37">
        <f>SUMIFS(СВЦЭМ!$C$34:$C$777,СВЦЭМ!$A$34:$A$777,$A67,СВЦЭМ!$B$34:$B$777,V$47)+'СЕТ СН'!$G$9+СВЦЭМ!$D$10+'СЕТ СН'!$G$5</f>
        <v>4818.5120704199999</v>
      </c>
      <c r="W67" s="37">
        <f>SUMIFS(СВЦЭМ!$C$34:$C$777,СВЦЭМ!$A$34:$A$777,$A67,СВЦЭМ!$B$34:$B$777,W$47)+'СЕТ СН'!$G$9+СВЦЭМ!$D$10+'СЕТ СН'!$G$5</f>
        <v>4826.07878669</v>
      </c>
      <c r="X67" s="37">
        <f>SUMIFS(СВЦЭМ!$C$34:$C$777,СВЦЭМ!$A$34:$A$777,$A67,СВЦЭМ!$B$34:$B$777,X$47)+'СЕТ СН'!$G$9+СВЦЭМ!$D$10+'СЕТ СН'!$G$5</f>
        <v>4863.1547544799996</v>
      </c>
      <c r="Y67" s="37">
        <f>SUMIFS(СВЦЭМ!$C$34:$C$777,СВЦЭМ!$A$34:$A$777,$A67,СВЦЭМ!$B$34:$B$777,Y$47)+'СЕТ СН'!$G$9+СВЦЭМ!$D$10+'СЕТ СН'!$G$5</f>
        <v>4979.1374794000003</v>
      </c>
    </row>
    <row r="68" spans="1:27" ht="15.75" x14ac:dyDescent="0.2">
      <c r="A68" s="36">
        <f t="shared" si="1"/>
        <v>42695</v>
      </c>
      <c r="B68" s="37">
        <f>SUMIFS(СВЦЭМ!$C$34:$C$777,СВЦЭМ!$A$34:$A$777,$A68,СВЦЭМ!$B$34:$B$777,B$47)+'СЕТ СН'!$G$9+СВЦЭМ!$D$10+'СЕТ СН'!$G$5</f>
        <v>5111.0738642400001</v>
      </c>
      <c r="C68" s="37">
        <f>SUMIFS(СВЦЭМ!$C$34:$C$777,СВЦЭМ!$A$34:$A$777,$A68,СВЦЭМ!$B$34:$B$777,C$47)+'СЕТ СН'!$G$9+СВЦЭМ!$D$10+'СЕТ СН'!$G$5</f>
        <v>5227.2007883999995</v>
      </c>
      <c r="D68" s="37">
        <f>SUMIFS(СВЦЭМ!$C$34:$C$777,СВЦЭМ!$A$34:$A$777,$A68,СВЦЭМ!$B$34:$B$777,D$47)+'СЕТ СН'!$G$9+СВЦЭМ!$D$10+'СЕТ СН'!$G$5</f>
        <v>5250.3861348999999</v>
      </c>
      <c r="E68" s="37">
        <f>SUMIFS(СВЦЭМ!$C$34:$C$777,СВЦЭМ!$A$34:$A$777,$A68,СВЦЭМ!$B$34:$B$777,E$47)+'СЕТ СН'!$G$9+СВЦЭМ!$D$10+'СЕТ СН'!$G$5</f>
        <v>5265.2809796199999</v>
      </c>
      <c r="F68" s="37">
        <f>SUMIFS(СВЦЭМ!$C$34:$C$777,СВЦЭМ!$A$34:$A$777,$A68,СВЦЭМ!$B$34:$B$777,F$47)+'СЕТ СН'!$G$9+СВЦЭМ!$D$10+'СЕТ СН'!$G$5</f>
        <v>5262.0827087500002</v>
      </c>
      <c r="G68" s="37">
        <f>SUMIFS(СВЦЭМ!$C$34:$C$777,СВЦЭМ!$A$34:$A$777,$A68,СВЦЭМ!$B$34:$B$777,G$47)+'СЕТ СН'!$G$9+СВЦЭМ!$D$10+'СЕТ СН'!$G$5</f>
        <v>5276.6749965899999</v>
      </c>
      <c r="H68" s="37">
        <f>SUMIFS(СВЦЭМ!$C$34:$C$777,СВЦЭМ!$A$34:$A$777,$A68,СВЦЭМ!$B$34:$B$777,H$47)+'СЕТ СН'!$G$9+СВЦЭМ!$D$10+'СЕТ СН'!$G$5</f>
        <v>5284.7367043900003</v>
      </c>
      <c r="I68" s="37">
        <f>SUMIFS(СВЦЭМ!$C$34:$C$777,СВЦЭМ!$A$34:$A$777,$A68,СВЦЭМ!$B$34:$B$777,I$47)+'СЕТ СН'!$G$9+СВЦЭМ!$D$10+'СЕТ СН'!$G$5</f>
        <v>5219.1354461700003</v>
      </c>
      <c r="J68" s="37">
        <f>SUMIFS(СВЦЭМ!$C$34:$C$777,СВЦЭМ!$A$34:$A$777,$A68,СВЦЭМ!$B$34:$B$777,J$47)+'СЕТ СН'!$G$9+СВЦЭМ!$D$10+'СЕТ СН'!$G$5</f>
        <v>5131.6691968300001</v>
      </c>
      <c r="K68" s="37">
        <f>SUMIFS(СВЦЭМ!$C$34:$C$777,СВЦЭМ!$A$34:$A$777,$A68,СВЦЭМ!$B$34:$B$777,K$47)+'СЕТ СН'!$G$9+СВЦЭМ!$D$10+'СЕТ СН'!$G$5</f>
        <v>5033.4517496400003</v>
      </c>
      <c r="L68" s="37">
        <f>SUMIFS(СВЦЭМ!$C$34:$C$777,СВЦЭМ!$A$34:$A$777,$A68,СВЦЭМ!$B$34:$B$777,L$47)+'СЕТ СН'!$G$9+СВЦЭМ!$D$10+'СЕТ СН'!$G$5</f>
        <v>4946.3561273400001</v>
      </c>
      <c r="M68" s="37">
        <f>SUMIFS(СВЦЭМ!$C$34:$C$777,СВЦЭМ!$A$34:$A$777,$A68,СВЦЭМ!$B$34:$B$777,M$47)+'СЕТ СН'!$G$9+СВЦЭМ!$D$10+'СЕТ СН'!$G$5</f>
        <v>4872.9183936299996</v>
      </c>
      <c r="N68" s="37">
        <f>SUMIFS(СВЦЭМ!$C$34:$C$777,СВЦЭМ!$A$34:$A$777,$A68,СВЦЭМ!$B$34:$B$777,N$47)+'СЕТ СН'!$G$9+СВЦЭМ!$D$10+'СЕТ СН'!$G$5</f>
        <v>4864.5818066100001</v>
      </c>
      <c r="O68" s="37">
        <f>SUMIFS(СВЦЭМ!$C$34:$C$777,СВЦЭМ!$A$34:$A$777,$A68,СВЦЭМ!$B$34:$B$777,O$47)+'СЕТ СН'!$G$9+СВЦЭМ!$D$10+'СЕТ СН'!$G$5</f>
        <v>4867.97985126</v>
      </c>
      <c r="P68" s="37">
        <f>SUMIFS(СВЦЭМ!$C$34:$C$777,СВЦЭМ!$A$34:$A$777,$A68,СВЦЭМ!$B$34:$B$777,P$47)+'СЕТ СН'!$G$9+СВЦЭМ!$D$10+'СЕТ СН'!$G$5</f>
        <v>4892.60967317</v>
      </c>
      <c r="Q68" s="37">
        <f>SUMIFS(СВЦЭМ!$C$34:$C$777,СВЦЭМ!$A$34:$A$777,$A68,СВЦЭМ!$B$34:$B$777,Q$47)+'СЕТ СН'!$G$9+СВЦЭМ!$D$10+'СЕТ СН'!$G$5</f>
        <v>4903.4601863099997</v>
      </c>
      <c r="R68" s="37">
        <f>SUMIFS(СВЦЭМ!$C$34:$C$777,СВЦЭМ!$A$34:$A$777,$A68,СВЦЭМ!$B$34:$B$777,R$47)+'СЕТ СН'!$G$9+СВЦЭМ!$D$10+'СЕТ СН'!$G$5</f>
        <v>4897.8276555800003</v>
      </c>
      <c r="S68" s="37">
        <f>SUMIFS(СВЦЭМ!$C$34:$C$777,СВЦЭМ!$A$34:$A$777,$A68,СВЦЭМ!$B$34:$B$777,S$47)+'СЕТ СН'!$G$9+СВЦЭМ!$D$10+'СЕТ СН'!$G$5</f>
        <v>4874.0442344599996</v>
      </c>
      <c r="T68" s="37">
        <f>SUMIFS(СВЦЭМ!$C$34:$C$777,СВЦЭМ!$A$34:$A$777,$A68,СВЦЭМ!$B$34:$B$777,T$47)+'СЕТ СН'!$G$9+СВЦЭМ!$D$10+'СЕТ СН'!$G$5</f>
        <v>4848.2491533599996</v>
      </c>
      <c r="U68" s="37">
        <f>SUMIFS(СВЦЭМ!$C$34:$C$777,СВЦЭМ!$A$34:$A$777,$A68,СВЦЭМ!$B$34:$B$777,U$47)+'СЕТ СН'!$G$9+СВЦЭМ!$D$10+'СЕТ СН'!$G$5</f>
        <v>4852.7229037400002</v>
      </c>
      <c r="V68" s="37">
        <f>SUMIFS(СВЦЭМ!$C$34:$C$777,СВЦЭМ!$A$34:$A$777,$A68,СВЦЭМ!$B$34:$B$777,V$47)+'СЕТ СН'!$G$9+СВЦЭМ!$D$10+'СЕТ СН'!$G$5</f>
        <v>4836.4459157900001</v>
      </c>
      <c r="W68" s="37">
        <f>SUMIFS(СВЦЭМ!$C$34:$C$777,СВЦЭМ!$A$34:$A$777,$A68,СВЦЭМ!$B$34:$B$777,W$47)+'СЕТ СН'!$G$9+СВЦЭМ!$D$10+'СЕТ СН'!$G$5</f>
        <v>4846.4233620200002</v>
      </c>
      <c r="X68" s="37">
        <f>SUMIFS(СВЦЭМ!$C$34:$C$777,СВЦЭМ!$A$34:$A$777,$A68,СВЦЭМ!$B$34:$B$777,X$47)+'СЕТ СН'!$G$9+СВЦЭМ!$D$10+'СЕТ СН'!$G$5</f>
        <v>4886.1522562700002</v>
      </c>
      <c r="Y68" s="37">
        <f>SUMIFS(СВЦЭМ!$C$34:$C$777,СВЦЭМ!$A$34:$A$777,$A68,СВЦЭМ!$B$34:$B$777,Y$47)+'СЕТ СН'!$G$9+СВЦЭМ!$D$10+'СЕТ СН'!$G$5</f>
        <v>5004.7063819599998</v>
      </c>
    </row>
    <row r="69" spans="1:27" ht="15.75" x14ac:dyDescent="0.2">
      <c r="A69" s="36">
        <f t="shared" si="1"/>
        <v>42696</v>
      </c>
      <c r="B69" s="37">
        <f>SUMIFS(СВЦЭМ!$C$34:$C$777,СВЦЭМ!$A$34:$A$777,$A69,СВЦЭМ!$B$34:$B$777,B$47)+'СЕТ СН'!$G$9+СВЦЭМ!$D$10+'СЕТ СН'!$G$5</f>
        <v>5028.03059123</v>
      </c>
      <c r="C69" s="37">
        <f>SUMIFS(СВЦЭМ!$C$34:$C$777,СВЦЭМ!$A$34:$A$777,$A69,СВЦЭМ!$B$34:$B$777,C$47)+'СЕТ СН'!$G$9+СВЦЭМ!$D$10+'СЕТ СН'!$G$5</f>
        <v>5137.59153298</v>
      </c>
      <c r="D69" s="37">
        <f>SUMIFS(СВЦЭМ!$C$34:$C$777,СВЦЭМ!$A$34:$A$777,$A69,СВЦЭМ!$B$34:$B$777,D$47)+'СЕТ СН'!$G$9+СВЦЭМ!$D$10+'СЕТ СН'!$G$5</f>
        <v>5210.4713869899997</v>
      </c>
      <c r="E69" s="37">
        <f>SUMIFS(СВЦЭМ!$C$34:$C$777,СВЦЭМ!$A$34:$A$777,$A69,СВЦЭМ!$B$34:$B$777,E$47)+'СЕТ СН'!$G$9+СВЦЭМ!$D$10+'СЕТ СН'!$G$5</f>
        <v>5211.3145105000003</v>
      </c>
      <c r="F69" s="37">
        <f>SUMIFS(СВЦЭМ!$C$34:$C$777,СВЦЭМ!$A$34:$A$777,$A69,СВЦЭМ!$B$34:$B$777,F$47)+'СЕТ СН'!$G$9+СВЦЭМ!$D$10+'СЕТ СН'!$G$5</f>
        <v>5206.2053476800002</v>
      </c>
      <c r="G69" s="37">
        <f>SUMIFS(СВЦЭМ!$C$34:$C$777,СВЦЭМ!$A$34:$A$777,$A69,СВЦЭМ!$B$34:$B$777,G$47)+'СЕТ СН'!$G$9+СВЦЭМ!$D$10+'СЕТ СН'!$G$5</f>
        <v>5195.5440308899997</v>
      </c>
      <c r="H69" s="37">
        <f>SUMIFS(СВЦЭМ!$C$34:$C$777,СВЦЭМ!$A$34:$A$777,$A69,СВЦЭМ!$B$34:$B$777,H$47)+'СЕТ СН'!$G$9+СВЦЭМ!$D$10+'СЕТ СН'!$G$5</f>
        <v>5129.3032795500003</v>
      </c>
      <c r="I69" s="37">
        <f>SUMIFS(СВЦЭМ!$C$34:$C$777,СВЦЭМ!$A$34:$A$777,$A69,СВЦЭМ!$B$34:$B$777,I$47)+'СЕТ СН'!$G$9+СВЦЭМ!$D$10+'СЕТ СН'!$G$5</f>
        <v>5045.7272221699995</v>
      </c>
      <c r="J69" s="37">
        <f>SUMIFS(СВЦЭМ!$C$34:$C$777,СВЦЭМ!$A$34:$A$777,$A69,СВЦЭМ!$B$34:$B$777,J$47)+'СЕТ СН'!$G$9+СВЦЭМ!$D$10+'СЕТ СН'!$G$5</f>
        <v>4964.4914085099999</v>
      </c>
      <c r="K69" s="37">
        <f>SUMIFS(СВЦЭМ!$C$34:$C$777,СВЦЭМ!$A$34:$A$777,$A69,СВЦЭМ!$B$34:$B$777,K$47)+'СЕТ СН'!$G$9+СВЦЭМ!$D$10+'СЕТ СН'!$G$5</f>
        <v>4875.2504751099996</v>
      </c>
      <c r="L69" s="37">
        <f>SUMIFS(СВЦЭМ!$C$34:$C$777,СВЦЭМ!$A$34:$A$777,$A69,СВЦЭМ!$B$34:$B$777,L$47)+'СЕТ СН'!$G$9+СВЦЭМ!$D$10+'СЕТ СН'!$G$5</f>
        <v>4846.6585648099999</v>
      </c>
      <c r="M69" s="37">
        <f>SUMIFS(СВЦЭМ!$C$34:$C$777,СВЦЭМ!$A$34:$A$777,$A69,СВЦЭМ!$B$34:$B$777,M$47)+'СЕТ СН'!$G$9+СВЦЭМ!$D$10+'СЕТ СН'!$G$5</f>
        <v>4871.13843739</v>
      </c>
      <c r="N69" s="37">
        <f>SUMIFS(СВЦЭМ!$C$34:$C$777,СВЦЭМ!$A$34:$A$777,$A69,СВЦЭМ!$B$34:$B$777,N$47)+'СЕТ СН'!$G$9+СВЦЭМ!$D$10+'СЕТ СН'!$G$5</f>
        <v>4879.0061469900002</v>
      </c>
      <c r="O69" s="37">
        <f>SUMIFS(СВЦЭМ!$C$34:$C$777,СВЦЭМ!$A$34:$A$777,$A69,СВЦЭМ!$B$34:$B$777,O$47)+'СЕТ СН'!$G$9+СВЦЭМ!$D$10+'СЕТ СН'!$G$5</f>
        <v>4908.46043525</v>
      </c>
      <c r="P69" s="37">
        <f>SUMIFS(СВЦЭМ!$C$34:$C$777,СВЦЭМ!$A$34:$A$777,$A69,СВЦЭМ!$B$34:$B$777,P$47)+'СЕТ СН'!$G$9+СВЦЭМ!$D$10+'СЕТ СН'!$G$5</f>
        <v>4995.8955158099998</v>
      </c>
      <c r="Q69" s="37">
        <f>SUMIFS(СВЦЭМ!$C$34:$C$777,СВЦЭМ!$A$34:$A$777,$A69,СВЦЭМ!$B$34:$B$777,Q$47)+'СЕТ СН'!$G$9+СВЦЭМ!$D$10+'СЕТ СН'!$G$5</f>
        <v>5048.5909994399999</v>
      </c>
      <c r="R69" s="37">
        <f>SUMIFS(СВЦЭМ!$C$34:$C$777,СВЦЭМ!$A$34:$A$777,$A69,СВЦЭМ!$B$34:$B$777,R$47)+'СЕТ СН'!$G$9+СВЦЭМ!$D$10+'СЕТ СН'!$G$5</f>
        <v>5085.05329609</v>
      </c>
      <c r="S69" s="37">
        <f>SUMIFS(СВЦЭМ!$C$34:$C$777,СВЦЭМ!$A$34:$A$777,$A69,СВЦЭМ!$B$34:$B$777,S$47)+'СЕТ СН'!$G$9+СВЦЭМ!$D$10+'СЕТ СН'!$G$5</f>
        <v>5039.7957131599997</v>
      </c>
      <c r="T69" s="37">
        <f>SUMIFS(СВЦЭМ!$C$34:$C$777,СВЦЭМ!$A$34:$A$777,$A69,СВЦЭМ!$B$34:$B$777,T$47)+'СЕТ СН'!$G$9+СВЦЭМ!$D$10+'СЕТ СН'!$G$5</f>
        <v>5027.20154456</v>
      </c>
      <c r="U69" s="37">
        <f>SUMIFS(СВЦЭМ!$C$34:$C$777,СВЦЭМ!$A$34:$A$777,$A69,СВЦЭМ!$B$34:$B$777,U$47)+'СЕТ СН'!$G$9+СВЦЭМ!$D$10+'СЕТ СН'!$G$5</f>
        <v>5024.2612811999998</v>
      </c>
      <c r="V69" s="37">
        <f>SUMIFS(СВЦЭМ!$C$34:$C$777,СВЦЭМ!$A$34:$A$777,$A69,СВЦЭМ!$B$34:$B$777,V$47)+'СЕТ СН'!$G$9+СВЦЭМ!$D$10+'СЕТ СН'!$G$5</f>
        <v>5021.1256789700001</v>
      </c>
      <c r="W69" s="37">
        <f>SUMIFS(СВЦЭМ!$C$34:$C$777,СВЦЭМ!$A$34:$A$777,$A69,СВЦЭМ!$B$34:$B$777,W$47)+'СЕТ СН'!$G$9+СВЦЭМ!$D$10+'СЕТ СН'!$G$5</f>
        <v>5038.1909499800004</v>
      </c>
      <c r="X69" s="37">
        <f>SUMIFS(СВЦЭМ!$C$34:$C$777,СВЦЭМ!$A$34:$A$777,$A69,СВЦЭМ!$B$34:$B$777,X$47)+'СЕТ СН'!$G$9+СВЦЭМ!$D$10+'СЕТ СН'!$G$5</f>
        <v>5076.5832001899998</v>
      </c>
      <c r="Y69" s="37">
        <f>SUMIFS(СВЦЭМ!$C$34:$C$777,СВЦЭМ!$A$34:$A$777,$A69,СВЦЭМ!$B$34:$B$777,Y$47)+'СЕТ СН'!$G$9+СВЦЭМ!$D$10+'СЕТ СН'!$G$5</f>
        <v>5134.6007569699996</v>
      </c>
    </row>
    <row r="70" spans="1:27" ht="15.75" x14ac:dyDescent="0.2">
      <c r="A70" s="36">
        <f t="shared" si="1"/>
        <v>42697</v>
      </c>
      <c r="B70" s="37">
        <f>SUMIFS(СВЦЭМ!$C$34:$C$777,СВЦЭМ!$A$34:$A$777,$A70,СВЦЭМ!$B$34:$B$777,B$47)+'СЕТ СН'!$G$9+СВЦЭМ!$D$10+'СЕТ СН'!$G$5</f>
        <v>5250.5401179700002</v>
      </c>
      <c r="C70" s="37">
        <f>SUMIFS(СВЦЭМ!$C$34:$C$777,СВЦЭМ!$A$34:$A$777,$A70,СВЦЭМ!$B$34:$B$777,C$47)+'СЕТ СН'!$G$9+СВЦЭМ!$D$10+'СЕТ СН'!$G$5</f>
        <v>5293.0175688899999</v>
      </c>
      <c r="D70" s="37">
        <f>SUMIFS(СВЦЭМ!$C$34:$C$777,СВЦЭМ!$A$34:$A$777,$A70,СВЦЭМ!$B$34:$B$777,D$47)+'СЕТ СН'!$G$9+СВЦЭМ!$D$10+'СЕТ СН'!$G$5</f>
        <v>5315.5427396899995</v>
      </c>
      <c r="E70" s="37">
        <f>SUMIFS(СВЦЭМ!$C$34:$C$777,СВЦЭМ!$A$34:$A$777,$A70,СВЦЭМ!$B$34:$B$777,E$47)+'СЕТ СН'!$G$9+СВЦЭМ!$D$10+'СЕТ СН'!$G$5</f>
        <v>5324.5670902900001</v>
      </c>
      <c r="F70" s="37">
        <f>SUMIFS(СВЦЭМ!$C$34:$C$777,СВЦЭМ!$A$34:$A$777,$A70,СВЦЭМ!$B$34:$B$777,F$47)+'СЕТ СН'!$G$9+СВЦЭМ!$D$10+'СЕТ СН'!$G$5</f>
        <v>5315.4690170900003</v>
      </c>
      <c r="G70" s="37">
        <f>SUMIFS(СВЦЭМ!$C$34:$C$777,СВЦЭМ!$A$34:$A$777,$A70,СВЦЭМ!$B$34:$B$777,G$47)+'СЕТ СН'!$G$9+СВЦЭМ!$D$10+'СЕТ СН'!$G$5</f>
        <v>5302.7233452299997</v>
      </c>
      <c r="H70" s="37">
        <f>SUMIFS(СВЦЭМ!$C$34:$C$777,СВЦЭМ!$A$34:$A$777,$A70,СВЦЭМ!$B$34:$B$777,H$47)+'СЕТ СН'!$G$9+СВЦЭМ!$D$10+'СЕТ СН'!$G$5</f>
        <v>5237.1913982400001</v>
      </c>
      <c r="I70" s="37">
        <f>SUMIFS(СВЦЭМ!$C$34:$C$777,СВЦЭМ!$A$34:$A$777,$A70,СВЦЭМ!$B$34:$B$777,I$47)+'СЕТ СН'!$G$9+СВЦЭМ!$D$10+'СЕТ СН'!$G$5</f>
        <v>5144.8554826999998</v>
      </c>
      <c r="J70" s="37">
        <f>SUMIFS(СВЦЭМ!$C$34:$C$777,СВЦЭМ!$A$34:$A$777,$A70,СВЦЭМ!$B$34:$B$777,J$47)+'СЕТ СН'!$G$9+СВЦЭМ!$D$10+'СЕТ СН'!$G$5</f>
        <v>5046.6696096699998</v>
      </c>
      <c r="K70" s="37">
        <f>SUMIFS(СВЦЭМ!$C$34:$C$777,СВЦЭМ!$A$34:$A$777,$A70,СВЦЭМ!$B$34:$B$777,K$47)+'СЕТ СН'!$G$9+СВЦЭМ!$D$10+'СЕТ СН'!$G$5</f>
        <v>4949.7963213000003</v>
      </c>
      <c r="L70" s="37">
        <f>SUMIFS(СВЦЭМ!$C$34:$C$777,СВЦЭМ!$A$34:$A$777,$A70,СВЦЭМ!$B$34:$B$777,L$47)+'СЕТ СН'!$G$9+СВЦЭМ!$D$10+'СЕТ СН'!$G$5</f>
        <v>4876.5863037199997</v>
      </c>
      <c r="M70" s="37">
        <f>SUMIFS(СВЦЭМ!$C$34:$C$777,СВЦЭМ!$A$34:$A$777,$A70,СВЦЭМ!$B$34:$B$777,M$47)+'СЕТ СН'!$G$9+СВЦЭМ!$D$10+'СЕТ СН'!$G$5</f>
        <v>4866.2218728299995</v>
      </c>
      <c r="N70" s="37">
        <f>SUMIFS(СВЦЭМ!$C$34:$C$777,СВЦЭМ!$A$34:$A$777,$A70,СВЦЭМ!$B$34:$B$777,N$47)+'СЕТ СН'!$G$9+СВЦЭМ!$D$10+'СЕТ СН'!$G$5</f>
        <v>4890.0191658000003</v>
      </c>
      <c r="O70" s="37">
        <f>SUMIFS(СВЦЭМ!$C$34:$C$777,СВЦЭМ!$A$34:$A$777,$A70,СВЦЭМ!$B$34:$B$777,O$47)+'СЕТ СН'!$G$9+СВЦЭМ!$D$10+'СЕТ СН'!$G$5</f>
        <v>4904.0192932199998</v>
      </c>
      <c r="P70" s="37">
        <f>SUMIFS(СВЦЭМ!$C$34:$C$777,СВЦЭМ!$A$34:$A$777,$A70,СВЦЭМ!$B$34:$B$777,P$47)+'СЕТ СН'!$G$9+СВЦЭМ!$D$10+'СЕТ СН'!$G$5</f>
        <v>4900.6838821499996</v>
      </c>
      <c r="Q70" s="37">
        <f>SUMIFS(СВЦЭМ!$C$34:$C$777,СВЦЭМ!$A$34:$A$777,$A70,СВЦЭМ!$B$34:$B$777,Q$47)+'СЕТ СН'!$G$9+СВЦЭМ!$D$10+'СЕТ СН'!$G$5</f>
        <v>4903.4213774</v>
      </c>
      <c r="R70" s="37">
        <f>SUMIFS(СВЦЭМ!$C$34:$C$777,СВЦЭМ!$A$34:$A$777,$A70,СВЦЭМ!$B$34:$B$777,R$47)+'СЕТ СН'!$G$9+СВЦЭМ!$D$10+'СЕТ СН'!$G$5</f>
        <v>4904.64758953</v>
      </c>
      <c r="S70" s="37">
        <f>SUMIFS(СВЦЭМ!$C$34:$C$777,СВЦЭМ!$A$34:$A$777,$A70,СВЦЭМ!$B$34:$B$777,S$47)+'СЕТ СН'!$G$9+СВЦЭМ!$D$10+'СЕТ СН'!$G$5</f>
        <v>4877.0568767599998</v>
      </c>
      <c r="T70" s="37">
        <f>SUMIFS(СВЦЭМ!$C$34:$C$777,СВЦЭМ!$A$34:$A$777,$A70,СВЦЭМ!$B$34:$B$777,T$47)+'СЕТ СН'!$G$9+СВЦЭМ!$D$10+'СЕТ СН'!$G$5</f>
        <v>4867.0210363999995</v>
      </c>
      <c r="U70" s="37">
        <f>SUMIFS(СВЦЭМ!$C$34:$C$777,СВЦЭМ!$A$34:$A$777,$A70,СВЦЭМ!$B$34:$B$777,U$47)+'СЕТ СН'!$G$9+СВЦЭМ!$D$10+'СЕТ СН'!$G$5</f>
        <v>4863.1229366999996</v>
      </c>
      <c r="V70" s="37">
        <f>SUMIFS(СВЦЭМ!$C$34:$C$777,СВЦЭМ!$A$34:$A$777,$A70,СВЦЭМ!$B$34:$B$777,V$47)+'СЕТ СН'!$G$9+СВЦЭМ!$D$10+'СЕТ СН'!$G$5</f>
        <v>4870.4966915200002</v>
      </c>
      <c r="W70" s="37">
        <f>SUMIFS(СВЦЭМ!$C$34:$C$777,СВЦЭМ!$A$34:$A$777,$A70,СВЦЭМ!$B$34:$B$777,W$47)+'СЕТ СН'!$G$9+СВЦЭМ!$D$10+'СЕТ СН'!$G$5</f>
        <v>4874.5939086199996</v>
      </c>
      <c r="X70" s="37">
        <f>SUMIFS(СВЦЭМ!$C$34:$C$777,СВЦЭМ!$A$34:$A$777,$A70,СВЦЭМ!$B$34:$B$777,X$47)+'СЕТ СН'!$G$9+СВЦЭМ!$D$10+'СЕТ СН'!$G$5</f>
        <v>4902.5709977999995</v>
      </c>
      <c r="Y70" s="37">
        <f>SUMIFS(СВЦЭМ!$C$34:$C$777,СВЦЭМ!$A$34:$A$777,$A70,СВЦЭМ!$B$34:$B$777,Y$47)+'СЕТ СН'!$G$9+СВЦЭМ!$D$10+'СЕТ СН'!$G$5</f>
        <v>4990.4681571399997</v>
      </c>
    </row>
    <row r="71" spans="1:27" ht="15.75" x14ac:dyDescent="0.2">
      <c r="A71" s="36">
        <f t="shared" si="1"/>
        <v>42698</v>
      </c>
      <c r="B71" s="37">
        <f>SUMIFS(СВЦЭМ!$C$34:$C$777,СВЦЭМ!$A$34:$A$777,$A71,СВЦЭМ!$B$34:$B$777,B$47)+'СЕТ СН'!$G$9+СВЦЭМ!$D$10+'СЕТ СН'!$G$5</f>
        <v>5132.0981919300002</v>
      </c>
      <c r="C71" s="37">
        <f>SUMIFS(СВЦЭМ!$C$34:$C$777,СВЦЭМ!$A$34:$A$777,$A71,СВЦЭМ!$B$34:$B$777,C$47)+'СЕТ СН'!$G$9+СВЦЭМ!$D$10+'СЕТ СН'!$G$5</f>
        <v>5247.0266665299996</v>
      </c>
      <c r="D71" s="37">
        <f>SUMIFS(СВЦЭМ!$C$34:$C$777,СВЦЭМ!$A$34:$A$777,$A71,СВЦЭМ!$B$34:$B$777,D$47)+'СЕТ СН'!$G$9+СВЦЭМ!$D$10+'СЕТ СН'!$G$5</f>
        <v>5314.2738542099996</v>
      </c>
      <c r="E71" s="37">
        <f>SUMIFS(СВЦЭМ!$C$34:$C$777,СВЦЭМ!$A$34:$A$777,$A71,СВЦЭМ!$B$34:$B$777,E$47)+'СЕТ СН'!$G$9+СВЦЭМ!$D$10+'СЕТ СН'!$G$5</f>
        <v>5318.6719905600003</v>
      </c>
      <c r="F71" s="37">
        <f>SUMIFS(СВЦЭМ!$C$34:$C$777,СВЦЭМ!$A$34:$A$777,$A71,СВЦЭМ!$B$34:$B$777,F$47)+'СЕТ СН'!$G$9+СВЦЭМ!$D$10+'СЕТ СН'!$G$5</f>
        <v>5321.0270456199996</v>
      </c>
      <c r="G71" s="37">
        <f>SUMIFS(СВЦЭМ!$C$34:$C$777,СВЦЭМ!$A$34:$A$777,$A71,СВЦЭМ!$B$34:$B$777,G$47)+'СЕТ СН'!$G$9+СВЦЭМ!$D$10+'СЕТ СН'!$G$5</f>
        <v>5302.8640583500001</v>
      </c>
      <c r="H71" s="37">
        <f>SUMIFS(СВЦЭМ!$C$34:$C$777,СВЦЭМ!$A$34:$A$777,$A71,СВЦЭМ!$B$34:$B$777,H$47)+'СЕТ СН'!$G$9+СВЦЭМ!$D$10+'СЕТ СН'!$G$5</f>
        <v>5233.5589004599997</v>
      </c>
      <c r="I71" s="37">
        <f>SUMIFS(СВЦЭМ!$C$34:$C$777,СВЦЭМ!$A$34:$A$777,$A71,СВЦЭМ!$B$34:$B$777,I$47)+'СЕТ СН'!$G$9+СВЦЭМ!$D$10+'СЕТ СН'!$G$5</f>
        <v>5171.0159444700002</v>
      </c>
      <c r="J71" s="37">
        <f>SUMIFS(СВЦЭМ!$C$34:$C$777,СВЦЭМ!$A$34:$A$777,$A71,СВЦЭМ!$B$34:$B$777,J$47)+'СЕТ СН'!$G$9+СВЦЭМ!$D$10+'СЕТ СН'!$G$5</f>
        <v>5088.4935246699997</v>
      </c>
      <c r="K71" s="37">
        <f>SUMIFS(СВЦЭМ!$C$34:$C$777,СВЦЭМ!$A$34:$A$777,$A71,СВЦЭМ!$B$34:$B$777,K$47)+'СЕТ СН'!$G$9+СВЦЭМ!$D$10+'СЕТ СН'!$G$5</f>
        <v>4990.9678885699996</v>
      </c>
      <c r="L71" s="37">
        <f>SUMIFS(СВЦЭМ!$C$34:$C$777,СВЦЭМ!$A$34:$A$777,$A71,СВЦЭМ!$B$34:$B$777,L$47)+'СЕТ СН'!$G$9+СВЦЭМ!$D$10+'СЕТ СН'!$G$5</f>
        <v>4901.7447127599999</v>
      </c>
      <c r="M71" s="37">
        <f>SUMIFS(СВЦЭМ!$C$34:$C$777,СВЦЭМ!$A$34:$A$777,$A71,СВЦЭМ!$B$34:$B$777,M$47)+'СЕТ СН'!$G$9+СВЦЭМ!$D$10+'СЕТ СН'!$G$5</f>
        <v>4880.0553065399999</v>
      </c>
      <c r="N71" s="37">
        <f>SUMIFS(СВЦЭМ!$C$34:$C$777,СВЦЭМ!$A$34:$A$777,$A71,СВЦЭМ!$B$34:$B$777,N$47)+'СЕТ СН'!$G$9+СВЦЭМ!$D$10+'СЕТ СН'!$G$5</f>
        <v>4892.8317611000002</v>
      </c>
      <c r="O71" s="37">
        <f>SUMIFS(СВЦЭМ!$C$34:$C$777,СВЦЭМ!$A$34:$A$777,$A71,СВЦЭМ!$B$34:$B$777,O$47)+'СЕТ СН'!$G$9+СВЦЭМ!$D$10+'СЕТ СН'!$G$5</f>
        <v>4909.9782395000002</v>
      </c>
      <c r="P71" s="37">
        <f>SUMIFS(СВЦЭМ!$C$34:$C$777,СВЦЭМ!$A$34:$A$777,$A71,СВЦЭМ!$B$34:$B$777,P$47)+'СЕТ СН'!$G$9+СВЦЭМ!$D$10+'СЕТ СН'!$G$5</f>
        <v>4916.6671179200002</v>
      </c>
      <c r="Q71" s="37">
        <f>SUMIFS(СВЦЭМ!$C$34:$C$777,СВЦЭМ!$A$34:$A$777,$A71,СВЦЭМ!$B$34:$B$777,Q$47)+'СЕТ СН'!$G$9+СВЦЭМ!$D$10+'СЕТ СН'!$G$5</f>
        <v>4916.1678826299994</v>
      </c>
      <c r="R71" s="37">
        <f>SUMIFS(СВЦЭМ!$C$34:$C$777,СВЦЭМ!$A$34:$A$777,$A71,СВЦЭМ!$B$34:$B$777,R$47)+'СЕТ СН'!$G$9+СВЦЭМ!$D$10+'СЕТ СН'!$G$5</f>
        <v>4909.8337772100003</v>
      </c>
      <c r="S71" s="37">
        <f>SUMIFS(СВЦЭМ!$C$34:$C$777,СВЦЭМ!$A$34:$A$777,$A71,СВЦЭМ!$B$34:$B$777,S$47)+'СЕТ СН'!$G$9+СВЦЭМ!$D$10+'СЕТ СН'!$G$5</f>
        <v>4875.6685765000002</v>
      </c>
      <c r="T71" s="37">
        <f>SUMIFS(СВЦЭМ!$C$34:$C$777,СВЦЭМ!$A$34:$A$777,$A71,СВЦЭМ!$B$34:$B$777,T$47)+'СЕТ СН'!$G$9+СВЦЭМ!$D$10+'СЕТ СН'!$G$5</f>
        <v>4854.8101497299995</v>
      </c>
      <c r="U71" s="37">
        <f>SUMIFS(СВЦЭМ!$C$34:$C$777,СВЦЭМ!$A$34:$A$777,$A71,СВЦЭМ!$B$34:$B$777,U$47)+'СЕТ СН'!$G$9+СВЦЭМ!$D$10+'СЕТ СН'!$G$5</f>
        <v>4856.7931945199998</v>
      </c>
      <c r="V71" s="37">
        <f>SUMIFS(СВЦЭМ!$C$34:$C$777,СВЦЭМ!$A$34:$A$777,$A71,СВЦЭМ!$B$34:$B$777,V$47)+'СЕТ СН'!$G$9+СВЦЭМ!$D$10+'СЕТ СН'!$G$5</f>
        <v>4863.4369260399999</v>
      </c>
      <c r="W71" s="37">
        <f>SUMIFS(СВЦЭМ!$C$34:$C$777,СВЦЭМ!$A$34:$A$777,$A71,СВЦЭМ!$B$34:$B$777,W$47)+'СЕТ СН'!$G$9+СВЦЭМ!$D$10+'СЕТ СН'!$G$5</f>
        <v>4872.26286549</v>
      </c>
      <c r="X71" s="37">
        <f>SUMIFS(СВЦЭМ!$C$34:$C$777,СВЦЭМ!$A$34:$A$777,$A71,СВЦЭМ!$B$34:$B$777,X$47)+'СЕТ СН'!$G$9+СВЦЭМ!$D$10+'СЕТ СН'!$G$5</f>
        <v>4900.4344658800001</v>
      </c>
      <c r="Y71" s="37">
        <f>SUMIFS(СВЦЭМ!$C$34:$C$777,СВЦЭМ!$A$34:$A$777,$A71,СВЦЭМ!$B$34:$B$777,Y$47)+'СЕТ СН'!$G$9+СВЦЭМ!$D$10+'СЕТ СН'!$G$5</f>
        <v>5014.4052504000001</v>
      </c>
    </row>
    <row r="72" spans="1:27" ht="15.75" x14ac:dyDescent="0.2">
      <c r="A72" s="36">
        <f t="shared" si="1"/>
        <v>42699</v>
      </c>
      <c r="B72" s="37">
        <f>SUMIFS(СВЦЭМ!$C$34:$C$777,СВЦЭМ!$A$34:$A$777,$A72,СВЦЭМ!$B$34:$B$777,B$47)+'СЕТ СН'!$G$9+СВЦЭМ!$D$10+'СЕТ СН'!$G$5</f>
        <v>5130.5737334799996</v>
      </c>
      <c r="C72" s="37">
        <f>SUMIFS(СВЦЭМ!$C$34:$C$777,СВЦЭМ!$A$34:$A$777,$A72,СВЦЭМ!$B$34:$B$777,C$47)+'СЕТ СН'!$G$9+СВЦЭМ!$D$10+'СЕТ СН'!$G$5</f>
        <v>5240.7286866699997</v>
      </c>
      <c r="D72" s="37">
        <f>SUMIFS(СВЦЭМ!$C$34:$C$777,СВЦЭМ!$A$34:$A$777,$A72,СВЦЭМ!$B$34:$B$777,D$47)+'СЕТ СН'!$G$9+СВЦЭМ!$D$10+'СЕТ СН'!$G$5</f>
        <v>5299.7689258600003</v>
      </c>
      <c r="E72" s="37">
        <f>SUMIFS(СВЦЭМ!$C$34:$C$777,СВЦЭМ!$A$34:$A$777,$A72,СВЦЭМ!$B$34:$B$777,E$47)+'СЕТ СН'!$G$9+СВЦЭМ!$D$10+'СЕТ СН'!$G$5</f>
        <v>5303.0282877</v>
      </c>
      <c r="F72" s="37">
        <f>SUMIFS(СВЦЭМ!$C$34:$C$777,СВЦЭМ!$A$34:$A$777,$A72,СВЦЭМ!$B$34:$B$777,F$47)+'СЕТ СН'!$G$9+СВЦЭМ!$D$10+'СЕТ СН'!$G$5</f>
        <v>5303.60527705</v>
      </c>
      <c r="G72" s="37">
        <f>SUMIFS(СВЦЭМ!$C$34:$C$777,СВЦЭМ!$A$34:$A$777,$A72,СВЦЭМ!$B$34:$B$777,G$47)+'СЕТ СН'!$G$9+СВЦЭМ!$D$10+'СЕТ СН'!$G$5</f>
        <v>5287.68654771</v>
      </c>
      <c r="H72" s="37">
        <f>SUMIFS(СВЦЭМ!$C$34:$C$777,СВЦЭМ!$A$34:$A$777,$A72,СВЦЭМ!$B$34:$B$777,H$47)+'СЕТ СН'!$G$9+СВЦЭМ!$D$10+'СЕТ СН'!$G$5</f>
        <v>5222.4298488799996</v>
      </c>
      <c r="I72" s="37">
        <f>SUMIFS(СВЦЭМ!$C$34:$C$777,СВЦЭМ!$A$34:$A$777,$A72,СВЦЭМ!$B$34:$B$777,I$47)+'СЕТ СН'!$G$9+СВЦЭМ!$D$10+'СЕТ СН'!$G$5</f>
        <v>5167.3802850800002</v>
      </c>
      <c r="J72" s="37">
        <f>SUMIFS(СВЦЭМ!$C$34:$C$777,СВЦЭМ!$A$34:$A$777,$A72,СВЦЭМ!$B$34:$B$777,J$47)+'СЕТ СН'!$G$9+СВЦЭМ!$D$10+'СЕТ СН'!$G$5</f>
        <v>5069.5531234999999</v>
      </c>
      <c r="K72" s="37">
        <f>SUMIFS(СВЦЭМ!$C$34:$C$777,СВЦЭМ!$A$34:$A$777,$A72,СВЦЭМ!$B$34:$B$777,K$47)+'СЕТ СН'!$G$9+СВЦЭМ!$D$10+'СЕТ СН'!$G$5</f>
        <v>4965.9048107099998</v>
      </c>
      <c r="L72" s="37">
        <f>SUMIFS(СВЦЭМ!$C$34:$C$777,СВЦЭМ!$A$34:$A$777,$A72,СВЦЭМ!$B$34:$B$777,L$47)+'СЕТ СН'!$G$9+СВЦЭМ!$D$10+'СЕТ СН'!$G$5</f>
        <v>4880.40330756</v>
      </c>
      <c r="M72" s="37">
        <f>SUMIFS(СВЦЭМ!$C$34:$C$777,СВЦЭМ!$A$34:$A$777,$A72,СВЦЭМ!$B$34:$B$777,M$47)+'СЕТ СН'!$G$9+СВЦЭМ!$D$10+'СЕТ СН'!$G$5</f>
        <v>4864.0761923099999</v>
      </c>
      <c r="N72" s="37">
        <f>SUMIFS(СВЦЭМ!$C$34:$C$777,СВЦЭМ!$A$34:$A$777,$A72,СВЦЭМ!$B$34:$B$777,N$47)+'СЕТ СН'!$G$9+СВЦЭМ!$D$10+'СЕТ СН'!$G$5</f>
        <v>4881.1646575499999</v>
      </c>
      <c r="O72" s="37">
        <f>SUMIFS(СВЦЭМ!$C$34:$C$777,СВЦЭМ!$A$34:$A$777,$A72,СВЦЭМ!$B$34:$B$777,O$47)+'СЕТ СН'!$G$9+СВЦЭМ!$D$10+'СЕТ СН'!$G$5</f>
        <v>4889.8399298699997</v>
      </c>
      <c r="P72" s="37">
        <f>SUMIFS(СВЦЭМ!$C$34:$C$777,СВЦЭМ!$A$34:$A$777,$A72,СВЦЭМ!$B$34:$B$777,P$47)+'СЕТ СН'!$G$9+СВЦЭМ!$D$10+'СЕТ СН'!$G$5</f>
        <v>4893.6999730299995</v>
      </c>
      <c r="Q72" s="37">
        <f>SUMIFS(СВЦЭМ!$C$34:$C$777,СВЦЭМ!$A$34:$A$777,$A72,СВЦЭМ!$B$34:$B$777,Q$47)+'СЕТ СН'!$G$9+СВЦЭМ!$D$10+'СЕТ СН'!$G$5</f>
        <v>4897.0165484700001</v>
      </c>
      <c r="R72" s="37">
        <f>SUMIFS(СВЦЭМ!$C$34:$C$777,СВЦЭМ!$A$34:$A$777,$A72,СВЦЭМ!$B$34:$B$777,R$47)+'СЕТ СН'!$G$9+СВЦЭМ!$D$10+'СЕТ СН'!$G$5</f>
        <v>4897.3926927900002</v>
      </c>
      <c r="S72" s="37">
        <f>SUMIFS(СВЦЭМ!$C$34:$C$777,СВЦЭМ!$A$34:$A$777,$A72,СВЦЭМ!$B$34:$B$777,S$47)+'СЕТ СН'!$G$9+СВЦЭМ!$D$10+'СЕТ СН'!$G$5</f>
        <v>4871.7133820999998</v>
      </c>
      <c r="T72" s="37">
        <f>SUMIFS(СВЦЭМ!$C$34:$C$777,СВЦЭМ!$A$34:$A$777,$A72,СВЦЭМ!$B$34:$B$777,T$47)+'СЕТ СН'!$G$9+СВЦЭМ!$D$10+'СЕТ СН'!$G$5</f>
        <v>4838.1141780999997</v>
      </c>
      <c r="U72" s="37">
        <f>SUMIFS(СВЦЭМ!$C$34:$C$777,СВЦЭМ!$A$34:$A$777,$A72,СВЦЭМ!$B$34:$B$777,U$47)+'СЕТ СН'!$G$9+СВЦЭМ!$D$10+'СЕТ СН'!$G$5</f>
        <v>4835.6832718400001</v>
      </c>
      <c r="V72" s="37">
        <f>SUMIFS(СВЦЭМ!$C$34:$C$777,СВЦЭМ!$A$34:$A$777,$A72,СВЦЭМ!$B$34:$B$777,V$47)+'СЕТ СН'!$G$9+СВЦЭМ!$D$10+'СЕТ СН'!$G$5</f>
        <v>4851.5697782099996</v>
      </c>
      <c r="W72" s="37">
        <f>SUMIFS(СВЦЭМ!$C$34:$C$777,СВЦЭМ!$A$34:$A$777,$A72,СВЦЭМ!$B$34:$B$777,W$47)+'СЕТ СН'!$G$9+СВЦЭМ!$D$10+'СЕТ СН'!$G$5</f>
        <v>4871.4125567999999</v>
      </c>
      <c r="X72" s="37">
        <f>SUMIFS(СВЦЭМ!$C$34:$C$777,СВЦЭМ!$A$34:$A$777,$A72,СВЦЭМ!$B$34:$B$777,X$47)+'СЕТ СН'!$G$9+СВЦЭМ!$D$10+'СЕТ СН'!$G$5</f>
        <v>4904.7866099299999</v>
      </c>
      <c r="Y72" s="37">
        <f>SUMIFS(СВЦЭМ!$C$34:$C$777,СВЦЭМ!$A$34:$A$777,$A72,СВЦЭМ!$B$34:$B$777,Y$47)+'СЕТ СН'!$G$9+СВЦЭМ!$D$10+'СЕТ СН'!$G$5</f>
        <v>5021.9061361499998</v>
      </c>
    </row>
    <row r="73" spans="1:27" ht="15.75" x14ac:dyDescent="0.2">
      <c r="A73" s="36">
        <f t="shared" si="1"/>
        <v>42700</v>
      </c>
      <c r="B73" s="37">
        <f>SUMIFS(СВЦЭМ!$C$34:$C$777,СВЦЭМ!$A$34:$A$777,$A73,СВЦЭМ!$B$34:$B$777,B$47)+'СЕТ СН'!$G$9+СВЦЭМ!$D$10+'СЕТ СН'!$G$5</f>
        <v>5143.3739587199998</v>
      </c>
      <c r="C73" s="37">
        <f>SUMIFS(СВЦЭМ!$C$34:$C$777,СВЦЭМ!$A$34:$A$777,$A73,СВЦЭМ!$B$34:$B$777,C$47)+'СЕТ СН'!$G$9+СВЦЭМ!$D$10+'СЕТ СН'!$G$5</f>
        <v>5221.3310655599998</v>
      </c>
      <c r="D73" s="37">
        <f>SUMIFS(СВЦЭМ!$C$34:$C$777,СВЦЭМ!$A$34:$A$777,$A73,СВЦЭМ!$B$34:$B$777,D$47)+'СЕТ СН'!$G$9+СВЦЭМ!$D$10+'СЕТ СН'!$G$5</f>
        <v>5265.0479359800001</v>
      </c>
      <c r="E73" s="37">
        <f>SUMIFS(СВЦЭМ!$C$34:$C$777,СВЦЭМ!$A$34:$A$777,$A73,СВЦЭМ!$B$34:$B$777,E$47)+'СЕТ СН'!$G$9+СВЦЭМ!$D$10+'СЕТ СН'!$G$5</f>
        <v>5266.8127867800004</v>
      </c>
      <c r="F73" s="37">
        <f>SUMIFS(СВЦЭМ!$C$34:$C$777,СВЦЭМ!$A$34:$A$777,$A73,СВЦЭМ!$B$34:$B$777,F$47)+'СЕТ СН'!$G$9+СВЦЭМ!$D$10+'СЕТ СН'!$G$5</f>
        <v>5272.4131263199997</v>
      </c>
      <c r="G73" s="37">
        <f>SUMIFS(СВЦЭМ!$C$34:$C$777,СВЦЭМ!$A$34:$A$777,$A73,СВЦЭМ!$B$34:$B$777,G$47)+'СЕТ СН'!$G$9+СВЦЭМ!$D$10+'СЕТ СН'!$G$5</f>
        <v>5268.8728433699998</v>
      </c>
      <c r="H73" s="37">
        <f>SUMIFS(СВЦЭМ!$C$34:$C$777,СВЦЭМ!$A$34:$A$777,$A73,СВЦЭМ!$B$34:$B$777,H$47)+'СЕТ СН'!$G$9+СВЦЭМ!$D$10+'СЕТ СН'!$G$5</f>
        <v>5257.10978772</v>
      </c>
      <c r="I73" s="37">
        <f>SUMIFS(СВЦЭМ!$C$34:$C$777,СВЦЭМ!$A$34:$A$777,$A73,СВЦЭМ!$B$34:$B$777,I$47)+'СЕТ СН'!$G$9+СВЦЭМ!$D$10+'СЕТ СН'!$G$5</f>
        <v>5234.3809263399999</v>
      </c>
      <c r="J73" s="37">
        <f>SUMIFS(СВЦЭМ!$C$34:$C$777,СВЦЭМ!$A$34:$A$777,$A73,СВЦЭМ!$B$34:$B$777,J$47)+'СЕТ СН'!$G$9+СВЦЭМ!$D$10+'СЕТ СН'!$G$5</f>
        <v>5119.7318781699996</v>
      </c>
      <c r="K73" s="37">
        <f>SUMIFS(СВЦЭМ!$C$34:$C$777,СВЦЭМ!$A$34:$A$777,$A73,СВЦЭМ!$B$34:$B$777,K$47)+'СЕТ СН'!$G$9+СВЦЭМ!$D$10+'СЕТ СН'!$G$5</f>
        <v>4987.7158806899997</v>
      </c>
      <c r="L73" s="37">
        <f>SUMIFS(СВЦЭМ!$C$34:$C$777,СВЦЭМ!$A$34:$A$777,$A73,СВЦЭМ!$B$34:$B$777,L$47)+'СЕТ СН'!$G$9+СВЦЭМ!$D$10+'СЕТ СН'!$G$5</f>
        <v>4877.4756495800002</v>
      </c>
      <c r="M73" s="37">
        <f>SUMIFS(СВЦЭМ!$C$34:$C$777,СВЦЭМ!$A$34:$A$777,$A73,СВЦЭМ!$B$34:$B$777,M$47)+'СЕТ СН'!$G$9+СВЦЭМ!$D$10+'СЕТ СН'!$G$5</f>
        <v>4847.10011227</v>
      </c>
      <c r="N73" s="37">
        <f>SUMIFS(СВЦЭМ!$C$34:$C$777,СВЦЭМ!$A$34:$A$777,$A73,СВЦЭМ!$B$34:$B$777,N$47)+'СЕТ СН'!$G$9+СВЦЭМ!$D$10+'СЕТ СН'!$G$5</f>
        <v>4862.62617916</v>
      </c>
      <c r="O73" s="37">
        <f>SUMIFS(СВЦЭМ!$C$34:$C$777,СВЦЭМ!$A$34:$A$777,$A73,СВЦЭМ!$B$34:$B$777,O$47)+'СЕТ СН'!$G$9+СВЦЭМ!$D$10+'СЕТ СН'!$G$5</f>
        <v>4870.2989400799997</v>
      </c>
      <c r="P73" s="37">
        <f>SUMIFS(СВЦЭМ!$C$34:$C$777,СВЦЭМ!$A$34:$A$777,$A73,СВЦЭМ!$B$34:$B$777,P$47)+'СЕТ СН'!$G$9+СВЦЭМ!$D$10+'СЕТ СН'!$G$5</f>
        <v>4882.4042608500004</v>
      </c>
      <c r="Q73" s="37">
        <f>SUMIFS(СВЦЭМ!$C$34:$C$777,СВЦЭМ!$A$34:$A$777,$A73,СВЦЭМ!$B$34:$B$777,Q$47)+'СЕТ СН'!$G$9+СВЦЭМ!$D$10+'СЕТ СН'!$G$5</f>
        <v>4885.1427583799996</v>
      </c>
      <c r="R73" s="37">
        <f>SUMIFS(СВЦЭМ!$C$34:$C$777,СВЦЭМ!$A$34:$A$777,$A73,СВЦЭМ!$B$34:$B$777,R$47)+'СЕТ СН'!$G$9+СВЦЭМ!$D$10+'СЕТ СН'!$G$5</f>
        <v>4877.5903214999998</v>
      </c>
      <c r="S73" s="37">
        <f>SUMIFS(СВЦЭМ!$C$34:$C$777,СВЦЭМ!$A$34:$A$777,$A73,СВЦЭМ!$B$34:$B$777,S$47)+'СЕТ СН'!$G$9+СВЦЭМ!$D$10+'СЕТ СН'!$G$5</f>
        <v>4845.8885045899997</v>
      </c>
      <c r="T73" s="37">
        <f>SUMIFS(СВЦЭМ!$C$34:$C$777,СВЦЭМ!$A$34:$A$777,$A73,СВЦЭМ!$B$34:$B$777,T$47)+'СЕТ СН'!$G$9+СВЦЭМ!$D$10+'СЕТ СН'!$G$5</f>
        <v>4822.6278945799995</v>
      </c>
      <c r="U73" s="37">
        <f>SUMIFS(СВЦЭМ!$C$34:$C$777,СВЦЭМ!$A$34:$A$777,$A73,СВЦЭМ!$B$34:$B$777,U$47)+'СЕТ СН'!$G$9+СВЦЭМ!$D$10+'СЕТ СН'!$G$5</f>
        <v>4826.3872832099996</v>
      </c>
      <c r="V73" s="37">
        <f>SUMIFS(СВЦЭМ!$C$34:$C$777,СВЦЭМ!$A$34:$A$777,$A73,СВЦЭМ!$B$34:$B$777,V$47)+'СЕТ СН'!$G$9+СВЦЭМ!$D$10+'СЕТ СН'!$G$5</f>
        <v>4837.34532124</v>
      </c>
      <c r="W73" s="37">
        <f>SUMIFS(СВЦЭМ!$C$34:$C$777,СВЦЭМ!$A$34:$A$777,$A73,СВЦЭМ!$B$34:$B$777,W$47)+'СЕТ СН'!$G$9+СВЦЭМ!$D$10+'СЕТ СН'!$G$5</f>
        <v>4849.6110162300001</v>
      </c>
      <c r="X73" s="37">
        <f>SUMIFS(СВЦЭМ!$C$34:$C$777,СВЦЭМ!$A$34:$A$777,$A73,СВЦЭМ!$B$34:$B$777,X$47)+'СЕТ СН'!$G$9+СВЦЭМ!$D$10+'СЕТ СН'!$G$5</f>
        <v>4864.13152507</v>
      </c>
      <c r="Y73" s="37">
        <f>SUMIFS(СВЦЭМ!$C$34:$C$777,СВЦЭМ!$A$34:$A$777,$A73,СВЦЭМ!$B$34:$B$777,Y$47)+'СЕТ СН'!$G$9+СВЦЭМ!$D$10+'СЕТ СН'!$G$5</f>
        <v>4954.8042192699995</v>
      </c>
    </row>
    <row r="74" spans="1:27" ht="15.75" x14ac:dyDescent="0.2">
      <c r="A74" s="36">
        <f t="shared" si="1"/>
        <v>42701</v>
      </c>
      <c r="B74" s="37">
        <f>SUMIFS(СВЦЭМ!$C$34:$C$777,СВЦЭМ!$A$34:$A$777,$A74,СВЦЭМ!$B$34:$B$777,B$47)+'СЕТ СН'!$G$9+СВЦЭМ!$D$10+'СЕТ СН'!$G$5</f>
        <v>5102.7197453099998</v>
      </c>
      <c r="C74" s="37">
        <f>SUMIFS(СВЦЭМ!$C$34:$C$777,СВЦЭМ!$A$34:$A$777,$A74,СВЦЭМ!$B$34:$B$777,C$47)+'СЕТ СН'!$G$9+СВЦЭМ!$D$10+'СЕТ СН'!$G$5</f>
        <v>5194.8979507100003</v>
      </c>
      <c r="D74" s="37">
        <f>SUMIFS(СВЦЭМ!$C$34:$C$777,СВЦЭМ!$A$34:$A$777,$A74,СВЦЭМ!$B$34:$B$777,D$47)+'СЕТ СН'!$G$9+СВЦЭМ!$D$10+'СЕТ СН'!$G$5</f>
        <v>5264.05515999</v>
      </c>
      <c r="E74" s="37">
        <f>SUMIFS(СВЦЭМ!$C$34:$C$777,СВЦЭМ!$A$34:$A$777,$A74,СВЦЭМ!$B$34:$B$777,E$47)+'СЕТ СН'!$G$9+СВЦЭМ!$D$10+'СЕТ СН'!$G$5</f>
        <v>5259.0866692500003</v>
      </c>
      <c r="F74" s="37">
        <f>SUMIFS(СВЦЭМ!$C$34:$C$777,СВЦЭМ!$A$34:$A$777,$A74,СВЦЭМ!$B$34:$B$777,F$47)+'СЕТ СН'!$G$9+СВЦЭМ!$D$10+'СЕТ СН'!$G$5</f>
        <v>5256.2681535599995</v>
      </c>
      <c r="G74" s="37">
        <f>SUMIFS(СВЦЭМ!$C$34:$C$777,СВЦЭМ!$A$34:$A$777,$A74,СВЦЭМ!$B$34:$B$777,G$47)+'СЕТ СН'!$G$9+СВЦЭМ!$D$10+'СЕТ СН'!$G$5</f>
        <v>5257.7395545399995</v>
      </c>
      <c r="H74" s="37">
        <f>SUMIFS(СВЦЭМ!$C$34:$C$777,СВЦЭМ!$A$34:$A$777,$A74,СВЦЭМ!$B$34:$B$777,H$47)+'СЕТ СН'!$G$9+СВЦЭМ!$D$10+'СЕТ СН'!$G$5</f>
        <v>5253.4156315499995</v>
      </c>
      <c r="I74" s="37">
        <f>SUMIFS(СВЦЭМ!$C$34:$C$777,СВЦЭМ!$A$34:$A$777,$A74,СВЦЭМ!$B$34:$B$777,I$47)+'СЕТ СН'!$G$9+СВЦЭМ!$D$10+'СЕТ СН'!$G$5</f>
        <v>5229.3825480200003</v>
      </c>
      <c r="J74" s="37">
        <f>SUMIFS(СВЦЭМ!$C$34:$C$777,СВЦЭМ!$A$34:$A$777,$A74,СВЦЭМ!$B$34:$B$777,J$47)+'СЕТ СН'!$G$9+СВЦЭМ!$D$10+'СЕТ СН'!$G$5</f>
        <v>5128.7354023500002</v>
      </c>
      <c r="K74" s="37">
        <f>SUMIFS(СВЦЭМ!$C$34:$C$777,СВЦЭМ!$A$34:$A$777,$A74,СВЦЭМ!$B$34:$B$777,K$47)+'СЕТ СН'!$G$9+СВЦЭМ!$D$10+'СЕТ СН'!$G$5</f>
        <v>4999.39723839</v>
      </c>
      <c r="L74" s="37">
        <f>SUMIFS(СВЦЭМ!$C$34:$C$777,СВЦЭМ!$A$34:$A$777,$A74,СВЦЭМ!$B$34:$B$777,L$47)+'СЕТ СН'!$G$9+СВЦЭМ!$D$10+'СЕТ СН'!$G$5</f>
        <v>4889.2444295599998</v>
      </c>
      <c r="M74" s="37">
        <f>SUMIFS(СВЦЭМ!$C$34:$C$777,СВЦЭМ!$A$34:$A$777,$A74,СВЦЭМ!$B$34:$B$777,M$47)+'СЕТ СН'!$G$9+СВЦЭМ!$D$10+'СЕТ СН'!$G$5</f>
        <v>4854.4028875599997</v>
      </c>
      <c r="N74" s="37">
        <f>SUMIFS(СВЦЭМ!$C$34:$C$777,СВЦЭМ!$A$34:$A$777,$A74,СВЦЭМ!$B$34:$B$777,N$47)+'СЕТ СН'!$G$9+СВЦЭМ!$D$10+'СЕТ СН'!$G$5</f>
        <v>4865.1047291200002</v>
      </c>
      <c r="O74" s="37">
        <f>SUMIFS(СВЦЭМ!$C$34:$C$777,СВЦЭМ!$A$34:$A$777,$A74,СВЦЭМ!$B$34:$B$777,O$47)+'СЕТ СН'!$G$9+СВЦЭМ!$D$10+'СЕТ СН'!$G$5</f>
        <v>4876.6187205799997</v>
      </c>
      <c r="P74" s="37">
        <f>SUMIFS(СВЦЭМ!$C$34:$C$777,СВЦЭМ!$A$34:$A$777,$A74,СВЦЭМ!$B$34:$B$777,P$47)+'СЕТ СН'!$G$9+СВЦЭМ!$D$10+'СЕТ СН'!$G$5</f>
        <v>4891.6732622</v>
      </c>
      <c r="Q74" s="37">
        <f>SUMIFS(СВЦЭМ!$C$34:$C$777,СВЦЭМ!$A$34:$A$777,$A74,СВЦЭМ!$B$34:$B$777,Q$47)+'СЕТ СН'!$G$9+СВЦЭМ!$D$10+'СЕТ СН'!$G$5</f>
        <v>4890.54415135</v>
      </c>
      <c r="R74" s="37">
        <f>SUMIFS(СВЦЭМ!$C$34:$C$777,СВЦЭМ!$A$34:$A$777,$A74,СВЦЭМ!$B$34:$B$777,R$47)+'СЕТ СН'!$G$9+СВЦЭМ!$D$10+'СЕТ СН'!$G$5</f>
        <v>4881.7338379699995</v>
      </c>
      <c r="S74" s="37">
        <f>SUMIFS(СВЦЭМ!$C$34:$C$777,СВЦЭМ!$A$34:$A$777,$A74,СВЦЭМ!$B$34:$B$777,S$47)+'СЕТ СН'!$G$9+СВЦЭМ!$D$10+'СЕТ СН'!$G$5</f>
        <v>4857.2356637000003</v>
      </c>
      <c r="T74" s="37">
        <f>SUMIFS(СВЦЭМ!$C$34:$C$777,СВЦЭМ!$A$34:$A$777,$A74,СВЦЭМ!$B$34:$B$777,T$47)+'СЕТ СН'!$G$9+СВЦЭМ!$D$10+'СЕТ СН'!$G$5</f>
        <v>4817.5418025899999</v>
      </c>
      <c r="U74" s="37">
        <f>SUMIFS(СВЦЭМ!$C$34:$C$777,СВЦЭМ!$A$34:$A$777,$A74,СВЦЭМ!$B$34:$B$777,U$47)+'СЕТ СН'!$G$9+СВЦЭМ!$D$10+'СЕТ СН'!$G$5</f>
        <v>4820.21193752</v>
      </c>
      <c r="V74" s="37">
        <f>SUMIFS(СВЦЭМ!$C$34:$C$777,СВЦЭМ!$A$34:$A$777,$A74,СВЦЭМ!$B$34:$B$777,V$47)+'СЕТ СН'!$G$9+СВЦЭМ!$D$10+'СЕТ СН'!$G$5</f>
        <v>4835.3679117299998</v>
      </c>
      <c r="W74" s="37">
        <f>SUMIFS(СВЦЭМ!$C$34:$C$777,СВЦЭМ!$A$34:$A$777,$A74,СВЦЭМ!$B$34:$B$777,W$47)+'СЕТ СН'!$G$9+СВЦЭМ!$D$10+'СЕТ СН'!$G$5</f>
        <v>4857.9343001699999</v>
      </c>
      <c r="X74" s="37">
        <f>SUMIFS(СВЦЭМ!$C$34:$C$777,СВЦЭМ!$A$34:$A$777,$A74,СВЦЭМ!$B$34:$B$777,X$47)+'СЕТ СН'!$G$9+СВЦЭМ!$D$10+'СЕТ СН'!$G$5</f>
        <v>4891.91858589</v>
      </c>
      <c r="Y74" s="37">
        <f>SUMIFS(СВЦЭМ!$C$34:$C$777,СВЦЭМ!$A$34:$A$777,$A74,СВЦЭМ!$B$34:$B$777,Y$47)+'СЕТ СН'!$G$9+СВЦЭМ!$D$10+'СЕТ СН'!$G$5</f>
        <v>5005.82177047</v>
      </c>
    </row>
    <row r="75" spans="1:27" ht="15.75" x14ac:dyDescent="0.2">
      <c r="A75" s="36">
        <f t="shared" si="1"/>
        <v>42702</v>
      </c>
      <c r="B75" s="37">
        <f>SUMIFS(СВЦЭМ!$C$34:$C$777,СВЦЭМ!$A$34:$A$777,$A75,СВЦЭМ!$B$34:$B$777,B$47)+'СЕТ СН'!$G$9+СВЦЭМ!$D$10+'СЕТ СН'!$G$5</f>
        <v>5059.4293992299999</v>
      </c>
      <c r="C75" s="37">
        <f>SUMIFS(СВЦЭМ!$C$34:$C$777,СВЦЭМ!$A$34:$A$777,$A75,СВЦЭМ!$B$34:$B$777,C$47)+'СЕТ СН'!$G$9+СВЦЭМ!$D$10+'СЕТ СН'!$G$5</f>
        <v>5166.7832015200001</v>
      </c>
      <c r="D75" s="37">
        <f>SUMIFS(СВЦЭМ!$C$34:$C$777,СВЦЭМ!$A$34:$A$777,$A75,СВЦЭМ!$B$34:$B$777,D$47)+'СЕТ СН'!$G$9+СВЦЭМ!$D$10+'СЕТ СН'!$G$5</f>
        <v>5249.6722773499996</v>
      </c>
      <c r="E75" s="37">
        <f>SUMIFS(СВЦЭМ!$C$34:$C$777,СВЦЭМ!$A$34:$A$777,$A75,СВЦЭМ!$B$34:$B$777,E$47)+'СЕТ СН'!$G$9+СВЦЭМ!$D$10+'СЕТ СН'!$G$5</f>
        <v>5265.9520226899995</v>
      </c>
      <c r="F75" s="37">
        <f>SUMIFS(СВЦЭМ!$C$34:$C$777,СВЦЭМ!$A$34:$A$777,$A75,СВЦЭМ!$B$34:$B$777,F$47)+'СЕТ СН'!$G$9+СВЦЭМ!$D$10+'СЕТ СН'!$G$5</f>
        <v>5265.2315809199999</v>
      </c>
      <c r="G75" s="37">
        <f>SUMIFS(СВЦЭМ!$C$34:$C$777,СВЦЭМ!$A$34:$A$777,$A75,СВЦЭМ!$B$34:$B$777,G$47)+'СЕТ СН'!$G$9+СВЦЭМ!$D$10+'СЕТ СН'!$G$5</f>
        <v>5251.2225416800002</v>
      </c>
      <c r="H75" s="37">
        <f>SUMIFS(СВЦЭМ!$C$34:$C$777,СВЦЭМ!$A$34:$A$777,$A75,СВЦЭМ!$B$34:$B$777,H$47)+'СЕТ СН'!$G$9+СВЦЭМ!$D$10+'СЕТ СН'!$G$5</f>
        <v>5213.5246976799999</v>
      </c>
      <c r="I75" s="37">
        <f>SUMIFS(СВЦЭМ!$C$34:$C$777,СВЦЭМ!$A$34:$A$777,$A75,СВЦЭМ!$B$34:$B$777,I$47)+'СЕТ СН'!$G$9+СВЦЭМ!$D$10+'СЕТ СН'!$G$5</f>
        <v>5171.3408596399995</v>
      </c>
      <c r="J75" s="37">
        <f>SUMIFS(СВЦЭМ!$C$34:$C$777,СВЦЭМ!$A$34:$A$777,$A75,СВЦЭМ!$B$34:$B$777,J$47)+'СЕТ СН'!$G$9+СВЦЭМ!$D$10+'СЕТ СН'!$G$5</f>
        <v>5083.6405978000003</v>
      </c>
      <c r="K75" s="37">
        <f>SUMIFS(СВЦЭМ!$C$34:$C$777,СВЦЭМ!$A$34:$A$777,$A75,СВЦЭМ!$B$34:$B$777,K$47)+'СЕТ СН'!$G$9+СВЦЭМ!$D$10+'СЕТ СН'!$G$5</f>
        <v>4982.3474510799997</v>
      </c>
      <c r="L75" s="37">
        <f>SUMIFS(СВЦЭМ!$C$34:$C$777,СВЦЭМ!$A$34:$A$777,$A75,СВЦЭМ!$B$34:$B$777,L$47)+'СЕТ СН'!$G$9+СВЦЭМ!$D$10+'СЕТ СН'!$G$5</f>
        <v>4923.63759536</v>
      </c>
      <c r="M75" s="37">
        <f>SUMIFS(СВЦЭМ!$C$34:$C$777,СВЦЭМ!$A$34:$A$777,$A75,СВЦЭМ!$B$34:$B$777,M$47)+'СЕТ СН'!$G$9+СВЦЭМ!$D$10+'СЕТ СН'!$G$5</f>
        <v>4886.4840503100004</v>
      </c>
      <c r="N75" s="37">
        <f>SUMIFS(СВЦЭМ!$C$34:$C$777,СВЦЭМ!$A$34:$A$777,$A75,СВЦЭМ!$B$34:$B$777,N$47)+'СЕТ СН'!$G$9+СВЦЭМ!$D$10+'СЕТ СН'!$G$5</f>
        <v>4898.7836068199995</v>
      </c>
      <c r="O75" s="37">
        <f>SUMIFS(СВЦЭМ!$C$34:$C$777,СВЦЭМ!$A$34:$A$777,$A75,СВЦЭМ!$B$34:$B$777,O$47)+'СЕТ СН'!$G$9+СВЦЭМ!$D$10+'СЕТ СН'!$G$5</f>
        <v>4915.8464607200003</v>
      </c>
      <c r="P75" s="37">
        <f>SUMIFS(СВЦЭМ!$C$34:$C$777,СВЦЭМ!$A$34:$A$777,$A75,СВЦЭМ!$B$34:$B$777,P$47)+'СЕТ СН'!$G$9+СВЦЭМ!$D$10+'СЕТ СН'!$G$5</f>
        <v>4920.7070353600002</v>
      </c>
      <c r="Q75" s="37">
        <f>SUMIFS(СВЦЭМ!$C$34:$C$777,СВЦЭМ!$A$34:$A$777,$A75,СВЦЭМ!$B$34:$B$777,Q$47)+'СЕТ СН'!$G$9+СВЦЭМ!$D$10+'СЕТ СН'!$G$5</f>
        <v>4922.3545625500001</v>
      </c>
      <c r="R75" s="37">
        <f>SUMIFS(СВЦЭМ!$C$34:$C$777,СВЦЭМ!$A$34:$A$777,$A75,СВЦЭМ!$B$34:$B$777,R$47)+'СЕТ СН'!$G$9+СВЦЭМ!$D$10+'СЕТ СН'!$G$5</f>
        <v>4919.8507963699994</v>
      </c>
      <c r="S75" s="37">
        <f>SUMIFS(СВЦЭМ!$C$34:$C$777,СВЦЭМ!$A$34:$A$777,$A75,СВЦЭМ!$B$34:$B$777,S$47)+'СЕТ СН'!$G$9+СВЦЭМ!$D$10+'СЕТ СН'!$G$5</f>
        <v>4908.8149564799996</v>
      </c>
      <c r="T75" s="37">
        <f>SUMIFS(СВЦЭМ!$C$34:$C$777,СВЦЭМ!$A$34:$A$777,$A75,СВЦЭМ!$B$34:$B$777,T$47)+'СЕТ СН'!$G$9+СВЦЭМ!$D$10+'СЕТ СН'!$G$5</f>
        <v>4851.88881408</v>
      </c>
      <c r="U75" s="37">
        <f>SUMIFS(СВЦЭМ!$C$34:$C$777,СВЦЭМ!$A$34:$A$777,$A75,СВЦЭМ!$B$34:$B$777,U$47)+'СЕТ СН'!$G$9+СВЦЭМ!$D$10+'СЕТ СН'!$G$5</f>
        <v>4851.3378675900003</v>
      </c>
      <c r="V75" s="37">
        <f>SUMIFS(СВЦЭМ!$C$34:$C$777,СВЦЭМ!$A$34:$A$777,$A75,СВЦЭМ!$B$34:$B$777,V$47)+'СЕТ СН'!$G$9+СВЦЭМ!$D$10+'СЕТ СН'!$G$5</f>
        <v>4879.7093635299998</v>
      </c>
      <c r="W75" s="37">
        <f>SUMIFS(СВЦЭМ!$C$34:$C$777,СВЦЭМ!$A$34:$A$777,$A75,СВЦЭМ!$B$34:$B$777,W$47)+'СЕТ СН'!$G$9+СВЦЭМ!$D$10+'СЕТ СН'!$G$5</f>
        <v>4890.3912483399999</v>
      </c>
      <c r="X75" s="37">
        <f>SUMIFS(СВЦЭМ!$C$34:$C$777,СВЦЭМ!$A$34:$A$777,$A75,СВЦЭМ!$B$34:$B$777,X$47)+'СЕТ СН'!$G$9+СВЦЭМ!$D$10+'СЕТ СН'!$G$5</f>
        <v>4925.5726411599999</v>
      </c>
      <c r="Y75" s="37">
        <f>SUMIFS(СВЦЭМ!$C$34:$C$777,СВЦЭМ!$A$34:$A$777,$A75,СВЦЭМ!$B$34:$B$777,Y$47)+'СЕТ СН'!$G$9+СВЦЭМ!$D$10+'СЕТ СН'!$G$5</f>
        <v>5002.5096414199998</v>
      </c>
    </row>
    <row r="76" spans="1:27" ht="15.75" x14ac:dyDescent="0.2">
      <c r="A76" s="36">
        <f t="shared" si="1"/>
        <v>42703</v>
      </c>
      <c r="B76" s="37">
        <f>SUMIFS(СВЦЭМ!$C$34:$C$777,СВЦЭМ!$A$34:$A$777,$A76,СВЦЭМ!$B$34:$B$777,B$47)+'СЕТ СН'!$G$9+СВЦЭМ!$D$10+'СЕТ СН'!$G$5</f>
        <v>5107.8492638500002</v>
      </c>
      <c r="C76" s="37">
        <f>SUMIFS(СВЦЭМ!$C$34:$C$777,СВЦЭМ!$A$34:$A$777,$A76,СВЦЭМ!$B$34:$B$777,C$47)+'СЕТ СН'!$G$9+СВЦЭМ!$D$10+'СЕТ СН'!$G$5</f>
        <v>5219.3015950899999</v>
      </c>
      <c r="D76" s="37">
        <f>SUMIFS(СВЦЭМ!$C$34:$C$777,СВЦЭМ!$A$34:$A$777,$A76,СВЦЭМ!$B$34:$B$777,D$47)+'СЕТ СН'!$G$9+СВЦЭМ!$D$10+'СЕТ СН'!$G$5</f>
        <v>5295.28598229</v>
      </c>
      <c r="E76" s="37">
        <f>SUMIFS(СВЦЭМ!$C$34:$C$777,СВЦЭМ!$A$34:$A$777,$A76,СВЦЭМ!$B$34:$B$777,E$47)+'СЕТ СН'!$G$9+СВЦЭМ!$D$10+'СЕТ СН'!$G$5</f>
        <v>5302.0469779699997</v>
      </c>
      <c r="F76" s="37">
        <f>SUMIFS(СВЦЭМ!$C$34:$C$777,СВЦЭМ!$A$34:$A$777,$A76,СВЦЭМ!$B$34:$B$777,F$47)+'СЕТ СН'!$G$9+СВЦЭМ!$D$10+'СЕТ СН'!$G$5</f>
        <v>5296.9618780499995</v>
      </c>
      <c r="G76" s="37">
        <f>SUMIFS(СВЦЭМ!$C$34:$C$777,СВЦЭМ!$A$34:$A$777,$A76,СВЦЭМ!$B$34:$B$777,G$47)+'СЕТ СН'!$G$9+СВЦЭМ!$D$10+'СЕТ СН'!$G$5</f>
        <v>5283.2207259500001</v>
      </c>
      <c r="H76" s="37">
        <f>SUMIFS(СВЦЭМ!$C$34:$C$777,СВЦЭМ!$A$34:$A$777,$A76,СВЦЭМ!$B$34:$B$777,H$47)+'СЕТ СН'!$G$9+СВЦЭМ!$D$10+'СЕТ СН'!$G$5</f>
        <v>5210.7792744299995</v>
      </c>
      <c r="I76" s="37">
        <f>SUMIFS(СВЦЭМ!$C$34:$C$777,СВЦЭМ!$A$34:$A$777,$A76,СВЦЭМ!$B$34:$B$777,I$47)+'СЕТ СН'!$G$9+СВЦЭМ!$D$10+'СЕТ СН'!$G$5</f>
        <v>5123.5217434899996</v>
      </c>
      <c r="J76" s="37">
        <f>SUMIFS(СВЦЭМ!$C$34:$C$777,СВЦЭМ!$A$34:$A$777,$A76,СВЦЭМ!$B$34:$B$777,J$47)+'СЕТ СН'!$G$9+СВЦЭМ!$D$10+'СЕТ СН'!$G$5</f>
        <v>5025.8590450900001</v>
      </c>
      <c r="K76" s="37">
        <f>SUMIFS(СВЦЭМ!$C$34:$C$777,СВЦЭМ!$A$34:$A$777,$A76,СВЦЭМ!$B$34:$B$777,K$47)+'СЕТ СН'!$G$9+СВЦЭМ!$D$10+'СЕТ СН'!$G$5</f>
        <v>4976.9639651799998</v>
      </c>
      <c r="L76" s="37">
        <f>SUMIFS(СВЦЭМ!$C$34:$C$777,СВЦЭМ!$A$34:$A$777,$A76,СВЦЭМ!$B$34:$B$777,L$47)+'СЕТ СН'!$G$9+СВЦЭМ!$D$10+'СЕТ СН'!$G$5</f>
        <v>4939.4165983699995</v>
      </c>
      <c r="M76" s="37">
        <f>SUMIFS(СВЦЭМ!$C$34:$C$777,СВЦЭМ!$A$34:$A$777,$A76,СВЦЭМ!$B$34:$B$777,M$47)+'СЕТ СН'!$G$9+СВЦЭМ!$D$10+'СЕТ СН'!$G$5</f>
        <v>4946.6233505500004</v>
      </c>
      <c r="N76" s="37">
        <f>SUMIFS(СВЦЭМ!$C$34:$C$777,СВЦЭМ!$A$34:$A$777,$A76,СВЦЭМ!$B$34:$B$777,N$47)+'СЕТ СН'!$G$9+СВЦЭМ!$D$10+'СЕТ СН'!$G$5</f>
        <v>4984.4649450699999</v>
      </c>
      <c r="O76" s="37">
        <f>SUMIFS(СВЦЭМ!$C$34:$C$777,СВЦЭМ!$A$34:$A$777,$A76,СВЦЭМ!$B$34:$B$777,O$47)+'СЕТ СН'!$G$9+СВЦЭМ!$D$10+'СЕТ СН'!$G$5</f>
        <v>4992.3518689299999</v>
      </c>
      <c r="P76" s="37">
        <f>SUMIFS(СВЦЭМ!$C$34:$C$777,СВЦЭМ!$A$34:$A$777,$A76,СВЦЭМ!$B$34:$B$777,P$47)+'СЕТ СН'!$G$9+СВЦЭМ!$D$10+'СЕТ СН'!$G$5</f>
        <v>4992.3912039500001</v>
      </c>
      <c r="Q76" s="37">
        <f>SUMIFS(СВЦЭМ!$C$34:$C$777,СВЦЭМ!$A$34:$A$777,$A76,СВЦЭМ!$B$34:$B$777,Q$47)+'СЕТ СН'!$G$9+СВЦЭМ!$D$10+'СЕТ СН'!$G$5</f>
        <v>4992.00763422</v>
      </c>
      <c r="R76" s="37">
        <f>SUMIFS(СВЦЭМ!$C$34:$C$777,СВЦЭМ!$A$34:$A$777,$A76,СВЦЭМ!$B$34:$B$777,R$47)+'СЕТ СН'!$G$9+СВЦЭМ!$D$10+'СЕТ СН'!$G$5</f>
        <v>4990.3072260099998</v>
      </c>
      <c r="S76" s="37">
        <f>SUMIFS(СВЦЭМ!$C$34:$C$777,СВЦЭМ!$A$34:$A$777,$A76,СВЦЭМ!$B$34:$B$777,S$47)+'СЕТ СН'!$G$9+СВЦЭМ!$D$10+'СЕТ СН'!$G$5</f>
        <v>4959.8151005500004</v>
      </c>
      <c r="T76" s="37">
        <f>SUMIFS(СВЦЭМ!$C$34:$C$777,СВЦЭМ!$A$34:$A$777,$A76,СВЦЭМ!$B$34:$B$777,T$47)+'СЕТ СН'!$G$9+СВЦЭМ!$D$10+'СЕТ СН'!$G$5</f>
        <v>4911.00541247</v>
      </c>
      <c r="U76" s="37">
        <f>SUMIFS(СВЦЭМ!$C$34:$C$777,СВЦЭМ!$A$34:$A$777,$A76,СВЦЭМ!$B$34:$B$777,U$47)+'СЕТ СН'!$G$9+СВЦЭМ!$D$10+'СЕТ СН'!$G$5</f>
        <v>4906.4622415200001</v>
      </c>
      <c r="V76" s="37">
        <f>SUMIFS(СВЦЭМ!$C$34:$C$777,СВЦЭМ!$A$34:$A$777,$A76,СВЦЭМ!$B$34:$B$777,V$47)+'СЕТ СН'!$G$9+СВЦЭМ!$D$10+'СЕТ СН'!$G$5</f>
        <v>4896.8364484800004</v>
      </c>
      <c r="W76" s="37">
        <f>SUMIFS(СВЦЭМ!$C$34:$C$777,СВЦЭМ!$A$34:$A$777,$A76,СВЦЭМ!$B$34:$B$777,W$47)+'СЕТ СН'!$G$9+СВЦЭМ!$D$10+'СЕТ СН'!$G$5</f>
        <v>4907.94254998</v>
      </c>
      <c r="X76" s="37">
        <f>SUMIFS(СВЦЭМ!$C$34:$C$777,СВЦЭМ!$A$34:$A$777,$A76,СВЦЭМ!$B$34:$B$777,X$47)+'СЕТ СН'!$G$9+СВЦЭМ!$D$10+'СЕТ СН'!$G$5</f>
        <v>4940.2949507599997</v>
      </c>
      <c r="Y76" s="37">
        <f>SUMIFS(СВЦЭМ!$C$34:$C$777,СВЦЭМ!$A$34:$A$777,$A76,СВЦЭМ!$B$34:$B$777,Y$47)+'СЕТ СН'!$G$9+СВЦЭМ!$D$10+'СЕТ СН'!$G$5</f>
        <v>5039.1741908900003</v>
      </c>
    </row>
    <row r="77" spans="1:27" ht="15.75" x14ac:dyDescent="0.2">
      <c r="A77" s="36">
        <f t="shared" si="1"/>
        <v>42704</v>
      </c>
      <c r="B77" s="37">
        <f>SUMIFS(СВЦЭМ!$C$34:$C$777,СВЦЭМ!$A$34:$A$777,$A77,СВЦЭМ!$B$34:$B$777,B$47)+'СЕТ СН'!$G$9+СВЦЭМ!$D$10+'СЕТ СН'!$G$5</f>
        <v>5158.2075103699999</v>
      </c>
      <c r="C77" s="37">
        <f>SUMIFS(СВЦЭМ!$C$34:$C$777,СВЦЭМ!$A$34:$A$777,$A77,СВЦЭМ!$B$34:$B$777,C$47)+'СЕТ СН'!$G$9+СВЦЭМ!$D$10+'СЕТ СН'!$G$5</f>
        <v>5263.0585007</v>
      </c>
      <c r="D77" s="37">
        <f>SUMIFS(СВЦЭМ!$C$34:$C$777,СВЦЭМ!$A$34:$A$777,$A77,СВЦЭМ!$B$34:$B$777,D$47)+'СЕТ СН'!$G$9+СВЦЭМ!$D$10+'СЕТ СН'!$G$5</f>
        <v>5326.4371366899995</v>
      </c>
      <c r="E77" s="37">
        <f>SUMIFS(СВЦЭМ!$C$34:$C$777,СВЦЭМ!$A$34:$A$777,$A77,СВЦЭМ!$B$34:$B$777,E$47)+'СЕТ СН'!$G$9+СВЦЭМ!$D$10+'СЕТ СН'!$G$5</f>
        <v>5326.7593836099995</v>
      </c>
      <c r="F77" s="37">
        <f>SUMIFS(СВЦЭМ!$C$34:$C$777,СВЦЭМ!$A$34:$A$777,$A77,СВЦЭМ!$B$34:$B$777,F$47)+'СЕТ СН'!$G$9+СВЦЭМ!$D$10+'СЕТ СН'!$G$5</f>
        <v>5329.6875049600003</v>
      </c>
      <c r="G77" s="37">
        <f>SUMIFS(СВЦЭМ!$C$34:$C$777,СВЦЭМ!$A$34:$A$777,$A77,СВЦЭМ!$B$34:$B$777,G$47)+'СЕТ СН'!$G$9+СВЦЭМ!$D$10+'СЕТ СН'!$G$5</f>
        <v>5319.03010197</v>
      </c>
      <c r="H77" s="37">
        <f>SUMIFS(СВЦЭМ!$C$34:$C$777,СВЦЭМ!$A$34:$A$777,$A77,СВЦЭМ!$B$34:$B$777,H$47)+'СЕТ СН'!$G$9+СВЦЭМ!$D$10+'СЕТ СН'!$G$5</f>
        <v>5257.7132257000003</v>
      </c>
      <c r="I77" s="37">
        <f>SUMIFS(СВЦЭМ!$C$34:$C$777,СВЦЭМ!$A$34:$A$777,$A77,СВЦЭМ!$B$34:$B$777,I$47)+'СЕТ СН'!$G$9+СВЦЭМ!$D$10+'СЕТ СН'!$G$5</f>
        <v>5170.7797379499998</v>
      </c>
      <c r="J77" s="37">
        <f>SUMIFS(СВЦЭМ!$C$34:$C$777,СВЦЭМ!$A$34:$A$777,$A77,СВЦЭМ!$B$34:$B$777,J$47)+'СЕТ СН'!$G$9+СВЦЭМ!$D$10+'СЕТ СН'!$G$5</f>
        <v>5077.8839541400002</v>
      </c>
      <c r="K77" s="37">
        <f>SUMIFS(СВЦЭМ!$C$34:$C$777,СВЦЭМ!$A$34:$A$777,$A77,СВЦЭМ!$B$34:$B$777,K$47)+'СЕТ СН'!$G$9+СВЦЭМ!$D$10+'СЕТ СН'!$G$5</f>
        <v>5018.8936866799995</v>
      </c>
      <c r="L77" s="37">
        <f>SUMIFS(СВЦЭМ!$C$34:$C$777,СВЦЭМ!$A$34:$A$777,$A77,СВЦЭМ!$B$34:$B$777,L$47)+'СЕТ СН'!$G$9+СВЦЭМ!$D$10+'СЕТ СН'!$G$5</f>
        <v>4935.8139289800001</v>
      </c>
      <c r="M77" s="37">
        <f>SUMIFS(СВЦЭМ!$C$34:$C$777,СВЦЭМ!$A$34:$A$777,$A77,СВЦЭМ!$B$34:$B$777,M$47)+'СЕТ СН'!$G$9+СВЦЭМ!$D$10+'СЕТ СН'!$G$5</f>
        <v>4923.9934698300003</v>
      </c>
      <c r="N77" s="37">
        <f>SUMIFS(СВЦЭМ!$C$34:$C$777,СВЦЭМ!$A$34:$A$777,$A77,СВЦЭМ!$B$34:$B$777,N$47)+'СЕТ СН'!$G$9+СВЦЭМ!$D$10+'СЕТ СН'!$G$5</f>
        <v>4950.0904518400002</v>
      </c>
      <c r="O77" s="37">
        <f>SUMIFS(СВЦЭМ!$C$34:$C$777,СВЦЭМ!$A$34:$A$777,$A77,СВЦЭМ!$B$34:$B$777,O$47)+'СЕТ СН'!$G$9+СВЦЭМ!$D$10+'СЕТ СН'!$G$5</f>
        <v>4953.5090310300002</v>
      </c>
      <c r="P77" s="37">
        <f>SUMIFS(СВЦЭМ!$C$34:$C$777,СВЦЭМ!$A$34:$A$777,$A77,СВЦЭМ!$B$34:$B$777,P$47)+'СЕТ СН'!$G$9+СВЦЭМ!$D$10+'СЕТ СН'!$G$5</f>
        <v>4958.0405350700003</v>
      </c>
      <c r="Q77" s="37">
        <f>SUMIFS(СВЦЭМ!$C$34:$C$777,СВЦЭМ!$A$34:$A$777,$A77,СВЦЭМ!$B$34:$B$777,Q$47)+'СЕТ СН'!$G$9+СВЦЭМ!$D$10+'СЕТ СН'!$G$5</f>
        <v>4958.1423087499998</v>
      </c>
      <c r="R77" s="37">
        <f>SUMIFS(СВЦЭМ!$C$34:$C$777,СВЦЭМ!$A$34:$A$777,$A77,СВЦЭМ!$B$34:$B$777,R$47)+'СЕТ СН'!$G$9+СВЦЭМ!$D$10+'СЕТ СН'!$G$5</f>
        <v>4953.1353393099998</v>
      </c>
      <c r="S77" s="37">
        <f>SUMIFS(СВЦЭМ!$C$34:$C$777,СВЦЭМ!$A$34:$A$777,$A77,СВЦЭМ!$B$34:$B$777,S$47)+'СЕТ СН'!$G$9+СВЦЭМ!$D$10+'СЕТ СН'!$G$5</f>
        <v>4932.4626666499998</v>
      </c>
      <c r="T77" s="37">
        <f>SUMIFS(СВЦЭМ!$C$34:$C$777,СВЦЭМ!$A$34:$A$777,$A77,СВЦЭМ!$B$34:$B$777,T$47)+'СЕТ СН'!$G$9+СВЦЭМ!$D$10+'СЕТ СН'!$G$5</f>
        <v>4897.3951184199996</v>
      </c>
      <c r="U77" s="37">
        <f>SUMIFS(СВЦЭМ!$C$34:$C$777,СВЦЭМ!$A$34:$A$777,$A77,СВЦЭМ!$B$34:$B$777,U$47)+'СЕТ СН'!$G$9+СВЦЭМ!$D$10+'СЕТ СН'!$G$5</f>
        <v>4896.5397827400002</v>
      </c>
      <c r="V77" s="37">
        <f>SUMIFS(СВЦЭМ!$C$34:$C$777,СВЦЭМ!$A$34:$A$777,$A77,СВЦЭМ!$B$34:$B$777,V$47)+'СЕТ СН'!$G$9+СВЦЭМ!$D$10+'СЕТ СН'!$G$5</f>
        <v>4883.0245314100002</v>
      </c>
      <c r="W77" s="37">
        <f>SUMIFS(СВЦЭМ!$C$34:$C$777,СВЦЭМ!$A$34:$A$777,$A77,СВЦЭМ!$B$34:$B$777,W$47)+'СЕТ СН'!$G$9+СВЦЭМ!$D$10+'СЕТ СН'!$G$5</f>
        <v>4892.1823993399994</v>
      </c>
      <c r="X77" s="37">
        <f>SUMIFS(СВЦЭМ!$C$34:$C$777,СВЦЭМ!$A$34:$A$777,$A77,СВЦЭМ!$B$34:$B$777,X$47)+'СЕТ СН'!$G$9+СВЦЭМ!$D$10+'СЕТ СН'!$G$5</f>
        <v>4910.2247452900001</v>
      </c>
      <c r="Y77" s="37">
        <f>SUMIFS(СВЦЭМ!$C$34:$C$777,СВЦЭМ!$A$34:$A$777,$A77,СВЦЭМ!$B$34:$B$777,Y$47)+'СЕТ СН'!$G$9+СВЦЭМ!$D$10+'СЕТ СН'!$G$5</f>
        <v>5013.7995202900001</v>
      </c>
      <c r="AA77" s="38"/>
    </row>
    <row r="78" spans="1:27" ht="15.75" x14ac:dyDescent="0.2">
      <c r="A78" s="36">
        <f t="shared" si="1"/>
        <v>42705</v>
      </c>
      <c r="B78" s="37">
        <f>SUMIFS(СВЦЭМ!$C$34:$C$777,СВЦЭМ!$A$34:$A$777,$A78,СВЦЭМ!$B$34:$B$777,B$47)+'СЕТ СН'!$G$9+СВЦЭМ!$D$10+'СЕТ СН'!$G$5</f>
        <v>4071.9255056799998</v>
      </c>
      <c r="C78" s="37">
        <f>SUMIFS(СВЦЭМ!$C$34:$C$777,СВЦЭМ!$A$34:$A$777,$A78,СВЦЭМ!$B$34:$B$777,C$47)+'СЕТ СН'!$G$9+СВЦЭМ!$D$10+'СЕТ СН'!$G$5</f>
        <v>4071.9255056799998</v>
      </c>
      <c r="D78" s="37">
        <f>SUMIFS(СВЦЭМ!$C$34:$C$777,СВЦЭМ!$A$34:$A$777,$A78,СВЦЭМ!$B$34:$B$777,D$47)+'СЕТ СН'!$G$9+СВЦЭМ!$D$10+'СЕТ СН'!$G$5</f>
        <v>4071.9255056799998</v>
      </c>
      <c r="E78" s="37">
        <f>SUMIFS(СВЦЭМ!$C$34:$C$777,СВЦЭМ!$A$34:$A$777,$A78,СВЦЭМ!$B$34:$B$777,E$47)+'СЕТ СН'!$G$9+СВЦЭМ!$D$10+'СЕТ СН'!$G$5</f>
        <v>4071.9255056799998</v>
      </c>
      <c r="F78" s="37">
        <f>SUMIFS(СВЦЭМ!$C$34:$C$777,СВЦЭМ!$A$34:$A$777,$A78,СВЦЭМ!$B$34:$B$777,F$47)+'СЕТ СН'!$G$9+СВЦЭМ!$D$10+'СЕТ СН'!$G$5</f>
        <v>4071.9255056799998</v>
      </c>
      <c r="G78" s="37">
        <f>SUMIFS(СВЦЭМ!$C$34:$C$777,СВЦЭМ!$A$34:$A$777,$A78,СВЦЭМ!$B$34:$B$777,G$47)+'СЕТ СН'!$G$9+СВЦЭМ!$D$10+'СЕТ СН'!$G$5</f>
        <v>4071.9255056799998</v>
      </c>
      <c r="H78" s="37">
        <f>SUMIFS(СВЦЭМ!$C$34:$C$777,СВЦЭМ!$A$34:$A$777,$A78,СВЦЭМ!$B$34:$B$777,H$47)+'СЕТ СН'!$G$9+СВЦЭМ!$D$10+'СЕТ СН'!$G$5</f>
        <v>4071.9255056799998</v>
      </c>
      <c r="I78" s="37">
        <f>SUMIFS(СВЦЭМ!$C$34:$C$777,СВЦЭМ!$A$34:$A$777,$A78,СВЦЭМ!$B$34:$B$777,I$47)+'СЕТ СН'!$G$9+СВЦЭМ!$D$10+'СЕТ СН'!$G$5</f>
        <v>4071.9255056799998</v>
      </c>
      <c r="J78" s="37">
        <f>SUMIFS(СВЦЭМ!$C$34:$C$777,СВЦЭМ!$A$34:$A$777,$A78,СВЦЭМ!$B$34:$B$777,J$47)+'СЕТ СН'!$G$9+СВЦЭМ!$D$10+'СЕТ СН'!$G$5</f>
        <v>4071.9255056799998</v>
      </c>
      <c r="K78" s="37">
        <f>SUMIFS(СВЦЭМ!$C$34:$C$777,СВЦЭМ!$A$34:$A$777,$A78,СВЦЭМ!$B$34:$B$777,K$47)+'СЕТ СН'!$G$9+СВЦЭМ!$D$10+'СЕТ СН'!$G$5</f>
        <v>4071.9255056799998</v>
      </c>
      <c r="L78" s="37">
        <f>SUMIFS(СВЦЭМ!$C$34:$C$777,СВЦЭМ!$A$34:$A$777,$A78,СВЦЭМ!$B$34:$B$777,L$47)+'СЕТ СН'!$G$9+СВЦЭМ!$D$10+'СЕТ СН'!$G$5</f>
        <v>4071.9255056799998</v>
      </c>
      <c r="M78" s="37">
        <f>SUMIFS(СВЦЭМ!$C$34:$C$777,СВЦЭМ!$A$34:$A$777,$A78,СВЦЭМ!$B$34:$B$777,M$47)+'СЕТ СН'!$G$9+СВЦЭМ!$D$10+'СЕТ СН'!$G$5</f>
        <v>4071.9255056799998</v>
      </c>
      <c r="N78" s="37">
        <f>SUMIFS(СВЦЭМ!$C$34:$C$777,СВЦЭМ!$A$34:$A$777,$A78,СВЦЭМ!$B$34:$B$777,N$47)+'СЕТ СН'!$G$9+СВЦЭМ!$D$10+'СЕТ СН'!$G$5</f>
        <v>4071.9255056799998</v>
      </c>
      <c r="O78" s="37">
        <f>SUMIFS(СВЦЭМ!$C$34:$C$777,СВЦЭМ!$A$34:$A$777,$A78,СВЦЭМ!$B$34:$B$777,O$47)+'СЕТ СН'!$G$9+СВЦЭМ!$D$10+'СЕТ СН'!$G$5</f>
        <v>4071.9255056799998</v>
      </c>
      <c r="P78" s="37">
        <f>SUMIFS(СВЦЭМ!$C$34:$C$777,СВЦЭМ!$A$34:$A$777,$A78,СВЦЭМ!$B$34:$B$777,P$47)+'СЕТ СН'!$G$9+СВЦЭМ!$D$10+'СЕТ СН'!$G$5</f>
        <v>4071.9255056799998</v>
      </c>
      <c r="Q78" s="37">
        <f>SUMIFS(СВЦЭМ!$C$34:$C$777,СВЦЭМ!$A$34:$A$777,$A78,СВЦЭМ!$B$34:$B$777,Q$47)+'СЕТ СН'!$G$9+СВЦЭМ!$D$10+'СЕТ СН'!$G$5</f>
        <v>4071.9255056799998</v>
      </c>
      <c r="R78" s="37">
        <f>SUMIFS(СВЦЭМ!$C$34:$C$777,СВЦЭМ!$A$34:$A$777,$A78,СВЦЭМ!$B$34:$B$777,R$47)+'СЕТ СН'!$G$9+СВЦЭМ!$D$10+'СЕТ СН'!$G$5</f>
        <v>4071.9255056799998</v>
      </c>
      <c r="S78" s="37">
        <f>SUMIFS(СВЦЭМ!$C$34:$C$777,СВЦЭМ!$A$34:$A$777,$A78,СВЦЭМ!$B$34:$B$777,S$47)+'СЕТ СН'!$G$9+СВЦЭМ!$D$10+'СЕТ СН'!$G$5</f>
        <v>4071.9255056799998</v>
      </c>
      <c r="T78" s="37">
        <f>SUMIFS(СВЦЭМ!$C$34:$C$777,СВЦЭМ!$A$34:$A$777,$A78,СВЦЭМ!$B$34:$B$777,T$47)+'СЕТ СН'!$G$9+СВЦЭМ!$D$10+'СЕТ СН'!$G$5</f>
        <v>4071.9255056799998</v>
      </c>
      <c r="U78" s="37">
        <f>SUMIFS(СВЦЭМ!$C$34:$C$777,СВЦЭМ!$A$34:$A$777,$A78,СВЦЭМ!$B$34:$B$777,U$47)+'СЕТ СН'!$G$9+СВЦЭМ!$D$10+'СЕТ СН'!$G$5</f>
        <v>4071.9255056799998</v>
      </c>
      <c r="V78" s="37">
        <f>SUMIFS(СВЦЭМ!$C$34:$C$777,СВЦЭМ!$A$34:$A$777,$A78,СВЦЭМ!$B$34:$B$777,V$47)+'СЕТ СН'!$G$9+СВЦЭМ!$D$10+'СЕТ СН'!$G$5</f>
        <v>4071.9255056799998</v>
      </c>
      <c r="W78" s="37">
        <f>SUMIFS(СВЦЭМ!$C$34:$C$777,СВЦЭМ!$A$34:$A$777,$A78,СВЦЭМ!$B$34:$B$777,W$47)+'СЕТ СН'!$G$9+СВЦЭМ!$D$10+'СЕТ СН'!$G$5</f>
        <v>4071.9255056799998</v>
      </c>
      <c r="X78" s="37">
        <f>SUMIFS(СВЦЭМ!$C$34:$C$777,СВЦЭМ!$A$34:$A$777,$A78,СВЦЭМ!$B$34:$B$777,X$47)+'СЕТ СН'!$G$9+СВЦЭМ!$D$10+'СЕТ СН'!$G$5</f>
        <v>4071.9255056799998</v>
      </c>
      <c r="Y78" s="37">
        <f>SUMIFS(СВЦЭМ!$C$34:$C$777,СВЦЭМ!$A$34:$A$777,$A78,СВЦЭМ!$B$34:$B$777,Y$47)+'СЕТ СН'!$G$9+СВЦЭМ!$D$10+'СЕТ СН'!$G$5</f>
        <v>4071.9255056799998</v>
      </c>
    </row>
    <row r="79" spans="1:27" ht="15.75" x14ac:dyDescent="0.25">
      <c r="A79" s="33"/>
      <c r="B79" s="34"/>
      <c r="C79" s="33"/>
      <c r="D79" s="33"/>
      <c r="E79" s="33"/>
      <c r="F79" s="33"/>
      <c r="G79" s="33"/>
      <c r="H79" s="33"/>
      <c r="I79" s="33"/>
      <c r="J79" s="33"/>
      <c r="K79" s="33"/>
      <c r="L79" s="33"/>
      <c r="M79" s="33"/>
      <c r="N79" s="33"/>
      <c r="O79" s="33"/>
      <c r="P79" s="33"/>
      <c r="Q79" s="33"/>
      <c r="R79" s="33"/>
      <c r="S79" s="33"/>
      <c r="T79" s="33"/>
      <c r="U79" s="33"/>
      <c r="V79" s="33"/>
      <c r="W79" s="33"/>
      <c r="X79" s="33"/>
      <c r="Y79" s="33"/>
    </row>
    <row r="80" spans="1:27" ht="15.75" x14ac:dyDescent="0.25">
      <c r="A80" s="33"/>
      <c r="B80" s="34"/>
      <c r="C80" s="33"/>
      <c r="D80" s="33"/>
      <c r="E80" s="33"/>
      <c r="F80" s="33"/>
      <c r="G80" s="33"/>
      <c r="H80" s="33"/>
      <c r="I80" s="33"/>
      <c r="J80" s="33"/>
      <c r="K80" s="33"/>
      <c r="L80" s="33"/>
      <c r="M80" s="33"/>
      <c r="N80" s="33"/>
      <c r="O80" s="33"/>
      <c r="P80" s="33"/>
      <c r="Q80" s="33"/>
      <c r="R80" s="33"/>
      <c r="S80" s="33"/>
      <c r="T80" s="33"/>
      <c r="U80" s="33"/>
      <c r="V80" s="33"/>
      <c r="W80" s="33"/>
      <c r="X80" s="33"/>
      <c r="Y80" s="33"/>
    </row>
    <row r="81" spans="1:25" ht="12.75" customHeight="1" x14ac:dyDescent="0.2">
      <c r="A81" s="113" t="s">
        <v>7</v>
      </c>
      <c r="B81" s="116" t="s">
        <v>75</v>
      </c>
      <c r="C81" s="117"/>
      <c r="D81" s="117"/>
      <c r="E81" s="117"/>
      <c r="F81" s="117"/>
      <c r="G81" s="117"/>
      <c r="H81" s="117"/>
      <c r="I81" s="117"/>
      <c r="J81" s="117"/>
      <c r="K81" s="117"/>
      <c r="L81" s="117"/>
      <c r="M81" s="117"/>
      <c r="N81" s="117"/>
      <c r="O81" s="117"/>
      <c r="P81" s="117"/>
      <c r="Q81" s="117"/>
      <c r="R81" s="117"/>
      <c r="S81" s="117"/>
      <c r="T81" s="117"/>
      <c r="U81" s="117"/>
      <c r="V81" s="117"/>
      <c r="W81" s="117"/>
      <c r="X81" s="117"/>
      <c r="Y81" s="118"/>
    </row>
    <row r="82" spans="1:25" ht="12.75" customHeight="1" x14ac:dyDescent="0.2">
      <c r="A82" s="114"/>
      <c r="B82" s="119"/>
      <c r="C82" s="120"/>
      <c r="D82" s="120"/>
      <c r="E82" s="120"/>
      <c r="F82" s="120"/>
      <c r="G82" s="120"/>
      <c r="H82" s="120"/>
      <c r="I82" s="120"/>
      <c r="J82" s="120"/>
      <c r="K82" s="120"/>
      <c r="L82" s="120"/>
      <c r="M82" s="120"/>
      <c r="N82" s="120"/>
      <c r="O82" s="120"/>
      <c r="P82" s="120"/>
      <c r="Q82" s="120"/>
      <c r="R82" s="120"/>
      <c r="S82" s="120"/>
      <c r="T82" s="120"/>
      <c r="U82" s="120"/>
      <c r="V82" s="120"/>
      <c r="W82" s="120"/>
      <c r="X82" s="120"/>
      <c r="Y82" s="121"/>
    </row>
    <row r="83" spans="1:25" ht="12.75" customHeight="1" x14ac:dyDescent="0.2">
      <c r="A83" s="115"/>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5" ht="15.75" x14ac:dyDescent="0.2">
      <c r="A84" s="36" t="str">
        <f>A48</f>
        <v>01.11.2016</v>
      </c>
      <c r="B84" s="37">
        <f>SUMIFS(СВЦЭМ!$C$34:$C$777,СВЦЭМ!$A$34:$A$777,$A84,СВЦЭМ!$B$34:$B$777,B$83)+'СЕТ СН'!$H$9+СВЦЭМ!$D$10+'СЕТ СН'!$H$5</f>
        <v>5387.3859098399998</v>
      </c>
      <c r="C84" s="37">
        <f>SUMIFS(СВЦЭМ!$C$34:$C$777,СВЦЭМ!$A$34:$A$777,$A84,СВЦЭМ!$B$34:$B$777,C$83)+'СЕТ СН'!$H$9+СВЦЭМ!$D$10+'СЕТ СН'!$H$5</f>
        <v>5493.6854406799994</v>
      </c>
      <c r="D84" s="37">
        <f>SUMIFS(СВЦЭМ!$C$34:$C$777,СВЦЭМ!$A$34:$A$777,$A84,СВЦЭМ!$B$34:$B$777,D$83)+'СЕТ СН'!$H$9+СВЦЭМ!$D$10+'СЕТ СН'!$H$5</f>
        <v>5527.8817223699998</v>
      </c>
      <c r="E84" s="37">
        <f>SUMIFS(СВЦЭМ!$C$34:$C$777,СВЦЭМ!$A$34:$A$777,$A84,СВЦЭМ!$B$34:$B$777,E$83)+'СЕТ СН'!$H$9+СВЦЭМ!$D$10+'СЕТ СН'!$H$5</f>
        <v>5541.2595393000001</v>
      </c>
      <c r="F84" s="37">
        <f>SUMIFS(СВЦЭМ!$C$34:$C$777,СВЦЭМ!$A$34:$A$777,$A84,СВЦЭМ!$B$34:$B$777,F$83)+'СЕТ СН'!$H$9+СВЦЭМ!$D$10+'СЕТ СН'!$H$5</f>
        <v>5539.48000761</v>
      </c>
      <c r="G84" s="37">
        <f>SUMIFS(СВЦЭМ!$C$34:$C$777,СВЦЭМ!$A$34:$A$777,$A84,СВЦЭМ!$B$34:$B$777,G$83)+'СЕТ СН'!$H$9+СВЦЭМ!$D$10+'СЕТ СН'!$H$5</f>
        <v>5526.2547360299995</v>
      </c>
      <c r="H84" s="37">
        <f>SUMIFS(СВЦЭМ!$C$34:$C$777,СВЦЭМ!$A$34:$A$777,$A84,СВЦЭМ!$B$34:$B$777,H$83)+'СЕТ СН'!$H$9+СВЦЭМ!$D$10+'СЕТ СН'!$H$5</f>
        <v>5488.5297423399998</v>
      </c>
      <c r="I84" s="37">
        <f>SUMIFS(СВЦЭМ!$C$34:$C$777,СВЦЭМ!$A$34:$A$777,$A84,СВЦЭМ!$B$34:$B$777,I$83)+'СЕТ СН'!$H$9+СВЦЭМ!$D$10+'СЕТ СН'!$H$5</f>
        <v>5450.94055372</v>
      </c>
      <c r="J84" s="37">
        <f>SUMIFS(СВЦЭМ!$C$34:$C$777,СВЦЭМ!$A$34:$A$777,$A84,СВЦЭМ!$B$34:$B$777,J$83)+'СЕТ СН'!$H$9+СВЦЭМ!$D$10+'СЕТ СН'!$H$5</f>
        <v>5367.7075469800002</v>
      </c>
      <c r="K84" s="37">
        <f>SUMIFS(СВЦЭМ!$C$34:$C$777,СВЦЭМ!$A$34:$A$777,$A84,СВЦЭМ!$B$34:$B$777,K$83)+'СЕТ СН'!$H$9+СВЦЭМ!$D$10+'СЕТ СН'!$H$5</f>
        <v>5283.6861984199995</v>
      </c>
      <c r="L84" s="37">
        <f>SUMIFS(СВЦЭМ!$C$34:$C$777,СВЦЭМ!$A$34:$A$777,$A84,СВЦЭМ!$B$34:$B$777,L$83)+'СЕТ СН'!$H$9+СВЦЭМ!$D$10+'СЕТ СН'!$H$5</f>
        <v>5194.23382244</v>
      </c>
      <c r="M84" s="37">
        <f>SUMIFS(СВЦЭМ!$C$34:$C$777,СВЦЭМ!$A$34:$A$777,$A84,СВЦЭМ!$B$34:$B$777,M$83)+'СЕТ СН'!$H$9+СВЦЭМ!$D$10+'СЕТ СН'!$H$5</f>
        <v>5144.51716089</v>
      </c>
      <c r="N84" s="37">
        <f>SUMIFS(СВЦЭМ!$C$34:$C$777,СВЦЭМ!$A$34:$A$777,$A84,СВЦЭМ!$B$34:$B$777,N$83)+'СЕТ СН'!$H$9+СВЦЭМ!$D$10+'СЕТ СН'!$H$5</f>
        <v>5145.5735823899995</v>
      </c>
      <c r="O84" s="37">
        <f>SUMIFS(СВЦЭМ!$C$34:$C$777,СВЦЭМ!$A$34:$A$777,$A84,СВЦЭМ!$B$34:$B$777,O$83)+'СЕТ СН'!$H$9+СВЦЭМ!$D$10+'СЕТ СН'!$H$5</f>
        <v>5151.0211030600003</v>
      </c>
      <c r="P84" s="37">
        <f>SUMIFS(СВЦЭМ!$C$34:$C$777,СВЦЭМ!$A$34:$A$777,$A84,СВЦЭМ!$B$34:$B$777,P$83)+'СЕТ СН'!$H$9+СВЦЭМ!$D$10+'СЕТ СН'!$H$5</f>
        <v>5162.0286507299998</v>
      </c>
      <c r="Q84" s="37">
        <f>SUMIFS(СВЦЭМ!$C$34:$C$777,СВЦЭМ!$A$34:$A$777,$A84,СВЦЭМ!$B$34:$B$777,Q$83)+'СЕТ СН'!$H$9+СВЦЭМ!$D$10+'СЕТ СН'!$H$5</f>
        <v>5161.7757403400001</v>
      </c>
      <c r="R84" s="37">
        <f>SUMIFS(СВЦЭМ!$C$34:$C$777,СВЦЭМ!$A$34:$A$777,$A84,СВЦЭМ!$B$34:$B$777,R$83)+'СЕТ СН'!$H$9+СВЦЭМ!$D$10+'СЕТ СН'!$H$5</f>
        <v>5160.4917346100001</v>
      </c>
      <c r="S84" s="37">
        <f>SUMIFS(СВЦЭМ!$C$34:$C$777,СВЦЭМ!$A$34:$A$777,$A84,СВЦЭМ!$B$34:$B$777,S$83)+'СЕТ СН'!$H$9+СВЦЭМ!$D$10+'СЕТ СН'!$H$5</f>
        <v>5143.3600300199996</v>
      </c>
      <c r="T84" s="37">
        <f>SUMIFS(СВЦЭМ!$C$34:$C$777,СВЦЭМ!$A$34:$A$777,$A84,СВЦЭМ!$B$34:$B$777,T$83)+'СЕТ СН'!$H$9+СВЦЭМ!$D$10+'СЕТ СН'!$H$5</f>
        <v>5155.7171804499994</v>
      </c>
      <c r="U84" s="37">
        <f>SUMIFS(СВЦЭМ!$C$34:$C$777,СВЦЭМ!$A$34:$A$777,$A84,СВЦЭМ!$B$34:$B$777,U$83)+'СЕТ СН'!$H$9+СВЦЭМ!$D$10+'СЕТ СН'!$H$5</f>
        <v>5162.4357557499998</v>
      </c>
      <c r="V84" s="37">
        <f>SUMIFS(СВЦЭМ!$C$34:$C$777,СВЦЭМ!$A$34:$A$777,$A84,СВЦЭМ!$B$34:$B$777,V$83)+'СЕТ СН'!$H$9+СВЦЭМ!$D$10+'СЕТ СН'!$H$5</f>
        <v>5150.0690993799999</v>
      </c>
      <c r="W84" s="37">
        <f>SUMIFS(СВЦЭМ!$C$34:$C$777,СВЦЭМ!$A$34:$A$777,$A84,СВЦЭМ!$B$34:$B$777,W$83)+'СЕТ СН'!$H$9+СВЦЭМ!$D$10+'СЕТ СН'!$H$5</f>
        <v>5143.3823962999995</v>
      </c>
      <c r="X84" s="37">
        <f>SUMIFS(СВЦЭМ!$C$34:$C$777,СВЦЭМ!$A$34:$A$777,$A84,СВЦЭМ!$B$34:$B$777,X$83)+'СЕТ СН'!$H$9+СВЦЭМ!$D$10+'СЕТ СН'!$H$5</f>
        <v>5152.1244118200002</v>
      </c>
      <c r="Y84" s="37">
        <f>SUMIFS(СВЦЭМ!$C$34:$C$777,СВЦЭМ!$A$34:$A$777,$A84,СВЦЭМ!$B$34:$B$777,Y$83)+'СЕТ СН'!$H$9+СВЦЭМ!$D$10+'СЕТ СН'!$H$5</f>
        <v>5248.8625535000001</v>
      </c>
    </row>
    <row r="85" spans="1:25" ht="15.75" x14ac:dyDescent="0.2">
      <c r="A85" s="36">
        <f>A84+1</f>
        <v>42676</v>
      </c>
      <c r="B85" s="37">
        <f>SUMIFS(СВЦЭМ!$C$34:$C$777,СВЦЭМ!$A$34:$A$777,$A85,СВЦЭМ!$B$34:$B$777,B$83)+'СЕТ СН'!$H$9+СВЦЭМ!$D$10+'СЕТ СН'!$H$5</f>
        <v>5388.6061634299995</v>
      </c>
      <c r="C85" s="37">
        <f>SUMIFS(СВЦЭМ!$C$34:$C$777,СВЦЭМ!$A$34:$A$777,$A85,СВЦЭМ!$B$34:$B$777,C$83)+'СЕТ СН'!$H$9+СВЦЭМ!$D$10+'СЕТ СН'!$H$5</f>
        <v>5511.8745889599995</v>
      </c>
      <c r="D85" s="37">
        <f>SUMIFS(СВЦЭМ!$C$34:$C$777,СВЦЭМ!$A$34:$A$777,$A85,СВЦЭМ!$B$34:$B$777,D$83)+'СЕТ СН'!$H$9+СВЦЭМ!$D$10+'СЕТ СН'!$H$5</f>
        <v>5550.25782755</v>
      </c>
      <c r="E85" s="37">
        <f>SUMIFS(СВЦЭМ!$C$34:$C$777,СВЦЭМ!$A$34:$A$777,$A85,СВЦЭМ!$B$34:$B$777,E$83)+'СЕТ СН'!$H$9+СВЦЭМ!$D$10+'СЕТ СН'!$H$5</f>
        <v>5558.1256070199997</v>
      </c>
      <c r="F85" s="37">
        <f>SUMIFS(СВЦЭМ!$C$34:$C$777,СВЦЭМ!$A$34:$A$777,$A85,СВЦЭМ!$B$34:$B$777,F$83)+'СЕТ СН'!$H$9+СВЦЭМ!$D$10+'СЕТ СН'!$H$5</f>
        <v>5558.7338927499995</v>
      </c>
      <c r="G85" s="37">
        <f>SUMIFS(СВЦЭМ!$C$34:$C$777,СВЦЭМ!$A$34:$A$777,$A85,СВЦЭМ!$B$34:$B$777,G$83)+'СЕТ СН'!$H$9+СВЦЭМ!$D$10+'СЕТ СН'!$H$5</f>
        <v>5527.6334789299999</v>
      </c>
      <c r="H85" s="37">
        <f>SUMIFS(СВЦЭМ!$C$34:$C$777,СВЦЭМ!$A$34:$A$777,$A85,СВЦЭМ!$B$34:$B$777,H$83)+'СЕТ СН'!$H$9+СВЦЭМ!$D$10+'СЕТ СН'!$H$5</f>
        <v>5530.3216093199999</v>
      </c>
      <c r="I85" s="37">
        <f>SUMIFS(СВЦЭМ!$C$34:$C$777,СВЦЭМ!$A$34:$A$777,$A85,СВЦЭМ!$B$34:$B$777,I$83)+'СЕТ СН'!$H$9+СВЦЭМ!$D$10+'СЕТ СН'!$H$5</f>
        <v>5499.1204199900003</v>
      </c>
      <c r="J85" s="37">
        <f>SUMIFS(СВЦЭМ!$C$34:$C$777,СВЦЭМ!$A$34:$A$777,$A85,СВЦЭМ!$B$34:$B$777,J$83)+'СЕТ СН'!$H$9+СВЦЭМ!$D$10+'СЕТ СН'!$H$5</f>
        <v>5349.7869655699997</v>
      </c>
      <c r="K85" s="37">
        <f>SUMIFS(СВЦЭМ!$C$34:$C$777,СВЦЭМ!$A$34:$A$777,$A85,СВЦЭМ!$B$34:$B$777,K$83)+'СЕТ СН'!$H$9+СВЦЭМ!$D$10+'СЕТ СН'!$H$5</f>
        <v>5234.7654860499997</v>
      </c>
      <c r="L85" s="37">
        <f>SUMIFS(СВЦЭМ!$C$34:$C$777,СВЦЭМ!$A$34:$A$777,$A85,СВЦЭМ!$B$34:$B$777,L$83)+'СЕТ СН'!$H$9+СВЦЭМ!$D$10+'СЕТ СН'!$H$5</f>
        <v>5205.2622056199998</v>
      </c>
      <c r="M85" s="37">
        <f>SUMIFS(СВЦЭМ!$C$34:$C$777,СВЦЭМ!$A$34:$A$777,$A85,СВЦЭМ!$B$34:$B$777,M$83)+'СЕТ СН'!$H$9+СВЦЭМ!$D$10+'СЕТ СН'!$H$5</f>
        <v>5192.2647754299996</v>
      </c>
      <c r="N85" s="37">
        <f>SUMIFS(СВЦЭМ!$C$34:$C$777,СВЦЭМ!$A$34:$A$777,$A85,СВЦЭМ!$B$34:$B$777,N$83)+'СЕТ СН'!$H$9+СВЦЭМ!$D$10+'СЕТ СН'!$H$5</f>
        <v>5210.2617345899998</v>
      </c>
      <c r="O85" s="37">
        <f>SUMIFS(СВЦЭМ!$C$34:$C$777,СВЦЭМ!$A$34:$A$777,$A85,СВЦЭМ!$B$34:$B$777,O$83)+'СЕТ СН'!$H$9+СВЦЭМ!$D$10+'СЕТ СН'!$H$5</f>
        <v>5239.5900415899996</v>
      </c>
      <c r="P85" s="37">
        <f>SUMIFS(СВЦЭМ!$C$34:$C$777,СВЦЭМ!$A$34:$A$777,$A85,СВЦЭМ!$B$34:$B$777,P$83)+'СЕТ СН'!$H$9+СВЦЭМ!$D$10+'СЕТ СН'!$H$5</f>
        <v>5233.55328164</v>
      </c>
      <c r="Q85" s="37">
        <f>SUMIFS(СВЦЭМ!$C$34:$C$777,СВЦЭМ!$A$34:$A$777,$A85,СВЦЭМ!$B$34:$B$777,Q$83)+'СЕТ СН'!$H$9+СВЦЭМ!$D$10+'СЕТ СН'!$H$5</f>
        <v>5230.8935106399995</v>
      </c>
      <c r="R85" s="37">
        <f>SUMIFS(СВЦЭМ!$C$34:$C$777,СВЦЭМ!$A$34:$A$777,$A85,СВЦЭМ!$B$34:$B$777,R$83)+'СЕТ СН'!$H$9+СВЦЭМ!$D$10+'СЕТ СН'!$H$5</f>
        <v>5230.6366171899999</v>
      </c>
      <c r="S85" s="37">
        <f>SUMIFS(СВЦЭМ!$C$34:$C$777,СВЦЭМ!$A$34:$A$777,$A85,СВЦЭМ!$B$34:$B$777,S$83)+'СЕТ СН'!$H$9+СВЦЭМ!$D$10+'СЕТ СН'!$H$5</f>
        <v>5220.4837233199996</v>
      </c>
      <c r="T85" s="37">
        <f>SUMIFS(СВЦЭМ!$C$34:$C$777,СВЦЭМ!$A$34:$A$777,$A85,СВЦЭМ!$B$34:$B$777,T$83)+'СЕТ СН'!$H$9+СВЦЭМ!$D$10+'СЕТ СН'!$H$5</f>
        <v>5239.1224888899997</v>
      </c>
      <c r="U85" s="37">
        <f>SUMIFS(СВЦЭМ!$C$34:$C$777,СВЦЭМ!$A$34:$A$777,$A85,СВЦЭМ!$B$34:$B$777,U$83)+'СЕТ СН'!$H$9+СВЦЭМ!$D$10+'СЕТ СН'!$H$5</f>
        <v>5256.8937346900002</v>
      </c>
      <c r="V85" s="37">
        <f>SUMIFS(СВЦЭМ!$C$34:$C$777,СВЦЭМ!$A$34:$A$777,$A85,СВЦЭМ!$B$34:$B$777,V$83)+'СЕТ СН'!$H$9+СВЦЭМ!$D$10+'СЕТ СН'!$H$5</f>
        <v>5247.0420743199993</v>
      </c>
      <c r="W85" s="37">
        <f>SUMIFS(СВЦЭМ!$C$34:$C$777,СВЦЭМ!$A$34:$A$777,$A85,СВЦЭМ!$B$34:$B$777,W$83)+'СЕТ СН'!$H$9+СВЦЭМ!$D$10+'СЕТ СН'!$H$5</f>
        <v>5232.1983347599999</v>
      </c>
      <c r="X85" s="37">
        <f>SUMIFS(СВЦЭМ!$C$34:$C$777,СВЦЭМ!$A$34:$A$777,$A85,СВЦЭМ!$B$34:$B$777,X$83)+'СЕТ СН'!$H$9+СВЦЭМ!$D$10+'СЕТ СН'!$H$5</f>
        <v>5230.8045618300002</v>
      </c>
      <c r="Y85" s="37">
        <f>SUMIFS(СВЦЭМ!$C$34:$C$777,СВЦЭМ!$A$34:$A$777,$A85,СВЦЭМ!$B$34:$B$777,Y$83)+'СЕТ СН'!$H$9+СВЦЭМ!$D$10+'СЕТ СН'!$H$5</f>
        <v>5282.8127637399994</v>
      </c>
    </row>
    <row r="86" spans="1:25" ht="15.75" x14ac:dyDescent="0.2">
      <c r="A86" s="36">
        <f t="shared" ref="A86:A114" si="2">A85+1</f>
        <v>42677</v>
      </c>
      <c r="B86" s="37">
        <f>SUMIFS(СВЦЭМ!$C$34:$C$777,СВЦЭМ!$A$34:$A$777,$A86,СВЦЭМ!$B$34:$B$777,B$83)+'СЕТ СН'!$H$9+СВЦЭМ!$D$10+'СЕТ СН'!$H$5</f>
        <v>5395.2123064199995</v>
      </c>
      <c r="C86" s="37">
        <f>SUMIFS(СВЦЭМ!$C$34:$C$777,СВЦЭМ!$A$34:$A$777,$A86,СВЦЭМ!$B$34:$B$777,C$83)+'СЕТ СН'!$H$9+СВЦЭМ!$D$10+'СЕТ СН'!$H$5</f>
        <v>5528.6117616299998</v>
      </c>
      <c r="D86" s="37">
        <f>SUMIFS(СВЦЭМ!$C$34:$C$777,СВЦЭМ!$A$34:$A$777,$A86,СВЦЭМ!$B$34:$B$777,D$83)+'СЕТ СН'!$H$9+СВЦЭМ!$D$10+'СЕТ СН'!$H$5</f>
        <v>5547.7258065099995</v>
      </c>
      <c r="E86" s="37">
        <f>SUMIFS(СВЦЭМ!$C$34:$C$777,СВЦЭМ!$A$34:$A$777,$A86,СВЦЭМ!$B$34:$B$777,E$83)+'СЕТ СН'!$H$9+СВЦЭМ!$D$10+'СЕТ СН'!$H$5</f>
        <v>5544.4842206100002</v>
      </c>
      <c r="F86" s="37">
        <f>SUMIFS(СВЦЭМ!$C$34:$C$777,СВЦЭМ!$A$34:$A$777,$A86,СВЦЭМ!$B$34:$B$777,F$83)+'СЕТ СН'!$H$9+СВЦЭМ!$D$10+'СЕТ СН'!$H$5</f>
        <v>5537.7035163299997</v>
      </c>
      <c r="G86" s="37">
        <f>SUMIFS(СВЦЭМ!$C$34:$C$777,СВЦЭМ!$A$34:$A$777,$A86,СВЦЭМ!$B$34:$B$777,G$83)+'СЕТ СН'!$H$9+СВЦЭМ!$D$10+'СЕТ СН'!$H$5</f>
        <v>5545.3625886099999</v>
      </c>
      <c r="H86" s="37">
        <f>SUMIFS(СВЦЭМ!$C$34:$C$777,СВЦЭМ!$A$34:$A$777,$A86,СВЦЭМ!$B$34:$B$777,H$83)+'СЕТ СН'!$H$9+СВЦЭМ!$D$10+'СЕТ СН'!$H$5</f>
        <v>5541.4158255900002</v>
      </c>
      <c r="I86" s="37">
        <f>SUMIFS(СВЦЭМ!$C$34:$C$777,СВЦЭМ!$A$34:$A$777,$A86,СВЦЭМ!$B$34:$B$777,I$83)+'СЕТ СН'!$H$9+СВЦЭМ!$D$10+'СЕТ СН'!$H$5</f>
        <v>5508.9259717999994</v>
      </c>
      <c r="J86" s="37">
        <f>SUMIFS(СВЦЭМ!$C$34:$C$777,СВЦЭМ!$A$34:$A$777,$A86,СВЦЭМ!$B$34:$B$777,J$83)+'СЕТ СН'!$H$9+СВЦЭМ!$D$10+'СЕТ СН'!$H$5</f>
        <v>5405.8194355899996</v>
      </c>
      <c r="K86" s="37">
        <f>SUMIFS(СВЦЭМ!$C$34:$C$777,СВЦЭМ!$A$34:$A$777,$A86,СВЦЭМ!$B$34:$B$777,K$83)+'СЕТ СН'!$H$9+СВЦЭМ!$D$10+'СЕТ СН'!$H$5</f>
        <v>5310.22950494</v>
      </c>
      <c r="L86" s="37">
        <f>SUMIFS(СВЦЭМ!$C$34:$C$777,СВЦЭМ!$A$34:$A$777,$A86,СВЦЭМ!$B$34:$B$777,L$83)+'СЕТ СН'!$H$9+СВЦЭМ!$D$10+'СЕТ СН'!$H$5</f>
        <v>5224.3873193299996</v>
      </c>
      <c r="M86" s="37">
        <f>SUMIFS(СВЦЭМ!$C$34:$C$777,СВЦЭМ!$A$34:$A$777,$A86,СВЦЭМ!$B$34:$B$777,M$83)+'СЕТ СН'!$H$9+СВЦЭМ!$D$10+'СЕТ СН'!$H$5</f>
        <v>5212.02702709</v>
      </c>
      <c r="N86" s="37">
        <f>SUMIFS(СВЦЭМ!$C$34:$C$777,СВЦЭМ!$A$34:$A$777,$A86,СВЦЭМ!$B$34:$B$777,N$83)+'СЕТ СН'!$H$9+СВЦЭМ!$D$10+'СЕТ СН'!$H$5</f>
        <v>5234.1581333699996</v>
      </c>
      <c r="O86" s="37">
        <f>SUMIFS(СВЦЭМ!$C$34:$C$777,СВЦЭМ!$A$34:$A$777,$A86,СВЦЭМ!$B$34:$B$777,O$83)+'СЕТ СН'!$H$9+СВЦЭМ!$D$10+'СЕТ СН'!$H$5</f>
        <v>5265.6724669999994</v>
      </c>
      <c r="P86" s="37">
        <f>SUMIFS(СВЦЭМ!$C$34:$C$777,СВЦЭМ!$A$34:$A$777,$A86,СВЦЭМ!$B$34:$B$777,P$83)+'СЕТ СН'!$H$9+СВЦЭМ!$D$10+'СЕТ СН'!$H$5</f>
        <v>5281.0590456399996</v>
      </c>
      <c r="Q86" s="37">
        <f>SUMIFS(СВЦЭМ!$C$34:$C$777,СВЦЭМ!$A$34:$A$777,$A86,СВЦЭМ!$B$34:$B$777,Q$83)+'СЕТ СН'!$H$9+СВЦЭМ!$D$10+'СЕТ СН'!$H$5</f>
        <v>5291.86828565</v>
      </c>
      <c r="R86" s="37">
        <f>SUMIFS(СВЦЭМ!$C$34:$C$777,СВЦЭМ!$A$34:$A$777,$A86,СВЦЭМ!$B$34:$B$777,R$83)+'СЕТ СН'!$H$9+СВЦЭМ!$D$10+'СЕТ СН'!$H$5</f>
        <v>5288.0963301100001</v>
      </c>
      <c r="S86" s="37">
        <f>SUMIFS(СВЦЭМ!$C$34:$C$777,СВЦЭМ!$A$34:$A$777,$A86,СВЦЭМ!$B$34:$B$777,S$83)+'СЕТ СН'!$H$9+СВЦЭМ!$D$10+'СЕТ СН'!$H$5</f>
        <v>5291.9787541300002</v>
      </c>
      <c r="T86" s="37">
        <f>SUMIFS(СВЦЭМ!$C$34:$C$777,СВЦЭМ!$A$34:$A$777,$A86,СВЦЭМ!$B$34:$B$777,T$83)+'СЕТ СН'!$H$9+СВЦЭМ!$D$10+'СЕТ СН'!$H$5</f>
        <v>5238.8627511100003</v>
      </c>
      <c r="U86" s="37">
        <f>SUMIFS(СВЦЭМ!$C$34:$C$777,СВЦЭМ!$A$34:$A$777,$A86,СВЦЭМ!$B$34:$B$777,U$83)+'СЕТ СН'!$H$9+СВЦЭМ!$D$10+'СЕТ СН'!$H$5</f>
        <v>5241.1614002199995</v>
      </c>
      <c r="V86" s="37">
        <f>SUMIFS(СВЦЭМ!$C$34:$C$777,СВЦЭМ!$A$34:$A$777,$A86,СВЦЭМ!$B$34:$B$777,V$83)+'СЕТ СН'!$H$9+СВЦЭМ!$D$10+'СЕТ СН'!$H$5</f>
        <v>5245.5864758500002</v>
      </c>
      <c r="W86" s="37">
        <f>SUMIFS(СВЦЭМ!$C$34:$C$777,СВЦЭМ!$A$34:$A$777,$A86,СВЦЭМ!$B$34:$B$777,W$83)+'СЕТ СН'!$H$9+СВЦЭМ!$D$10+'СЕТ СН'!$H$5</f>
        <v>5273.2960472199993</v>
      </c>
      <c r="X86" s="37">
        <f>SUMIFS(СВЦЭМ!$C$34:$C$777,СВЦЭМ!$A$34:$A$777,$A86,СВЦЭМ!$B$34:$B$777,X$83)+'СЕТ СН'!$H$9+СВЦЭМ!$D$10+'СЕТ СН'!$H$5</f>
        <v>5298.9222872</v>
      </c>
      <c r="Y86" s="37">
        <f>SUMIFS(СВЦЭМ!$C$34:$C$777,СВЦЭМ!$A$34:$A$777,$A86,СВЦЭМ!$B$34:$B$777,Y$83)+'СЕТ СН'!$H$9+СВЦЭМ!$D$10+'СЕТ СН'!$H$5</f>
        <v>5381.7462754799999</v>
      </c>
    </row>
    <row r="87" spans="1:25" ht="15.75" x14ac:dyDescent="0.2">
      <c r="A87" s="36">
        <f t="shared" si="2"/>
        <v>42678</v>
      </c>
      <c r="B87" s="37">
        <f>SUMIFS(СВЦЭМ!$C$34:$C$777,СВЦЭМ!$A$34:$A$777,$A87,СВЦЭМ!$B$34:$B$777,B$83)+'СЕТ СН'!$H$9+СВЦЭМ!$D$10+'СЕТ СН'!$H$5</f>
        <v>5471.2309652799995</v>
      </c>
      <c r="C87" s="37">
        <f>SUMIFS(СВЦЭМ!$C$34:$C$777,СВЦЭМ!$A$34:$A$777,$A87,СВЦЭМ!$B$34:$B$777,C$83)+'СЕТ СН'!$H$9+СВЦЭМ!$D$10+'СЕТ СН'!$H$5</f>
        <v>5537.7867239899997</v>
      </c>
      <c r="D87" s="37">
        <f>SUMIFS(СВЦЭМ!$C$34:$C$777,СВЦЭМ!$A$34:$A$777,$A87,СВЦЭМ!$B$34:$B$777,D$83)+'СЕТ СН'!$H$9+СВЦЭМ!$D$10+'СЕТ СН'!$H$5</f>
        <v>5541.6225148200001</v>
      </c>
      <c r="E87" s="37">
        <f>SUMIFS(СВЦЭМ!$C$34:$C$777,СВЦЭМ!$A$34:$A$777,$A87,СВЦЭМ!$B$34:$B$777,E$83)+'СЕТ СН'!$H$9+СВЦЭМ!$D$10+'СЕТ СН'!$H$5</f>
        <v>5540.4295126999996</v>
      </c>
      <c r="F87" s="37">
        <f>SUMIFS(СВЦЭМ!$C$34:$C$777,СВЦЭМ!$A$34:$A$777,$A87,СВЦЭМ!$B$34:$B$777,F$83)+'СЕТ СН'!$H$9+СВЦЭМ!$D$10+'СЕТ СН'!$H$5</f>
        <v>5537.6478338299994</v>
      </c>
      <c r="G87" s="37">
        <f>SUMIFS(СВЦЭМ!$C$34:$C$777,СВЦЭМ!$A$34:$A$777,$A87,СВЦЭМ!$B$34:$B$777,G$83)+'СЕТ СН'!$H$9+СВЦЭМ!$D$10+'СЕТ СН'!$H$5</f>
        <v>5543.1589095499994</v>
      </c>
      <c r="H87" s="37">
        <f>SUMIFS(СВЦЭМ!$C$34:$C$777,СВЦЭМ!$A$34:$A$777,$A87,СВЦЭМ!$B$34:$B$777,H$83)+'СЕТ СН'!$H$9+СВЦЭМ!$D$10+'СЕТ СН'!$H$5</f>
        <v>5554.1862757399995</v>
      </c>
      <c r="I87" s="37">
        <f>SUMIFS(СВЦЭМ!$C$34:$C$777,СВЦЭМ!$A$34:$A$777,$A87,СВЦЭМ!$B$34:$B$777,I$83)+'СЕТ СН'!$H$9+СВЦЭМ!$D$10+'СЕТ СН'!$H$5</f>
        <v>5541.01459875</v>
      </c>
      <c r="J87" s="37">
        <f>SUMIFS(СВЦЭМ!$C$34:$C$777,СВЦЭМ!$A$34:$A$777,$A87,СВЦЭМ!$B$34:$B$777,J$83)+'СЕТ СН'!$H$9+СВЦЭМ!$D$10+'СЕТ СН'!$H$5</f>
        <v>5453.5603514799996</v>
      </c>
      <c r="K87" s="37">
        <f>SUMIFS(СВЦЭМ!$C$34:$C$777,СВЦЭМ!$A$34:$A$777,$A87,СВЦЭМ!$B$34:$B$777,K$83)+'СЕТ СН'!$H$9+СВЦЭМ!$D$10+'СЕТ СН'!$H$5</f>
        <v>5367.1865438899995</v>
      </c>
      <c r="L87" s="37">
        <f>SUMIFS(СВЦЭМ!$C$34:$C$777,СВЦЭМ!$A$34:$A$777,$A87,СВЦЭМ!$B$34:$B$777,L$83)+'СЕТ СН'!$H$9+СВЦЭМ!$D$10+'СЕТ СН'!$H$5</f>
        <v>5276.9802255899995</v>
      </c>
      <c r="M87" s="37">
        <f>SUMIFS(СВЦЭМ!$C$34:$C$777,СВЦЭМ!$A$34:$A$777,$A87,СВЦЭМ!$B$34:$B$777,M$83)+'СЕТ СН'!$H$9+СВЦЭМ!$D$10+'СЕТ СН'!$H$5</f>
        <v>5246.2032844300002</v>
      </c>
      <c r="N87" s="37">
        <f>SUMIFS(СВЦЭМ!$C$34:$C$777,СВЦЭМ!$A$34:$A$777,$A87,СВЦЭМ!$B$34:$B$777,N$83)+'СЕТ СН'!$H$9+СВЦЭМ!$D$10+'СЕТ СН'!$H$5</f>
        <v>5229.4848047999994</v>
      </c>
      <c r="O87" s="37">
        <f>SUMIFS(СВЦЭМ!$C$34:$C$777,СВЦЭМ!$A$34:$A$777,$A87,СВЦЭМ!$B$34:$B$777,O$83)+'СЕТ СН'!$H$9+СВЦЭМ!$D$10+'СЕТ СН'!$H$5</f>
        <v>5221.9383796900001</v>
      </c>
      <c r="P87" s="37">
        <f>SUMIFS(СВЦЭМ!$C$34:$C$777,СВЦЭМ!$A$34:$A$777,$A87,СВЦЭМ!$B$34:$B$777,P$83)+'СЕТ СН'!$H$9+СВЦЭМ!$D$10+'СЕТ СН'!$H$5</f>
        <v>5216.9491024399995</v>
      </c>
      <c r="Q87" s="37">
        <f>SUMIFS(СВЦЭМ!$C$34:$C$777,СВЦЭМ!$A$34:$A$777,$A87,СВЦЭМ!$B$34:$B$777,Q$83)+'СЕТ СН'!$H$9+СВЦЭМ!$D$10+'СЕТ СН'!$H$5</f>
        <v>5214.6108359999998</v>
      </c>
      <c r="R87" s="37">
        <f>SUMIFS(СВЦЭМ!$C$34:$C$777,СВЦЭМ!$A$34:$A$777,$A87,СВЦЭМ!$B$34:$B$777,R$83)+'СЕТ СН'!$H$9+СВЦЭМ!$D$10+'СЕТ СН'!$H$5</f>
        <v>5217.3805732299998</v>
      </c>
      <c r="S87" s="37">
        <f>SUMIFS(СВЦЭМ!$C$34:$C$777,СВЦЭМ!$A$34:$A$777,$A87,СВЦЭМ!$B$34:$B$777,S$83)+'СЕТ СН'!$H$9+СВЦЭМ!$D$10+'СЕТ СН'!$H$5</f>
        <v>5217.0060861599995</v>
      </c>
      <c r="T87" s="37">
        <f>SUMIFS(СВЦЭМ!$C$34:$C$777,СВЦЭМ!$A$34:$A$777,$A87,СВЦЭМ!$B$34:$B$777,T$83)+'СЕТ СН'!$H$9+СВЦЭМ!$D$10+'СЕТ СН'!$H$5</f>
        <v>5199.1726873899997</v>
      </c>
      <c r="U87" s="37">
        <f>SUMIFS(СВЦЭМ!$C$34:$C$777,СВЦЭМ!$A$34:$A$777,$A87,СВЦЭМ!$B$34:$B$777,U$83)+'СЕТ СН'!$H$9+СВЦЭМ!$D$10+'СЕТ СН'!$H$5</f>
        <v>5183.9159735100002</v>
      </c>
      <c r="V87" s="37">
        <f>SUMIFS(СВЦЭМ!$C$34:$C$777,СВЦЭМ!$A$34:$A$777,$A87,СВЦЭМ!$B$34:$B$777,V$83)+'СЕТ СН'!$H$9+СВЦЭМ!$D$10+'СЕТ СН'!$H$5</f>
        <v>5191.52179402</v>
      </c>
      <c r="W87" s="37">
        <f>SUMIFS(СВЦЭМ!$C$34:$C$777,СВЦЭМ!$A$34:$A$777,$A87,СВЦЭМ!$B$34:$B$777,W$83)+'СЕТ СН'!$H$9+СВЦЭМ!$D$10+'СЕТ СН'!$H$5</f>
        <v>5214.3422710699997</v>
      </c>
      <c r="X87" s="37">
        <f>SUMIFS(СВЦЭМ!$C$34:$C$777,СВЦЭМ!$A$34:$A$777,$A87,СВЦЭМ!$B$34:$B$777,X$83)+'СЕТ СН'!$H$9+СВЦЭМ!$D$10+'СЕТ СН'!$H$5</f>
        <v>5218.4464447399996</v>
      </c>
      <c r="Y87" s="37">
        <f>SUMIFS(СВЦЭМ!$C$34:$C$777,СВЦЭМ!$A$34:$A$777,$A87,СВЦЭМ!$B$34:$B$777,Y$83)+'СЕТ СН'!$H$9+СВЦЭМ!$D$10+'СЕТ СН'!$H$5</f>
        <v>5308.7298539599997</v>
      </c>
    </row>
    <row r="88" spans="1:25" ht="15.75" x14ac:dyDescent="0.2">
      <c r="A88" s="36">
        <f t="shared" si="2"/>
        <v>42679</v>
      </c>
      <c r="B88" s="37">
        <f>SUMIFS(СВЦЭМ!$C$34:$C$777,СВЦЭМ!$A$34:$A$777,$A88,СВЦЭМ!$B$34:$B$777,B$83)+'СЕТ СН'!$H$9+СВЦЭМ!$D$10+'СЕТ СН'!$H$5</f>
        <v>5417.0756148399996</v>
      </c>
      <c r="C88" s="37">
        <f>SUMIFS(СВЦЭМ!$C$34:$C$777,СВЦЭМ!$A$34:$A$777,$A88,СВЦЭМ!$B$34:$B$777,C$83)+'СЕТ СН'!$H$9+СВЦЭМ!$D$10+'СЕТ СН'!$H$5</f>
        <v>5490.4018905200001</v>
      </c>
      <c r="D88" s="37">
        <f>SUMIFS(СВЦЭМ!$C$34:$C$777,СВЦЭМ!$A$34:$A$777,$A88,СВЦЭМ!$B$34:$B$777,D$83)+'СЕТ СН'!$H$9+СВЦЭМ!$D$10+'СЕТ СН'!$H$5</f>
        <v>5546.5561675199997</v>
      </c>
      <c r="E88" s="37">
        <f>SUMIFS(СВЦЭМ!$C$34:$C$777,СВЦЭМ!$A$34:$A$777,$A88,СВЦЭМ!$B$34:$B$777,E$83)+'СЕТ СН'!$H$9+СВЦЭМ!$D$10+'СЕТ СН'!$H$5</f>
        <v>5546.3312966100002</v>
      </c>
      <c r="F88" s="37">
        <f>SUMIFS(СВЦЭМ!$C$34:$C$777,СВЦЭМ!$A$34:$A$777,$A88,СВЦЭМ!$B$34:$B$777,F$83)+'СЕТ СН'!$H$9+СВЦЭМ!$D$10+'СЕТ СН'!$H$5</f>
        <v>5543.9720683199994</v>
      </c>
      <c r="G88" s="37">
        <f>SUMIFS(СВЦЭМ!$C$34:$C$777,СВЦЭМ!$A$34:$A$777,$A88,СВЦЭМ!$B$34:$B$777,G$83)+'СЕТ СН'!$H$9+СВЦЭМ!$D$10+'СЕТ СН'!$H$5</f>
        <v>5548.04387769</v>
      </c>
      <c r="H88" s="37">
        <f>SUMIFS(СВЦЭМ!$C$34:$C$777,СВЦЭМ!$A$34:$A$777,$A88,СВЦЭМ!$B$34:$B$777,H$83)+'СЕТ СН'!$H$9+СВЦЭМ!$D$10+'СЕТ СН'!$H$5</f>
        <v>5558.3883782699995</v>
      </c>
      <c r="I88" s="37">
        <f>SUMIFS(СВЦЭМ!$C$34:$C$777,СВЦЭМ!$A$34:$A$777,$A88,СВЦЭМ!$B$34:$B$777,I$83)+'СЕТ СН'!$H$9+СВЦЭМ!$D$10+'СЕТ СН'!$H$5</f>
        <v>5550.9988143800001</v>
      </c>
      <c r="J88" s="37">
        <f>SUMIFS(СВЦЭМ!$C$34:$C$777,СВЦЭМ!$A$34:$A$777,$A88,СВЦЭМ!$B$34:$B$777,J$83)+'СЕТ СН'!$H$9+СВЦЭМ!$D$10+'СЕТ СН'!$H$5</f>
        <v>5457.4919647099996</v>
      </c>
      <c r="K88" s="37">
        <f>SUMIFS(СВЦЭМ!$C$34:$C$777,СВЦЭМ!$A$34:$A$777,$A88,СВЦЭМ!$B$34:$B$777,K$83)+'СЕТ СН'!$H$9+СВЦЭМ!$D$10+'СЕТ СН'!$H$5</f>
        <v>5370.5845075799998</v>
      </c>
      <c r="L88" s="37">
        <f>SUMIFS(СВЦЭМ!$C$34:$C$777,СВЦЭМ!$A$34:$A$777,$A88,СВЦЭМ!$B$34:$B$777,L$83)+'СЕТ СН'!$H$9+СВЦЭМ!$D$10+'СЕТ СН'!$H$5</f>
        <v>5289.3531689699994</v>
      </c>
      <c r="M88" s="37">
        <f>SUMIFS(СВЦЭМ!$C$34:$C$777,СВЦЭМ!$A$34:$A$777,$A88,СВЦЭМ!$B$34:$B$777,M$83)+'СЕТ СН'!$H$9+СВЦЭМ!$D$10+'СЕТ СН'!$H$5</f>
        <v>5265.6989894999997</v>
      </c>
      <c r="N88" s="37">
        <f>SUMIFS(СВЦЭМ!$C$34:$C$777,СВЦЭМ!$A$34:$A$777,$A88,СВЦЭМ!$B$34:$B$777,N$83)+'СЕТ СН'!$H$9+СВЦЭМ!$D$10+'СЕТ СН'!$H$5</f>
        <v>5249.7203771099994</v>
      </c>
      <c r="O88" s="37">
        <f>SUMIFS(СВЦЭМ!$C$34:$C$777,СВЦЭМ!$A$34:$A$777,$A88,СВЦЭМ!$B$34:$B$777,O$83)+'СЕТ СН'!$H$9+СВЦЭМ!$D$10+'СЕТ СН'!$H$5</f>
        <v>5238.9631211199994</v>
      </c>
      <c r="P88" s="37">
        <f>SUMIFS(СВЦЭМ!$C$34:$C$777,СВЦЭМ!$A$34:$A$777,$A88,СВЦЭМ!$B$34:$B$777,P$83)+'СЕТ СН'!$H$9+СВЦЭМ!$D$10+'СЕТ СН'!$H$5</f>
        <v>5232.35461992</v>
      </c>
      <c r="Q88" s="37">
        <f>SUMIFS(СВЦЭМ!$C$34:$C$777,СВЦЭМ!$A$34:$A$777,$A88,СВЦЭМ!$B$34:$B$777,Q$83)+'СЕТ СН'!$H$9+СВЦЭМ!$D$10+'СЕТ СН'!$H$5</f>
        <v>5228.5431784900002</v>
      </c>
      <c r="R88" s="37">
        <f>SUMIFS(СВЦЭМ!$C$34:$C$777,СВЦЭМ!$A$34:$A$777,$A88,СВЦЭМ!$B$34:$B$777,R$83)+'СЕТ СН'!$H$9+СВЦЭМ!$D$10+'СЕТ СН'!$H$5</f>
        <v>5223.2950261599999</v>
      </c>
      <c r="S88" s="37">
        <f>SUMIFS(СВЦЭМ!$C$34:$C$777,СВЦЭМ!$A$34:$A$777,$A88,СВЦЭМ!$B$34:$B$777,S$83)+'СЕТ СН'!$H$9+СВЦЭМ!$D$10+'СЕТ СН'!$H$5</f>
        <v>5213.8519710700002</v>
      </c>
      <c r="T88" s="37">
        <f>SUMIFS(СВЦЭМ!$C$34:$C$777,СВЦЭМ!$A$34:$A$777,$A88,СВЦЭМ!$B$34:$B$777,T$83)+'СЕТ СН'!$H$9+СВЦЭМ!$D$10+'СЕТ СН'!$H$5</f>
        <v>5195.9840957599999</v>
      </c>
      <c r="U88" s="37">
        <f>SUMIFS(СВЦЭМ!$C$34:$C$777,СВЦЭМ!$A$34:$A$777,$A88,СВЦЭМ!$B$34:$B$777,U$83)+'СЕТ СН'!$H$9+СВЦЭМ!$D$10+'СЕТ СН'!$H$5</f>
        <v>5182.3610960400001</v>
      </c>
      <c r="V88" s="37">
        <f>SUMIFS(СВЦЭМ!$C$34:$C$777,СВЦЭМ!$A$34:$A$777,$A88,СВЦЭМ!$B$34:$B$777,V$83)+'СЕТ СН'!$H$9+СВЦЭМ!$D$10+'СЕТ СН'!$H$5</f>
        <v>5189.8907847600003</v>
      </c>
      <c r="W88" s="37">
        <f>SUMIFS(СВЦЭМ!$C$34:$C$777,СВЦЭМ!$A$34:$A$777,$A88,СВЦЭМ!$B$34:$B$777,W$83)+'СЕТ СН'!$H$9+СВЦЭМ!$D$10+'СЕТ СН'!$H$5</f>
        <v>5213.7580814100002</v>
      </c>
      <c r="X88" s="37">
        <f>SUMIFS(СВЦЭМ!$C$34:$C$777,СВЦЭМ!$A$34:$A$777,$A88,СВЦЭМ!$B$34:$B$777,X$83)+'СЕТ СН'!$H$9+СВЦЭМ!$D$10+'СЕТ СН'!$H$5</f>
        <v>5215.8005396499993</v>
      </c>
      <c r="Y88" s="37">
        <f>SUMIFS(СВЦЭМ!$C$34:$C$777,СВЦЭМ!$A$34:$A$777,$A88,СВЦЭМ!$B$34:$B$777,Y$83)+'СЕТ СН'!$H$9+СВЦЭМ!$D$10+'СЕТ СН'!$H$5</f>
        <v>5306.6747986800001</v>
      </c>
    </row>
    <row r="89" spans="1:25" ht="15.75" x14ac:dyDescent="0.2">
      <c r="A89" s="36">
        <f t="shared" si="2"/>
        <v>42680</v>
      </c>
      <c r="B89" s="37">
        <f>SUMIFS(СВЦЭМ!$C$34:$C$777,СВЦЭМ!$A$34:$A$777,$A89,СВЦЭМ!$B$34:$B$777,B$83)+'СЕТ СН'!$H$9+СВЦЭМ!$D$10+'СЕТ СН'!$H$5</f>
        <v>5397.0534982199997</v>
      </c>
      <c r="C89" s="37">
        <f>SUMIFS(СВЦЭМ!$C$34:$C$777,СВЦЭМ!$A$34:$A$777,$A89,СВЦЭМ!$B$34:$B$777,C$83)+'СЕТ СН'!$H$9+СВЦЭМ!$D$10+'СЕТ СН'!$H$5</f>
        <v>5499.8380317699994</v>
      </c>
      <c r="D89" s="37">
        <f>SUMIFS(СВЦЭМ!$C$34:$C$777,СВЦЭМ!$A$34:$A$777,$A89,СВЦЭМ!$B$34:$B$777,D$83)+'СЕТ СН'!$H$9+СВЦЭМ!$D$10+'СЕТ СН'!$H$5</f>
        <v>5535.3417464499998</v>
      </c>
      <c r="E89" s="37">
        <f>SUMIFS(СВЦЭМ!$C$34:$C$777,СВЦЭМ!$A$34:$A$777,$A89,СВЦЭМ!$B$34:$B$777,E$83)+'СЕТ СН'!$H$9+СВЦЭМ!$D$10+'СЕТ СН'!$H$5</f>
        <v>5537.3161436199998</v>
      </c>
      <c r="F89" s="37">
        <f>SUMIFS(СВЦЭМ!$C$34:$C$777,СВЦЭМ!$A$34:$A$777,$A89,СВЦЭМ!$B$34:$B$777,F$83)+'СЕТ СН'!$H$9+СВЦЭМ!$D$10+'СЕТ СН'!$H$5</f>
        <v>5537.2305011199996</v>
      </c>
      <c r="G89" s="37">
        <f>SUMIFS(СВЦЭМ!$C$34:$C$777,СВЦЭМ!$A$34:$A$777,$A89,СВЦЭМ!$B$34:$B$777,G$83)+'СЕТ СН'!$H$9+СВЦЭМ!$D$10+'СЕТ СН'!$H$5</f>
        <v>5527.4115483099995</v>
      </c>
      <c r="H89" s="37">
        <f>SUMIFS(СВЦЭМ!$C$34:$C$777,СВЦЭМ!$A$34:$A$777,$A89,СВЦЭМ!$B$34:$B$777,H$83)+'СЕТ СН'!$H$9+СВЦЭМ!$D$10+'СЕТ СН'!$H$5</f>
        <v>5522.6810418699997</v>
      </c>
      <c r="I89" s="37">
        <f>SUMIFS(СВЦЭМ!$C$34:$C$777,СВЦЭМ!$A$34:$A$777,$A89,СВЦЭМ!$B$34:$B$777,I$83)+'СЕТ СН'!$H$9+СВЦЭМ!$D$10+'СЕТ СН'!$H$5</f>
        <v>5513.5835090499995</v>
      </c>
      <c r="J89" s="37">
        <f>SUMIFS(СВЦЭМ!$C$34:$C$777,СВЦЭМ!$A$34:$A$777,$A89,СВЦЭМ!$B$34:$B$777,J$83)+'СЕТ СН'!$H$9+СВЦЭМ!$D$10+'СЕТ СН'!$H$5</f>
        <v>5410.6887090999999</v>
      </c>
      <c r="K89" s="37">
        <f>SUMIFS(СВЦЭМ!$C$34:$C$777,СВЦЭМ!$A$34:$A$777,$A89,СВЦЭМ!$B$34:$B$777,K$83)+'СЕТ СН'!$H$9+СВЦЭМ!$D$10+'СЕТ СН'!$H$5</f>
        <v>5311.4200585500002</v>
      </c>
      <c r="L89" s="37">
        <f>SUMIFS(СВЦЭМ!$C$34:$C$777,СВЦЭМ!$A$34:$A$777,$A89,СВЦЭМ!$B$34:$B$777,L$83)+'СЕТ СН'!$H$9+СВЦЭМ!$D$10+'СЕТ СН'!$H$5</f>
        <v>5250.0805565399996</v>
      </c>
      <c r="M89" s="37">
        <f>SUMIFS(СВЦЭМ!$C$34:$C$777,СВЦЭМ!$A$34:$A$777,$A89,СВЦЭМ!$B$34:$B$777,M$83)+'СЕТ СН'!$H$9+СВЦЭМ!$D$10+'СЕТ СН'!$H$5</f>
        <v>5203.7109731599994</v>
      </c>
      <c r="N89" s="37">
        <f>SUMIFS(СВЦЭМ!$C$34:$C$777,СВЦЭМ!$A$34:$A$777,$A89,СВЦЭМ!$B$34:$B$777,N$83)+'СЕТ СН'!$H$9+СВЦЭМ!$D$10+'СЕТ СН'!$H$5</f>
        <v>5198.30107563</v>
      </c>
      <c r="O89" s="37">
        <f>SUMIFS(СВЦЭМ!$C$34:$C$777,СВЦЭМ!$A$34:$A$777,$A89,СВЦЭМ!$B$34:$B$777,O$83)+'СЕТ СН'!$H$9+СВЦЭМ!$D$10+'СЕТ СН'!$H$5</f>
        <v>5198.40632792</v>
      </c>
      <c r="P89" s="37">
        <f>SUMIFS(СВЦЭМ!$C$34:$C$777,СВЦЭМ!$A$34:$A$777,$A89,СВЦЭМ!$B$34:$B$777,P$83)+'СЕТ СН'!$H$9+СВЦЭМ!$D$10+'СЕТ СН'!$H$5</f>
        <v>5191.61503593</v>
      </c>
      <c r="Q89" s="37">
        <f>SUMIFS(СВЦЭМ!$C$34:$C$777,СВЦЭМ!$A$34:$A$777,$A89,СВЦЭМ!$B$34:$B$777,Q$83)+'СЕТ СН'!$H$9+СВЦЭМ!$D$10+'СЕТ СН'!$H$5</f>
        <v>5191.8779277499998</v>
      </c>
      <c r="R89" s="37">
        <f>SUMIFS(СВЦЭМ!$C$34:$C$777,СВЦЭМ!$A$34:$A$777,$A89,СВЦЭМ!$B$34:$B$777,R$83)+'СЕТ СН'!$H$9+СВЦЭМ!$D$10+'СЕТ СН'!$H$5</f>
        <v>5189.0219565699999</v>
      </c>
      <c r="S89" s="37">
        <f>SUMIFS(СВЦЭМ!$C$34:$C$777,СВЦЭМ!$A$34:$A$777,$A89,СВЦЭМ!$B$34:$B$777,S$83)+'СЕТ СН'!$H$9+СВЦЭМ!$D$10+'СЕТ СН'!$H$5</f>
        <v>5212.1274876099997</v>
      </c>
      <c r="T89" s="37">
        <f>SUMIFS(СВЦЭМ!$C$34:$C$777,СВЦЭМ!$A$34:$A$777,$A89,СВЦЭМ!$B$34:$B$777,T$83)+'СЕТ СН'!$H$9+СВЦЭМ!$D$10+'СЕТ СН'!$H$5</f>
        <v>5222.2188439399997</v>
      </c>
      <c r="U89" s="37">
        <f>SUMIFS(СВЦЭМ!$C$34:$C$777,СВЦЭМ!$A$34:$A$777,$A89,СВЦЭМ!$B$34:$B$777,U$83)+'СЕТ СН'!$H$9+СВЦЭМ!$D$10+'СЕТ СН'!$H$5</f>
        <v>5228.1733235199999</v>
      </c>
      <c r="V89" s="37">
        <f>SUMIFS(СВЦЭМ!$C$34:$C$777,СВЦЭМ!$A$34:$A$777,$A89,СВЦЭМ!$B$34:$B$777,V$83)+'СЕТ СН'!$H$9+СВЦЭМ!$D$10+'СЕТ СН'!$H$5</f>
        <v>5226.1414491599999</v>
      </c>
      <c r="W89" s="37">
        <f>SUMIFS(СВЦЭМ!$C$34:$C$777,СВЦЭМ!$A$34:$A$777,$A89,СВЦЭМ!$B$34:$B$777,W$83)+'СЕТ СН'!$H$9+СВЦЭМ!$D$10+'СЕТ СН'!$H$5</f>
        <v>5237.9823697499996</v>
      </c>
      <c r="X89" s="37">
        <f>SUMIFS(СВЦЭМ!$C$34:$C$777,СВЦЭМ!$A$34:$A$777,$A89,СВЦЭМ!$B$34:$B$777,X$83)+'СЕТ СН'!$H$9+СВЦЭМ!$D$10+'СЕТ СН'!$H$5</f>
        <v>5241.8354472299998</v>
      </c>
      <c r="Y89" s="37">
        <f>SUMIFS(СВЦЭМ!$C$34:$C$777,СВЦЭМ!$A$34:$A$777,$A89,СВЦЭМ!$B$34:$B$777,Y$83)+'СЕТ СН'!$H$9+СВЦЭМ!$D$10+'СЕТ СН'!$H$5</f>
        <v>5334.98393407</v>
      </c>
    </row>
    <row r="90" spans="1:25" ht="15.75" x14ac:dyDescent="0.2">
      <c r="A90" s="36">
        <f t="shared" si="2"/>
        <v>42681</v>
      </c>
      <c r="B90" s="37">
        <f>SUMIFS(СВЦЭМ!$C$34:$C$777,СВЦЭМ!$A$34:$A$777,$A90,СВЦЭМ!$B$34:$B$777,B$83)+'СЕТ СН'!$H$9+СВЦЭМ!$D$10+'СЕТ СН'!$H$5</f>
        <v>5437.2599381399996</v>
      </c>
      <c r="C90" s="37">
        <f>SUMIFS(СВЦЭМ!$C$34:$C$777,СВЦЭМ!$A$34:$A$777,$A90,СВЦЭМ!$B$34:$B$777,C$83)+'СЕТ СН'!$H$9+СВЦЭМ!$D$10+'СЕТ СН'!$H$5</f>
        <v>5523.6938625900002</v>
      </c>
      <c r="D90" s="37">
        <f>SUMIFS(СВЦЭМ!$C$34:$C$777,СВЦЭМ!$A$34:$A$777,$A90,СВЦЭМ!$B$34:$B$777,D$83)+'СЕТ СН'!$H$9+СВЦЭМ!$D$10+'СЕТ СН'!$H$5</f>
        <v>5543.7280567999996</v>
      </c>
      <c r="E90" s="37">
        <f>SUMIFS(СВЦЭМ!$C$34:$C$777,СВЦЭМ!$A$34:$A$777,$A90,СВЦЭМ!$B$34:$B$777,E$83)+'СЕТ СН'!$H$9+СВЦЭМ!$D$10+'СЕТ СН'!$H$5</f>
        <v>5543.1744735799994</v>
      </c>
      <c r="F90" s="37">
        <f>SUMIFS(СВЦЭМ!$C$34:$C$777,СВЦЭМ!$A$34:$A$777,$A90,СВЦЭМ!$B$34:$B$777,F$83)+'СЕТ СН'!$H$9+СВЦЭМ!$D$10+'СЕТ СН'!$H$5</f>
        <v>5543.8306212500001</v>
      </c>
      <c r="G90" s="37">
        <f>SUMIFS(СВЦЭМ!$C$34:$C$777,СВЦЭМ!$A$34:$A$777,$A90,СВЦЭМ!$B$34:$B$777,G$83)+'СЕТ СН'!$H$9+СВЦЭМ!$D$10+'СЕТ СН'!$H$5</f>
        <v>5545.0617390199995</v>
      </c>
      <c r="H90" s="37">
        <f>SUMIFS(СВЦЭМ!$C$34:$C$777,СВЦЭМ!$A$34:$A$777,$A90,СВЦЭМ!$B$34:$B$777,H$83)+'СЕТ СН'!$H$9+СВЦЭМ!$D$10+'СЕТ СН'!$H$5</f>
        <v>5571.9070063499994</v>
      </c>
      <c r="I90" s="37">
        <f>SUMIFS(СВЦЭМ!$C$34:$C$777,СВЦЭМ!$A$34:$A$777,$A90,СВЦЭМ!$B$34:$B$777,I$83)+'СЕТ СН'!$H$9+СВЦЭМ!$D$10+'СЕТ СН'!$H$5</f>
        <v>5562.2318662500002</v>
      </c>
      <c r="J90" s="37">
        <f>SUMIFS(СВЦЭМ!$C$34:$C$777,СВЦЭМ!$A$34:$A$777,$A90,СВЦЭМ!$B$34:$B$777,J$83)+'СЕТ СН'!$H$9+СВЦЭМ!$D$10+'СЕТ СН'!$H$5</f>
        <v>5459.7531195699994</v>
      </c>
      <c r="K90" s="37">
        <f>SUMIFS(СВЦЭМ!$C$34:$C$777,СВЦЭМ!$A$34:$A$777,$A90,СВЦЭМ!$B$34:$B$777,K$83)+'СЕТ СН'!$H$9+СВЦЭМ!$D$10+'СЕТ СН'!$H$5</f>
        <v>5344.5073826999997</v>
      </c>
      <c r="L90" s="37">
        <f>SUMIFS(СВЦЭМ!$C$34:$C$777,СВЦЭМ!$A$34:$A$777,$A90,СВЦЭМ!$B$34:$B$777,L$83)+'СЕТ СН'!$H$9+СВЦЭМ!$D$10+'СЕТ СН'!$H$5</f>
        <v>5256.1197405200001</v>
      </c>
      <c r="M90" s="37">
        <f>SUMIFS(СВЦЭМ!$C$34:$C$777,СВЦЭМ!$A$34:$A$777,$A90,СВЦЭМ!$B$34:$B$777,M$83)+'СЕТ СН'!$H$9+СВЦЭМ!$D$10+'СЕТ СН'!$H$5</f>
        <v>5219.6224710400002</v>
      </c>
      <c r="N90" s="37">
        <f>SUMIFS(СВЦЭМ!$C$34:$C$777,СВЦЭМ!$A$34:$A$777,$A90,СВЦЭМ!$B$34:$B$777,N$83)+'СЕТ СН'!$H$9+СВЦЭМ!$D$10+'СЕТ СН'!$H$5</f>
        <v>5222.3599580999999</v>
      </c>
      <c r="O90" s="37">
        <f>SUMIFS(СВЦЭМ!$C$34:$C$777,СВЦЭМ!$A$34:$A$777,$A90,СВЦЭМ!$B$34:$B$777,O$83)+'СЕТ СН'!$H$9+СВЦЭМ!$D$10+'СЕТ СН'!$H$5</f>
        <v>5209.9387907599994</v>
      </c>
      <c r="P90" s="37">
        <f>SUMIFS(СВЦЭМ!$C$34:$C$777,СВЦЭМ!$A$34:$A$777,$A90,СВЦЭМ!$B$34:$B$777,P$83)+'СЕТ СН'!$H$9+СВЦЭМ!$D$10+'СЕТ СН'!$H$5</f>
        <v>5200.6618552099999</v>
      </c>
      <c r="Q90" s="37">
        <f>SUMIFS(СВЦЭМ!$C$34:$C$777,СВЦЭМ!$A$34:$A$777,$A90,СВЦЭМ!$B$34:$B$777,Q$83)+'СЕТ СН'!$H$9+СВЦЭМ!$D$10+'СЕТ СН'!$H$5</f>
        <v>5200.3718806799998</v>
      </c>
      <c r="R90" s="37">
        <f>SUMIFS(СВЦЭМ!$C$34:$C$777,СВЦЭМ!$A$34:$A$777,$A90,СВЦЭМ!$B$34:$B$777,R$83)+'СЕТ СН'!$H$9+СВЦЭМ!$D$10+'СЕТ СН'!$H$5</f>
        <v>5199.5230317099995</v>
      </c>
      <c r="S90" s="37">
        <f>SUMIFS(СВЦЭМ!$C$34:$C$777,СВЦЭМ!$A$34:$A$777,$A90,СВЦЭМ!$B$34:$B$777,S$83)+'СЕТ СН'!$H$9+СВЦЭМ!$D$10+'СЕТ СН'!$H$5</f>
        <v>5220.7467018500001</v>
      </c>
      <c r="T90" s="37">
        <f>SUMIFS(СВЦЭМ!$C$34:$C$777,СВЦЭМ!$A$34:$A$777,$A90,СВЦЭМ!$B$34:$B$777,T$83)+'СЕТ СН'!$H$9+СВЦЭМ!$D$10+'СЕТ СН'!$H$5</f>
        <v>5231.3943374099999</v>
      </c>
      <c r="U90" s="37">
        <f>SUMIFS(СВЦЭМ!$C$34:$C$777,СВЦЭМ!$A$34:$A$777,$A90,СВЦЭМ!$B$34:$B$777,U$83)+'СЕТ СН'!$H$9+СВЦЭМ!$D$10+'СЕТ СН'!$H$5</f>
        <v>5234.99714219</v>
      </c>
      <c r="V90" s="37">
        <f>SUMIFS(СВЦЭМ!$C$34:$C$777,СВЦЭМ!$A$34:$A$777,$A90,СВЦЭМ!$B$34:$B$777,V$83)+'СЕТ СН'!$H$9+СВЦЭМ!$D$10+'СЕТ СН'!$H$5</f>
        <v>5230.1955492799998</v>
      </c>
      <c r="W90" s="37">
        <f>SUMIFS(СВЦЭМ!$C$34:$C$777,СВЦЭМ!$A$34:$A$777,$A90,СВЦЭМ!$B$34:$B$777,W$83)+'СЕТ СН'!$H$9+СВЦЭМ!$D$10+'СЕТ СН'!$H$5</f>
        <v>5229.2909005299998</v>
      </c>
      <c r="X90" s="37">
        <f>SUMIFS(СВЦЭМ!$C$34:$C$777,СВЦЭМ!$A$34:$A$777,$A90,СВЦЭМ!$B$34:$B$777,X$83)+'СЕТ СН'!$H$9+СВЦЭМ!$D$10+'СЕТ СН'!$H$5</f>
        <v>5262.3660061299997</v>
      </c>
      <c r="Y90" s="37">
        <f>SUMIFS(СВЦЭМ!$C$34:$C$777,СВЦЭМ!$A$34:$A$777,$A90,СВЦЭМ!$B$34:$B$777,Y$83)+'СЕТ СН'!$H$9+СВЦЭМ!$D$10+'СЕТ СН'!$H$5</f>
        <v>5340.4557322399996</v>
      </c>
    </row>
    <row r="91" spans="1:25" ht="15.75" x14ac:dyDescent="0.2">
      <c r="A91" s="36">
        <f t="shared" si="2"/>
        <v>42682</v>
      </c>
      <c r="B91" s="37">
        <f>SUMIFS(СВЦЭМ!$C$34:$C$777,СВЦЭМ!$A$34:$A$777,$A91,СВЦЭМ!$B$34:$B$777,B$83)+'СЕТ СН'!$H$9+СВЦЭМ!$D$10+'СЕТ СН'!$H$5</f>
        <v>5420.8394973799996</v>
      </c>
      <c r="C91" s="37">
        <f>SUMIFS(СВЦЭМ!$C$34:$C$777,СВЦЭМ!$A$34:$A$777,$A91,СВЦЭМ!$B$34:$B$777,C$83)+'СЕТ СН'!$H$9+СВЦЭМ!$D$10+'СЕТ СН'!$H$5</f>
        <v>5525.1981649700001</v>
      </c>
      <c r="D91" s="37">
        <f>SUMIFS(СВЦЭМ!$C$34:$C$777,СВЦЭМ!$A$34:$A$777,$A91,СВЦЭМ!$B$34:$B$777,D$83)+'СЕТ СН'!$H$9+СВЦЭМ!$D$10+'СЕТ СН'!$H$5</f>
        <v>5549.3722599900002</v>
      </c>
      <c r="E91" s="37">
        <f>SUMIFS(СВЦЭМ!$C$34:$C$777,СВЦЭМ!$A$34:$A$777,$A91,СВЦЭМ!$B$34:$B$777,E$83)+'СЕТ СН'!$H$9+СВЦЭМ!$D$10+'СЕТ СН'!$H$5</f>
        <v>5538.9939250299994</v>
      </c>
      <c r="F91" s="37">
        <f>SUMIFS(СВЦЭМ!$C$34:$C$777,СВЦЭМ!$A$34:$A$777,$A91,СВЦЭМ!$B$34:$B$777,F$83)+'СЕТ СН'!$H$9+СВЦЭМ!$D$10+'СЕТ СН'!$H$5</f>
        <v>5545.5352727999998</v>
      </c>
      <c r="G91" s="37">
        <f>SUMIFS(СВЦЭМ!$C$34:$C$777,СВЦЭМ!$A$34:$A$777,$A91,СВЦЭМ!$B$34:$B$777,G$83)+'СЕТ СН'!$H$9+СВЦЭМ!$D$10+'СЕТ СН'!$H$5</f>
        <v>5556.82570338</v>
      </c>
      <c r="H91" s="37">
        <f>SUMIFS(СВЦЭМ!$C$34:$C$777,СВЦЭМ!$A$34:$A$777,$A91,СВЦЭМ!$B$34:$B$777,H$83)+'СЕТ СН'!$H$9+СВЦЭМ!$D$10+'СЕТ СН'!$H$5</f>
        <v>5574.1241038899998</v>
      </c>
      <c r="I91" s="37">
        <f>SUMIFS(СВЦЭМ!$C$34:$C$777,СВЦЭМ!$A$34:$A$777,$A91,СВЦЭМ!$B$34:$B$777,I$83)+'СЕТ СН'!$H$9+СВЦЭМ!$D$10+'СЕТ СН'!$H$5</f>
        <v>5512.7033439999996</v>
      </c>
      <c r="J91" s="37">
        <f>SUMIFS(СВЦЭМ!$C$34:$C$777,СВЦЭМ!$A$34:$A$777,$A91,СВЦЭМ!$B$34:$B$777,J$83)+'СЕТ СН'!$H$9+СВЦЭМ!$D$10+'СЕТ СН'!$H$5</f>
        <v>5390.6017190599996</v>
      </c>
      <c r="K91" s="37">
        <f>SUMIFS(СВЦЭМ!$C$34:$C$777,СВЦЭМ!$A$34:$A$777,$A91,СВЦЭМ!$B$34:$B$777,K$83)+'СЕТ СН'!$H$9+СВЦЭМ!$D$10+'СЕТ СН'!$H$5</f>
        <v>5344.85902885</v>
      </c>
      <c r="L91" s="37">
        <f>SUMIFS(СВЦЭМ!$C$34:$C$777,СВЦЭМ!$A$34:$A$777,$A91,СВЦЭМ!$B$34:$B$777,L$83)+'СЕТ СН'!$H$9+СВЦЭМ!$D$10+'СЕТ СН'!$H$5</f>
        <v>5243.1421331800002</v>
      </c>
      <c r="M91" s="37">
        <f>SUMIFS(СВЦЭМ!$C$34:$C$777,СВЦЭМ!$A$34:$A$777,$A91,СВЦЭМ!$B$34:$B$777,M$83)+'СЕТ СН'!$H$9+СВЦЭМ!$D$10+'СЕТ СН'!$H$5</f>
        <v>5221.4026047199995</v>
      </c>
      <c r="N91" s="37">
        <f>SUMIFS(СВЦЭМ!$C$34:$C$777,СВЦЭМ!$A$34:$A$777,$A91,СВЦЭМ!$B$34:$B$777,N$83)+'СЕТ СН'!$H$9+СВЦЭМ!$D$10+'СЕТ СН'!$H$5</f>
        <v>5201.1473264199994</v>
      </c>
      <c r="O91" s="37">
        <f>SUMIFS(СВЦЭМ!$C$34:$C$777,СВЦЭМ!$A$34:$A$777,$A91,СВЦЭМ!$B$34:$B$777,O$83)+'СЕТ СН'!$H$9+СВЦЭМ!$D$10+'СЕТ СН'!$H$5</f>
        <v>5201.0463185099998</v>
      </c>
      <c r="P91" s="37">
        <f>SUMIFS(СВЦЭМ!$C$34:$C$777,СВЦЭМ!$A$34:$A$777,$A91,СВЦЭМ!$B$34:$B$777,P$83)+'СЕТ СН'!$H$9+СВЦЭМ!$D$10+'СЕТ СН'!$H$5</f>
        <v>5192.2689479599994</v>
      </c>
      <c r="Q91" s="37">
        <f>SUMIFS(СВЦЭМ!$C$34:$C$777,СВЦЭМ!$A$34:$A$777,$A91,СВЦЭМ!$B$34:$B$777,Q$83)+'СЕТ СН'!$H$9+СВЦЭМ!$D$10+'СЕТ СН'!$H$5</f>
        <v>5184.4855783499997</v>
      </c>
      <c r="R91" s="37">
        <f>SUMIFS(СВЦЭМ!$C$34:$C$777,СВЦЭМ!$A$34:$A$777,$A91,СВЦЭМ!$B$34:$B$777,R$83)+'СЕТ СН'!$H$9+СВЦЭМ!$D$10+'СЕТ СН'!$H$5</f>
        <v>5183.1269451799999</v>
      </c>
      <c r="S91" s="37">
        <f>SUMIFS(СВЦЭМ!$C$34:$C$777,СВЦЭМ!$A$34:$A$777,$A91,СВЦЭМ!$B$34:$B$777,S$83)+'СЕТ СН'!$H$9+СВЦЭМ!$D$10+'СЕТ СН'!$H$5</f>
        <v>5206.8143071200002</v>
      </c>
      <c r="T91" s="37">
        <f>SUMIFS(СВЦЭМ!$C$34:$C$777,СВЦЭМ!$A$34:$A$777,$A91,СВЦЭМ!$B$34:$B$777,T$83)+'СЕТ СН'!$H$9+СВЦЭМ!$D$10+'СЕТ СН'!$H$5</f>
        <v>5234.4087516700001</v>
      </c>
      <c r="U91" s="37">
        <f>SUMIFS(СВЦЭМ!$C$34:$C$777,СВЦЭМ!$A$34:$A$777,$A91,СВЦЭМ!$B$34:$B$777,U$83)+'СЕТ СН'!$H$9+СВЦЭМ!$D$10+'СЕТ СН'!$H$5</f>
        <v>5240.1221814599994</v>
      </c>
      <c r="V91" s="37">
        <f>SUMIFS(СВЦЭМ!$C$34:$C$777,СВЦЭМ!$A$34:$A$777,$A91,СВЦЭМ!$B$34:$B$777,V$83)+'СЕТ СН'!$H$9+СВЦЭМ!$D$10+'СЕТ СН'!$H$5</f>
        <v>5240.5704844599995</v>
      </c>
      <c r="W91" s="37">
        <f>SUMIFS(СВЦЭМ!$C$34:$C$777,СВЦЭМ!$A$34:$A$777,$A91,СВЦЭМ!$B$34:$B$777,W$83)+'СЕТ СН'!$H$9+СВЦЭМ!$D$10+'СЕТ СН'!$H$5</f>
        <v>5245.0414568899996</v>
      </c>
      <c r="X91" s="37">
        <f>SUMIFS(СВЦЭМ!$C$34:$C$777,СВЦЭМ!$A$34:$A$777,$A91,СВЦЭМ!$B$34:$B$777,X$83)+'СЕТ СН'!$H$9+СВЦЭМ!$D$10+'СЕТ СН'!$H$5</f>
        <v>5262.81606508</v>
      </c>
      <c r="Y91" s="37">
        <f>SUMIFS(СВЦЭМ!$C$34:$C$777,СВЦЭМ!$A$34:$A$777,$A91,СВЦЭМ!$B$34:$B$777,Y$83)+'СЕТ СН'!$H$9+СВЦЭМ!$D$10+'СЕТ СН'!$H$5</f>
        <v>5340.55015026</v>
      </c>
    </row>
    <row r="92" spans="1:25" ht="15.75" x14ac:dyDescent="0.2">
      <c r="A92" s="36">
        <f t="shared" si="2"/>
        <v>42683</v>
      </c>
      <c r="B92" s="37">
        <f>SUMIFS(СВЦЭМ!$C$34:$C$777,СВЦЭМ!$A$34:$A$777,$A92,СВЦЭМ!$B$34:$B$777,B$83)+'СЕТ СН'!$H$9+СВЦЭМ!$D$10+'СЕТ СН'!$H$5</f>
        <v>5441.1033302199994</v>
      </c>
      <c r="C92" s="37">
        <f>SUMIFS(СВЦЭМ!$C$34:$C$777,СВЦЭМ!$A$34:$A$777,$A92,СВЦЭМ!$B$34:$B$777,C$83)+'СЕТ СН'!$H$9+СВЦЭМ!$D$10+'СЕТ СН'!$H$5</f>
        <v>5546.54140173</v>
      </c>
      <c r="D92" s="37">
        <f>SUMIFS(СВЦЭМ!$C$34:$C$777,СВЦЭМ!$A$34:$A$777,$A92,СВЦЭМ!$B$34:$B$777,D$83)+'СЕТ СН'!$H$9+СВЦЭМ!$D$10+'СЕТ СН'!$H$5</f>
        <v>5564.8636217100002</v>
      </c>
      <c r="E92" s="37">
        <f>SUMIFS(СВЦЭМ!$C$34:$C$777,СВЦЭМ!$A$34:$A$777,$A92,СВЦЭМ!$B$34:$B$777,E$83)+'СЕТ СН'!$H$9+СВЦЭМ!$D$10+'СЕТ СН'!$H$5</f>
        <v>5560.9206740700001</v>
      </c>
      <c r="F92" s="37">
        <f>SUMIFS(СВЦЭМ!$C$34:$C$777,СВЦЭМ!$A$34:$A$777,$A92,СВЦЭМ!$B$34:$B$777,F$83)+'СЕТ СН'!$H$9+СВЦЭМ!$D$10+'СЕТ СН'!$H$5</f>
        <v>5557.7366241899999</v>
      </c>
      <c r="G92" s="37">
        <f>SUMIFS(СВЦЭМ!$C$34:$C$777,СВЦЭМ!$A$34:$A$777,$A92,СВЦЭМ!$B$34:$B$777,G$83)+'СЕТ СН'!$H$9+СВЦЭМ!$D$10+'СЕТ СН'!$H$5</f>
        <v>5553.6758647299994</v>
      </c>
      <c r="H92" s="37">
        <f>SUMIFS(СВЦЭМ!$C$34:$C$777,СВЦЭМ!$A$34:$A$777,$A92,СВЦЭМ!$B$34:$B$777,H$83)+'СЕТ СН'!$H$9+СВЦЭМ!$D$10+'СЕТ СН'!$H$5</f>
        <v>5539.0480383399999</v>
      </c>
      <c r="I92" s="37">
        <f>SUMIFS(СВЦЭМ!$C$34:$C$777,СВЦЭМ!$A$34:$A$777,$A92,СВЦЭМ!$B$34:$B$777,I$83)+'СЕТ СН'!$H$9+СВЦЭМ!$D$10+'СЕТ СН'!$H$5</f>
        <v>5501.2388568199995</v>
      </c>
      <c r="J92" s="37">
        <f>SUMIFS(СВЦЭМ!$C$34:$C$777,СВЦЭМ!$A$34:$A$777,$A92,СВЦЭМ!$B$34:$B$777,J$83)+'СЕТ СН'!$H$9+СВЦЭМ!$D$10+'СЕТ СН'!$H$5</f>
        <v>5424.8746724599996</v>
      </c>
      <c r="K92" s="37">
        <f>SUMIFS(СВЦЭМ!$C$34:$C$777,СВЦЭМ!$A$34:$A$777,$A92,СВЦЭМ!$B$34:$B$777,K$83)+'СЕТ СН'!$H$9+СВЦЭМ!$D$10+'СЕТ СН'!$H$5</f>
        <v>5350.7116228699997</v>
      </c>
      <c r="L92" s="37">
        <f>SUMIFS(СВЦЭМ!$C$34:$C$777,СВЦЭМ!$A$34:$A$777,$A92,СВЦЭМ!$B$34:$B$777,L$83)+'СЕТ СН'!$H$9+СВЦЭМ!$D$10+'СЕТ СН'!$H$5</f>
        <v>5265.0276671800002</v>
      </c>
      <c r="M92" s="37">
        <f>SUMIFS(СВЦЭМ!$C$34:$C$777,СВЦЭМ!$A$34:$A$777,$A92,СВЦЭМ!$B$34:$B$777,M$83)+'СЕТ СН'!$H$9+СВЦЭМ!$D$10+'СЕТ СН'!$H$5</f>
        <v>5226.3886262699998</v>
      </c>
      <c r="N92" s="37">
        <f>SUMIFS(СВЦЭМ!$C$34:$C$777,СВЦЭМ!$A$34:$A$777,$A92,СВЦЭМ!$B$34:$B$777,N$83)+'СЕТ СН'!$H$9+СВЦЭМ!$D$10+'СЕТ СН'!$H$5</f>
        <v>5217.9662082300001</v>
      </c>
      <c r="O92" s="37">
        <f>SUMIFS(СВЦЭМ!$C$34:$C$777,СВЦЭМ!$A$34:$A$777,$A92,СВЦЭМ!$B$34:$B$777,O$83)+'СЕТ СН'!$H$9+СВЦЭМ!$D$10+'СЕТ СН'!$H$5</f>
        <v>5221.1721815000001</v>
      </c>
      <c r="P92" s="37">
        <f>SUMIFS(СВЦЭМ!$C$34:$C$777,СВЦЭМ!$A$34:$A$777,$A92,СВЦЭМ!$B$34:$B$777,P$83)+'СЕТ СН'!$H$9+СВЦЭМ!$D$10+'СЕТ СН'!$H$5</f>
        <v>5216.0547767500002</v>
      </c>
      <c r="Q92" s="37">
        <f>SUMIFS(СВЦЭМ!$C$34:$C$777,СВЦЭМ!$A$34:$A$777,$A92,СВЦЭМ!$B$34:$B$777,Q$83)+'СЕТ СН'!$H$9+СВЦЭМ!$D$10+'СЕТ СН'!$H$5</f>
        <v>5210.1990931299997</v>
      </c>
      <c r="R92" s="37">
        <f>SUMIFS(СВЦЭМ!$C$34:$C$777,СВЦЭМ!$A$34:$A$777,$A92,СВЦЭМ!$B$34:$B$777,R$83)+'СЕТ СН'!$H$9+СВЦЭМ!$D$10+'СЕТ СН'!$H$5</f>
        <v>5212.6170266299996</v>
      </c>
      <c r="S92" s="37">
        <f>SUMIFS(СВЦЭМ!$C$34:$C$777,СВЦЭМ!$A$34:$A$777,$A92,СВЦЭМ!$B$34:$B$777,S$83)+'СЕТ СН'!$H$9+СВЦЭМ!$D$10+'СЕТ СН'!$H$5</f>
        <v>5221.9136862199994</v>
      </c>
      <c r="T92" s="37">
        <f>SUMIFS(СВЦЭМ!$C$34:$C$777,СВЦЭМ!$A$34:$A$777,$A92,СВЦЭМ!$B$34:$B$777,T$83)+'СЕТ СН'!$H$9+СВЦЭМ!$D$10+'СЕТ СН'!$H$5</f>
        <v>5251.3246200799995</v>
      </c>
      <c r="U92" s="37">
        <f>SUMIFS(СВЦЭМ!$C$34:$C$777,СВЦЭМ!$A$34:$A$777,$A92,СВЦЭМ!$B$34:$B$777,U$83)+'СЕТ СН'!$H$9+СВЦЭМ!$D$10+'СЕТ СН'!$H$5</f>
        <v>5263.9565664100001</v>
      </c>
      <c r="V92" s="37">
        <f>SUMIFS(СВЦЭМ!$C$34:$C$777,СВЦЭМ!$A$34:$A$777,$A92,СВЦЭМ!$B$34:$B$777,V$83)+'СЕТ СН'!$H$9+СВЦЭМ!$D$10+'СЕТ СН'!$H$5</f>
        <v>5302.2495794199995</v>
      </c>
      <c r="W92" s="37">
        <f>SUMIFS(СВЦЭМ!$C$34:$C$777,СВЦЭМ!$A$34:$A$777,$A92,СВЦЭМ!$B$34:$B$777,W$83)+'СЕТ СН'!$H$9+СВЦЭМ!$D$10+'СЕТ СН'!$H$5</f>
        <v>5328.1636835999998</v>
      </c>
      <c r="X92" s="37">
        <f>SUMIFS(СВЦЭМ!$C$34:$C$777,СВЦЭМ!$A$34:$A$777,$A92,СВЦЭМ!$B$34:$B$777,X$83)+'СЕТ СН'!$H$9+СВЦЭМ!$D$10+'СЕТ СН'!$H$5</f>
        <v>5310.9657899899994</v>
      </c>
      <c r="Y92" s="37">
        <f>SUMIFS(СВЦЭМ!$C$34:$C$777,СВЦЭМ!$A$34:$A$777,$A92,СВЦЭМ!$B$34:$B$777,Y$83)+'СЕТ СН'!$H$9+СВЦЭМ!$D$10+'СЕТ СН'!$H$5</f>
        <v>5316.8057116499995</v>
      </c>
    </row>
    <row r="93" spans="1:25" ht="15.75" x14ac:dyDescent="0.2">
      <c r="A93" s="36">
        <f t="shared" si="2"/>
        <v>42684</v>
      </c>
      <c r="B93" s="37">
        <f>SUMIFS(СВЦЭМ!$C$34:$C$777,СВЦЭМ!$A$34:$A$777,$A93,СВЦЭМ!$B$34:$B$777,B$83)+'СЕТ СН'!$H$9+СВЦЭМ!$D$10+'СЕТ СН'!$H$5</f>
        <v>5428.3235222499998</v>
      </c>
      <c r="C93" s="37">
        <f>SUMIFS(СВЦЭМ!$C$34:$C$777,СВЦЭМ!$A$34:$A$777,$A93,СВЦЭМ!$B$34:$B$777,C$83)+'СЕТ СН'!$H$9+СВЦЭМ!$D$10+'СЕТ СН'!$H$5</f>
        <v>5535.9449320499998</v>
      </c>
      <c r="D93" s="37">
        <f>SUMIFS(СВЦЭМ!$C$34:$C$777,СВЦЭМ!$A$34:$A$777,$A93,СВЦЭМ!$B$34:$B$777,D$83)+'СЕТ СН'!$H$9+СВЦЭМ!$D$10+'СЕТ СН'!$H$5</f>
        <v>5557.81870669</v>
      </c>
      <c r="E93" s="37">
        <f>SUMIFS(СВЦЭМ!$C$34:$C$777,СВЦЭМ!$A$34:$A$777,$A93,СВЦЭМ!$B$34:$B$777,E$83)+'СЕТ СН'!$H$9+СВЦЭМ!$D$10+'СЕТ СН'!$H$5</f>
        <v>5555.8985774799994</v>
      </c>
      <c r="F93" s="37">
        <f>SUMIFS(СВЦЭМ!$C$34:$C$777,СВЦЭМ!$A$34:$A$777,$A93,СВЦЭМ!$B$34:$B$777,F$83)+'СЕТ СН'!$H$9+СВЦЭМ!$D$10+'СЕТ СН'!$H$5</f>
        <v>5563.4014335599995</v>
      </c>
      <c r="G93" s="37">
        <f>SUMIFS(СВЦЭМ!$C$34:$C$777,СВЦЭМ!$A$34:$A$777,$A93,СВЦЭМ!$B$34:$B$777,G$83)+'СЕТ СН'!$H$9+СВЦЭМ!$D$10+'СЕТ СН'!$H$5</f>
        <v>5567.5216672799997</v>
      </c>
      <c r="H93" s="37">
        <f>SUMIFS(СВЦЭМ!$C$34:$C$777,СВЦЭМ!$A$34:$A$777,$A93,СВЦЭМ!$B$34:$B$777,H$83)+'СЕТ СН'!$H$9+СВЦЭМ!$D$10+'СЕТ СН'!$H$5</f>
        <v>5530.4245039999996</v>
      </c>
      <c r="I93" s="37">
        <f>SUMIFS(СВЦЭМ!$C$34:$C$777,СВЦЭМ!$A$34:$A$777,$A93,СВЦЭМ!$B$34:$B$777,I$83)+'СЕТ СН'!$H$9+СВЦЭМ!$D$10+'СЕТ СН'!$H$5</f>
        <v>5511.2059216099997</v>
      </c>
      <c r="J93" s="37">
        <f>SUMIFS(СВЦЭМ!$C$34:$C$777,СВЦЭМ!$A$34:$A$777,$A93,СВЦЭМ!$B$34:$B$777,J$83)+'СЕТ СН'!$H$9+СВЦЭМ!$D$10+'СЕТ СН'!$H$5</f>
        <v>5447.6527563</v>
      </c>
      <c r="K93" s="37">
        <f>SUMIFS(СВЦЭМ!$C$34:$C$777,СВЦЭМ!$A$34:$A$777,$A93,СВЦЭМ!$B$34:$B$777,K$83)+'СЕТ СН'!$H$9+СВЦЭМ!$D$10+'СЕТ СН'!$H$5</f>
        <v>5348.0316641899999</v>
      </c>
      <c r="L93" s="37">
        <f>SUMIFS(СВЦЭМ!$C$34:$C$777,СВЦЭМ!$A$34:$A$777,$A93,СВЦЭМ!$B$34:$B$777,L$83)+'СЕТ СН'!$H$9+СВЦЭМ!$D$10+'СЕТ СН'!$H$5</f>
        <v>5260.7521249299998</v>
      </c>
      <c r="M93" s="37">
        <f>SUMIFS(СВЦЭМ!$C$34:$C$777,СВЦЭМ!$A$34:$A$777,$A93,СВЦЭМ!$B$34:$B$777,M$83)+'СЕТ СН'!$H$9+СВЦЭМ!$D$10+'СЕТ СН'!$H$5</f>
        <v>5229.8023719299999</v>
      </c>
      <c r="N93" s="37">
        <f>SUMIFS(СВЦЭМ!$C$34:$C$777,СВЦЭМ!$A$34:$A$777,$A93,СВЦЭМ!$B$34:$B$777,N$83)+'СЕТ СН'!$H$9+СВЦЭМ!$D$10+'СЕТ СН'!$H$5</f>
        <v>5268.4000546500001</v>
      </c>
      <c r="O93" s="37">
        <f>SUMIFS(СВЦЭМ!$C$34:$C$777,СВЦЭМ!$A$34:$A$777,$A93,СВЦЭМ!$B$34:$B$777,O$83)+'СЕТ СН'!$H$9+СВЦЭМ!$D$10+'СЕТ СН'!$H$5</f>
        <v>5290.5563745199997</v>
      </c>
      <c r="P93" s="37">
        <f>SUMIFS(СВЦЭМ!$C$34:$C$777,СВЦЭМ!$A$34:$A$777,$A93,СВЦЭМ!$B$34:$B$777,P$83)+'СЕТ СН'!$H$9+СВЦЭМ!$D$10+'СЕТ СН'!$H$5</f>
        <v>5285.4242509599999</v>
      </c>
      <c r="Q93" s="37">
        <f>SUMIFS(СВЦЭМ!$C$34:$C$777,СВЦЭМ!$A$34:$A$777,$A93,СВЦЭМ!$B$34:$B$777,Q$83)+'СЕТ СН'!$H$9+СВЦЭМ!$D$10+'СЕТ СН'!$H$5</f>
        <v>5291.7966466799999</v>
      </c>
      <c r="R93" s="37">
        <f>SUMIFS(СВЦЭМ!$C$34:$C$777,СВЦЭМ!$A$34:$A$777,$A93,СВЦЭМ!$B$34:$B$777,R$83)+'СЕТ СН'!$H$9+СВЦЭМ!$D$10+'СЕТ СН'!$H$5</f>
        <v>5296.3624769199996</v>
      </c>
      <c r="S93" s="37">
        <f>SUMIFS(СВЦЭМ!$C$34:$C$777,СВЦЭМ!$A$34:$A$777,$A93,СВЦЭМ!$B$34:$B$777,S$83)+'СЕТ СН'!$H$9+СВЦЭМ!$D$10+'СЕТ СН'!$H$5</f>
        <v>5278.8815230700002</v>
      </c>
      <c r="T93" s="37">
        <f>SUMIFS(СВЦЭМ!$C$34:$C$777,СВЦЭМ!$A$34:$A$777,$A93,СВЦЭМ!$B$34:$B$777,T$83)+'СЕТ СН'!$H$9+СВЦЭМ!$D$10+'СЕТ СН'!$H$5</f>
        <v>5247.9121297199999</v>
      </c>
      <c r="U93" s="37">
        <f>SUMIFS(СВЦЭМ!$C$34:$C$777,СВЦЭМ!$A$34:$A$777,$A93,СВЦЭМ!$B$34:$B$777,U$83)+'СЕТ СН'!$H$9+СВЦЭМ!$D$10+'СЕТ СН'!$H$5</f>
        <v>5259.3951581900001</v>
      </c>
      <c r="V93" s="37">
        <f>SUMIFS(СВЦЭМ!$C$34:$C$777,СВЦЭМ!$A$34:$A$777,$A93,СВЦЭМ!$B$34:$B$777,V$83)+'СЕТ СН'!$H$9+СВЦЭМ!$D$10+'СЕТ СН'!$H$5</f>
        <v>5243.1824021299999</v>
      </c>
      <c r="W93" s="37">
        <f>SUMIFS(СВЦЭМ!$C$34:$C$777,СВЦЭМ!$A$34:$A$777,$A93,СВЦЭМ!$B$34:$B$777,W$83)+'СЕТ СН'!$H$9+СВЦЭМ!$D$10+'СЕТ СН'!$H$5</f>
        <v>5244.3628148899998</v>
      </c>
      <c r="X93" s="37">
        <f>SUMIFS(СВЦЭМ!$C$34:$C$777,СВЦЭМ!$A$34:$A$777,$A93,СВЦЭМ!$B$34:$B$777,X$83)+'СЕТ СН'!$H$9+СВЦЭМ!$D$10+'СЕТ СН'!$H$5</f>
        <v>5254.0902055099996</v>
      </c>
      <c r="Y93" s="37">
        <f>SUMIFS(СВЦЭМ!$C$34:$C$777,СВЦЭМ!$A$34:$A$777,$A93,СВЦЭМ!$B$34:$B$777,Y$83)+'СЕТ СН'!$H$9+СВЦЭМ!$D$10+'СЕТ СН'!$H$5</f>
        <v>5323.7988846399994</v>
      </c>
    </row>
    <row r="94" spans="1:25" ht="15.75" x14ac:dyDescent="0.2">
      <c r="A94" s="36">
        <f t="shared" si="2"/>
        <v>42685</v>
      </c>
      <c r="B94" s="37">
        <f>SUMIFS(СВЦЭМ!$C$34:$C$777,СВЦЭМ!$A$34:$A$777,$A94,СВЦЭМ!$B$34:$B$777,B$83)+'СЕТ СН'!$H$9+СВЦЭМ!$D$10+'СЕТ СН'!$H$5</f>
        <v>5408.3192098499994</v>
      </c>
      <c r="C94" s="37">
        <f>SUMIFS(СВЦЭМ!$C$34:$C$777,СВЦЭМ!$A$34:$A$777,$A94,СВЦЭМ!$B$34:$B$777,C$83)+'СЕТ СН'!$H$9+СВЦЭМ!$D$10+'СЕТ СН'!$H$5</f>
        <v>5532.1809687499999</v>
      </c>
      <c r="D94" s="37">
        <f>SUMIFS(СВЦЭМ!$C$34:$C$777,СВЦЭМ!$A$34:$A$777,$A94,СВЦЭМ!$B$34:$B$777,D$83)+'СЕТ СН'!$H$9+СВЦЭМ!$D$10+'СЕТ СН'!$H$5</f>
        <v>5597.2257844599999</v>
      </c>
      <c r="E94" s="37">
        <f>SUMIFS(СВЦЭМ!$C$34:$C$777,СВЦЭМ!$A$34:$A$777,$A94,СВЦЭМ!$B$34:$B$777,E$83)+'СЕТ СН'!$H$9+СВЦЭМ!$D$10+'СЕТ СН'!$H$5</f>
        <v>5555.0856272299998</v>
      </c>
      <c r="F94" s="37">
        <f>SUMIFS(СВЦЭМ!$C$34:$C$777,СВЦЭМ!$A$34:$A$777,$A94,СВЦЭМ!$B$34:$B$777,F$83)+'СЕТ СН'!$H$9+СВЦЭМ!$D$10+'СЕТ СН'!$H$5</f>
        <v>5555.05309777</v>
      </c>
      <c r="G94" s="37">
        <f>SUMIFS(СВЦЭМ!$C$34:$C$777,СВЦЭМ!$A$34:$A$777,$A94,СВЦЭМ!$B$34:$B$777,G$83)+'СЕТ СН'!$H$9+СВЦЭМ!$D$10+'СЕТ СН'!$H$5</f>
        <v>5567.1222406699999</v>
      </c>
      <c r="H94" s="37">
        <f>SUMIFS(СВЦЭМ!$C$34:$C$777,СВЦЭМ!$A$34:$A$777,$A94,СВЦЭМ!$B$34:$B$777,H$83)+'СЕТ СН'!$H$9+СВЦЭМ!$D$10+'СЕТ СН'!$H$5</f>
        <v>5562.8811650299995</v>
      </c>
      <c r="I94" s="37">
        <f>SUMIFS(СВЦЭМ!$C$34:$C$777,СВЦЭМ!$A$34:$A$777,$A94,СВЦЭМ!$B$34:$B$777,I$83)+'СЕТ СН'!$H$9+СВЦЭМ!$D$10+'СЕТ СН'!$H$5</f>
        <v>5522.0214043999995</v>
      </c>
      <c r="J94" s="37">
        <f>SUMIFS(СВЦЭМ!$C$34:$C$777,СВЦЭМ!$A$34:$A$777,$A94,СВЦЭМ!$B$34:$B$777,J$83)+'СЕТ СН'!$H$9+СВЦЭМ!$D$10+'СЕТ СН'!$H$5</f>
        <v>5430.5937498699996</v>
      </c>
      <c r="K94" s="37">
        <f>SUMIFS(СВЦЭМ!$C$34:$C$777,СВЦЭМ!$A$34:$A$777,$A94,СВЦЭМ!$B$34:$B$777,K$83)+'СЕТ СН'!$H$9+СВЦЭМ!$D$10+'СЕТ СН'!$H$5</f>
        <v>5330.8821001699998</v>
      </c>
      <c r="L94" s="37">
        <f>SUMIFS(СВЦЭМ!$C$34:$C$777,СВЦЭМ!$A$34:$A$777,$A94,СВЦЭМ!$B$34:$B$777,L$83)+'СЕТ СН'!$H$9+СВЦЭМ!$D$10+'СЕТ СН'!$H$5</f>
        <v>5240.25667763</v>
      </c>
      <c r="M94" s="37">
        <f>SUMIFS(СВЦЭМ!$C$34:$C$777,СВЦЭМ!$A$34:$A$777,$A94,СВЦЭМ!$B$34:$B$777,M$83)+'СЕТ СН'!$H$9+СВЦЭМ!$D$10+'СЕТ СН'!$H$5</f>
        <v>5213.7015032099998</v>
      </c>
      <c r="N94" s="37">
        <f>SUMIFS(СВЦЭМ!$C$34:$C$777,СВЦЭМ!$A$34:$A$777,$A94,СВЦЭМ!$B$34:$B$777,N$83)+'СЕТ СН'!$H$9+СВЦЭМ!$D$10+'СЕТ СН'!$H$5</f>
        <v>5232.2730280999995</v>
      </c>
      <c r="O94" s="37">
        <f>SUMIFS(СВЦЭМ!$C$34:$C$777,СВЦЭМ!$A$34:$A$777,$A94,СВЦЭМ!$B$34:$B$777,O$83)+'СЕТ СН'!$H$9+СВЦЭМ!$D$10+'СЕТ СН'!$H$5</f>
        <v>5234.8940654999997</v>
      </c>
      <c r="P94" s="37">
        <f>SUMIFS(СВЦЭМ!$C$34:$C$777,СВЦЭМ!$A$34:$A$777,$A94,СВЦЭМ!$B$34:$B$777,P$83)+'СЕТ СН'!$H$9+СВЦЭМ!$D$10+'СЕТ СН'!$H$5</f>
        <v>5233.9177977500003</v>
      </c>
      <c r="Q94" s="37">
        <f>SUMIFS(СВЦЭМ!$C$34:$C$777,СВЦЭМ!$A$34:$A$777,$A94,СВЦЭМ!$B$34:$B$777,Q$83)+'СЕТ СН'!$H$9+СВЦЭМ!$D$10+'СЕТ СН'!$H$5</f>
        <v>5279.0991343599999</v>
      </c>
      <c r="R94" s="37">
        <f>SUMIFS(СВЦЭМ!$C$34:$C$777,СВЦЭМ!$A$34:$A$777,$A94,СВЦЭМ!$B$34:$B$777,R$83)+'СЕТ СН'!$H$9+СВЦЭМ!$D$10+'СЕТ СН'!$H$5</f>
        <v>5291.4141762299996</v>
      </c>
      <c r="S94" s="37">
        <f>SUMIFS(СВЦЭМ!$C$34:$C$777,СВЦЭМ!$A$34:$A$777,$A94,СВЦЭМ!$B$34:$B$777,S$83)+'СЕТ СН'!$H$9+СВЦЭМ!$D$10+'СЕТ СН'!$H$5</f>
        <v>5303.05720139</v>
      </c>
      <c r="T94" s="37">
        <f>SUMIFS(СВЦЭМ!$C$34:$C$777,СВЦЭМ!$A$34:$A$777,$A94,СВЦЭМ!$B$34:$B$777,T$83)+'СЕТ СН'!$H$9+СВЦЭМ!$D$10+'СЕТ СН'!$H$5</f>
        <v>5243.0549805199998</v>
      </c>
      <c r="U94" s="37">
        <f>SUMIFS(СВЦЭМ!$C$34:$C$777,СВЦЭМ!$A$34:$A$777,$A94,СВЦЭМ!$B$34:$B$777,U$83)+'СЕТ СН'!$H$9+СВЦЭМ!$D$10+'СЕТ СН'!$H$5</f>
        <v>5239.0955043699996</v>
      </c>
      <c r="V94" s="37">
        <f>SUMIFS(СВЦЭМ!$C$34:$C$777,СВЦЭМ!$A$34:$A$777,$A94,СВЦЭМ!$B$34:$B$777,V$83)+'СЕТ СН'!$H$9+СВЦЭМ!$D$10+'СЕТ СН'!$H$5</f>
        <v>5256.0161548699998</v>
      </c>
      <c r="W94" s="37">
        <f>SUMIFS(СВЦЭМ!$C$34:$C$777,СВЦЭМ!$A$34:$A$777,$A94,СВЦЭМ!$B$34:$B$777,W$83)+'СЕТ СН'!$H$9+СВЦЭМ!$D$10+'СЕТ СН'!$H$5</f>
        <v>5263.7747273699997</v>
      </c>
      <c r="X94" s="37">
        <f>SUMIFS(СВЦЭМ!$C$34:$C$777,СВЦЭМ!$A$34:$A$777,$A94,СВЦЭМ!$B$34:$B$777,X$83)+'СЕТ СН'!$H$9+СВЦЭМ!$D$10+'СЕТ СН'!$H$5</f>
        <v>5313.6679379899997</v>
      </c>
      <c r="Y94" s="37">
        <f>SUMIFS(СВЦЭМ!$C$34:$C$777,СВЦЭМ!$A$34:$A$777,$A94,СВЦЭМ!$B$34:$B$777,Y$83)+'СЕТ СН'!$H$9+СВЦЭМ!$D$10+'СЕТ СН'!$H$5</f>
        <v>5402.5700589299995</v>
      </c>
    </row>
    <row r="95" spans="1:25" ht="15.75" x14ac:dyDescent="0.2">
      <c r="A95" s="36">
        <f t="shared" si="2"/>
        <v>42686</v>
      </c>
      <c r="B95" s="37">
        <f>SUMIFS(СВЦЭМ!$C$34:$C$777,СВЦЭМ!$A$34:$A$777,$A95,СВЦЭМ!$B$34:$B$777,B$83)+'СЕТ СН'!$H$9+СВЦЭМ!$D$10+'СЕТ СН'!$H$5</f>
        <v>5391.1261353399996</v>
      </c>
      <c r="C95" s="37">
        <f>SUMIFS(СВЦЭМ!$C$34:$C$777,СВЦЭМ!$A$34:$A$777,$A95,СВЦЭМ!$B$34:$B$777,C$83)+'СЕТ СН'!$H$9+СВЦЭМ!$D$10+'СЕТ СН'!$H$5</f>
        <v>5495.3674471100003</v>
      </c>
      <c r="D95" s="37">
        <f>SUMIFS(СВЦЭМ!$C$34:$C$777,СВЦЭМ!$A$34:$A$777,$A95,СВЦЭМ!$B$34:$B$777,D$83)+'СЕТ СН'!$H$9+СВЦЭМ!$D$10+'СЕТ СН'!$H$5</f>
        <v>5565.4135213099999</v>
      </c>
      <c r="E95" s="37">
        <f>SUMIFS(СВЦЭМ!$C$34:$C$777,СВЦЭМ!$A$34:$A$777,$A95,СВЦЭМ!$B$34:$B$777,E$83)+'СЕТ СН'!$H$9+СВЦЭМ!$D$10+'СЕТ СН'!$H$5</f>
        <v>5575.7239010100002</v>
      </c>
      <c r="F95" s="37">
        <f>SUMIFS(СВЦЭМ!$C$34:$C$777,СВЦЭМ!$A$34:$A$777,$A95,СВЦЭМ!$B$34:$B$777,F$83)+'СЕТ СН'!$H$9+СВЦЭМ!$D$10+'СЕТ СН'!$H$5</f>
        <v>5581.2813374099997</v>
      </c>
      <c r="G95" s="37">
        <f>SUMIFS(СВЦЭМ!$C$34:$C$777,СВЦЭМ!$A$34:$A$777,$A95,СВЦЭМ!$B$34:$B$777,G$83)+'СЕТ СН'!$H$9+СВЦЭМ!$D$10+'СЕТ СН'!$H$5</f>
        <v>5569.5768066099999</v>
      </c>
      <c r="H95" s="37">
        <f>SUMIFS(СВЦЭМ!$C$34:$C$777,СВЦЭМ!$A$34:$A$777,$A95,СВЦЭМ!$B$34:$B$777,H$83)+'СЕТ СН'!$H$9+СВЦЭМ!$D$10+'СЕТ СН'!$H$5</f>
        <v>5540.6258640099995</v>
      </c>
      <c r="I95" s="37">
        <f>SUMIFS(СВЦЭМ!$C$34:$C$777,СВЦЭМ!$A$34:$A$777,$A95,СВЦЭМ!$B$34:$B$777,I$83)+'СЕТ СН'!$H$9+СВЦЭМ!$D$10+'СЕТ СН'!$H$5</f>
        <v>5508.27254601</v>
      </c>
      <c r="J95" s="37">
        <f>SUMIFS(СВЦЭМ!$C$34:$C$777,СВЦЭМ!$A$34:$A$777,$A95,СВЦЭМ!$B$34:$B$777,J$83)+'СЕТ СН'!$H$9+СВЦЭМ!$D$10+'СЕТ СН'!$H$5</f>
        <v>5400.9390168</v>
      </c>
      <c r="K95" s="37">
        <f>SUMIFS(СВЦЭМ!$C$34:$C$777,СВЦЭМ!$A$34:$A$777,$A95,СВЦЭМ!$B$34:$B$777,K$83)+'СЕТ СН'!$H$9+СВЦЭМ!$D$10+'СЕТ СН'!$H$5</f>
        <v>5272.9928946599994</v>
      </c>
      <c r="L95" s="37">
        <f>SUMIFS(СВЦЭМ!$C$34:$C$777,СВЦЭМ!$A$34:$A$777,$A95,СВЦЭМ!$B$34:$B$777,L$83)+'СЕТ СН'!$H$9+СВЦЭМ!$D$10+'СЕТ СН'!$H$5</f>
        <v>5197.5812467999995</v>
      </c>
      <c r="M95" s="37">
        <f>SUMIFS(СВЦЭМ!$C$34:$C$777,СВЦЭМ!$A$34:$A$777,$A95,СВЦЭМ!$B$34:$B$777,M$83)+'СЕТ СН'!$H$9+СВЦЭМ!$D$10+'СЕТ СН'!$H$5</f>
        <v>5147.2893714000002</v>
      </c>
      <c r="N95" s="37">
        <f>SUMIFS(СВЦЭМ!$C$34:$C$777,СВЦЭМ!$A$34:$A$777,$A95,СВЦЭМ!$B$34:$B$777,N$83)+'СЕТ СН'!$H$9+СВЦЭМ!$D$10+'СЕТ СН'!$H$5</f>
        <v>5139.9883882200002</v>
      </c>
      <c r="O95" s="37">
        <f>SUMIFS(СВЦЭМ!$C$34:$C$777,СВЦЭМ!$A$34:$A$777,$A95,СВЦЭМ!$B$34:$B$777,O$83)+'СЕТ СН'!$H$9+СВЦЭМ!$D$10+'СЕТ СН'!$H$5</f>
        <v>5144.2799221099995</v>
      </c>
      <c r="P95" s="37">
        <f>SUMIFS(СВЦЭМ!$C$34:$C$777,СВЦЭМ!$A$34:$A$777,$A95,СВЦЭМ!$B$34:$B$777,P$83)+'СЕТ СН'!$H$9+СВЦЭМ!$D$10+'СЕТ СН'!$H$5</f>
        <v>5173.8203655699999</v>
      </c>
      <c r="Q95" s="37">
        <f>SUMIFS(СВЦЭМ!$C$34:$C$777,СВЦЭМ!$A$34:$A$777,$A95,СВЦЭМ!$B$34:$B$777,Q$83)+'СЕТ СН'!$H$9+СВЦЭМ!$D$10+'СЕТ СН'!$H$5</f>
        <v>5177.1040339299998</v>
      </c>
      <c r="R95" s="37">
        <f>SUMIFS(СВЦЭМ!$C$34:$C$777,СВЦЭМ!$A$34:$A$777,$A95,СВЦЭМ!$B$34:$B$777,R$83)+'СЕТ СН'!$H$9+СВЦЭМ!$D$10+'СЕТ СН'!$H$5</f>
        <v>5172.2420248899998</v>
      </c>
      <c r="S95" s="37">
        <f>SUMIFS(СВЦЭМ!$C$34:$C$777,СВЦЭМ!$A$34:$A$777,$A95,СВЦЭМ!$B$34:$B$777,S$83)+'СЕТ СН'!$H$9+СВЦЭМ!$D$10+'СЕТ СН'!$H$5</f>
        <v>5173.2289700800002</v>
      </c>
      <c r="T95" s="37">
        <f>SUMIFS(СВЦЭМ!$C$34:$C$777,СВЦЭМ!$A$34:$A$777,$A95,СВЦЭМ!$B$34:$B$777,T$83)+'СЕТ СН'!$H$9+СВЦЭМ!$D$10+'СЕТ СН'!$H$5</f>
        <v>5219.2045092299995</v>
      </c>
      <c r="U95" s="37">
        <f>SUMIFS(СВЦЭМ!$C$34:$C$777,СВЦЭМ!$A$34:$A$777,$A95,СВЦЭМ!$B$34:$B$777,U$83)+'СЕТ СН'!$H$9+СВЦЭМ!$D$10+'СЕТ СН'!$H$5</f>
        <v>5194.3247850500002</v>
      </c>
      <c r="V95" s="37">
        <f>SUMIFS(СВЦЭМ!$C$34:$C$777,СВЦЭМ!$A$34:$A$777,$A95,СВЦЭМ!$B$34:$B$777,V$83)+'СЕТ СН'!$H$9+СВЦЭМ!$D$10+'СЕТ СН'!$H$5</f>
        <v>5156.3799794299994</v>
      </c>
      <c r="W95" s="37">
        <f>SUMIFS(СВЦЭМ!$C$34:$C$777,СВЦЭМ!$A$34:$A$777,$A95,СВЦЭМ!$B$34:$B$777,W$83)+'СЕТ СН'!$H$9+СВЦЭМ!$D$10+'СЕТ СН'!$H$5</f>
        <v>5143.4817955899998</v>
      </c>
      <c r="X95" s="37">
        <f>SUMIFS(СВЦЭМ!$C$34:$C$777,СВЦЭМ!$A$34:$A$777,$A95,СВЦЭМ!$B$34:$B$777,X$83)+'СЕТ СН'!$H$9+СВЦЭМ!$D$10+'СЕТ СН'!$H$5</f>
        <v>5158.6468431499998</v>
      </c>
      <c r="Y95" s="37">
        <f>SUMIFS(СВЦЭМ!$C$34:$C$777,СВЦЭМ!$A$34:$A$777,$A95,СВЦЭМ!$B$34:$B$777,Y$83)+'СЕТ СН'!$H$9+СВЦЭМ!$D$10+'СЕТ СН'!$H$5</f>
        <v>5260.22105534</v>
      </c>
    </row>
    <row r="96" spans="1:25" ht="15.75" x14ac:dyDescent="0.2">
      <c r="A96" s="36">
        <f t="shared" si="2"/>
        <v>42687</v>
      </c>
      <c r="B96" s="37">
        <f>SUMIFS(СВЦЭМ!$C$34:$C$777,СВЦЭМ!$A$34:$A$777,$A96,СВЦЭМ!$B$34:$B$777,B$83)+'СЕТ СН'!$H$9+СВЦЭМ!$D$10+'СЕТ СН'!$H$5</f>
        <v>5368.4317128100001</v>
      </c>
      <c r="C96" s="37">
        <f>SUMIFS(СВЦЭМ!$C$34:$C$777,СВЦЭМ!$A$34:$A$777,$A96,СВЦЭМ!$B$34:$B$777,C$83)+'СЕТ СН'!$H$9+СВЦЭМ!$D$10+'СЕТ СН'!$H$5</f>
        <v>5486.6278449199999</v>
      </c>
      <c r="D96" s="37">
        <f>SUMIFS(СВЦЭМ!$C$34:$C$777,СВЦЭМ!$A$34:$A$777,$A96,СВЦЭМ!$B$34:$B$777,D$83)+'СЕТ СН'!$H$9+СВЦЭМ!$D$10+'СЕТ СН'!$H$5</f>
        <v>5553.1146789200002</v>
      </c>
      <c r="E96" s="37">
        <f>SUMIFS(СВЦЭМ!$C$34:$C$777,СВЦЭМ!$A$34:$A$777,$A96,СВЦЭМ!$B$34:$B$777,E$83)+'СЕТ СН'!$H$9+СВЦЭМ!$D$10+'СЕТ СН'!$H$5</f>
        <v>5563.6434816499996</v>
      </c>
      <c r="F96" s="37">
        <f>SUMIFS(СВЦЭМ!$C$34:$C$777,СВЦЭМ!$A$34:$A$777,$A96,СВЦЭМ!$B$34:$B$777,F$83)+'СЕТ СН'!$H$9+СВЦЭМ!$D$10+'СЕТ СН'!$H$5</f>
        <v>5569.1714805900001</v>
      </c>
      <c r="G96" s="37">
        <f>SUMIFS(СВЦЭМ!$C$34:$C$777,СВЦЭМ!$A$34:$A$777,$A96,СВЦЭМ!$B$34:$B$777,G$83)+'СЕТ СН'!$H$9+СВЦЭМ!$D$10+'СЕТ СН'!$H$5</f>
        <v>5561.0474355300003</v>
      </c>
      <c r="H96" s="37">
        <f>SUMIFS(СВЦЭМ!$C$34:$C$777,СВЦЭМ!$A$34:$A$777,$A96,СВЦЭМ!$B$34:$B$777,H$83)+'СЕТ СН'!$H$9+СВЦЭМ!$D$10+'СЕТ СН'!$H$5</f>
        <v>5533.1321859600002</v>
      </c>
      <c r="I96" s="37">
        <f>SUMIFS(СВЦЭМ!$C$34:$C$777,СВЦЭМ!$A$34:$A$777,$A96,СВЦЭМ!$B$34:$B$777,I$83)+'СЕТ СН'!$H$9+СВЦЭМ!$D$10+'СЕТ СН'!$H$5</f>
        <v>5513.2951975099995</v>
      </c>
      <c r="J96" s="37">
        <f>SUMIFS(СВЦЭМ!$C$34:$C$777,СВЦЭМ!$A$34:$A$777,$A96,СВЦЭМ!$B$34:$B$777,J$83)+'СЕТ СН'!$H$9+СВЦЭМ!$D$10+'СЕТ СН'!$H$5</f>
        <v>5414.8749898799997</v>
      </c>
      <c r="K96" s="37">
        <f>SUMIFS(СВЦЭМ!$C$34:$C$777,СВЦЭМ!$A$34:$A$777,$A96,СВЦЭМ!$B$34:$B$777,K$83)+'СЕТ СН'!$H$9+СВЦЭМ!$D$10+'СЕТ СН'!$H$5</f>
        <v>5308.2249485699995</v>
      </c>
      <c r="L96" s="37">
        <f>SUMIFS(СВЦЭМ!$C$34:$C$777,СВЦЭМ!$A$34:$A$777,$A96,СВЦЭМ!$B$34:$B$777,L$83)+'СЕТ СН'!$H$9+СВЦЭМ!$D$10+'СЕТ СН'!$H$5</f>
        <v>5212.8598346099998</v>
      </c>
      <c r="M96" s="37">
        <f>SUMIFS(СВЦЭМ!$C$34:$C$777,СВЦЭМ!$A$34:$A$777,$A96,СВЦЭМ!$B$34:$B$777,M$83)+'СЕТ СН'!$H$9+СВЦЭМ!$D$10+'СЕТ СН'!$H$5</f>
        <v>5201.1180824000003</v>
      </c>
      <c r="N96" s="37">
        <f>SUMIFS(СВЦЭМ!$C$34:$C$777,СВЦЭМ!$A$34:$A$777,$A96,СВЦЭМ!$B$34:$B$777,N$83)+'СЕТ СН'!$H$9+СВЦЭМ!$D$10+'СЕТ СН'!$H$5</f>
        <v>5180.9790416199994</v>
      </c>
      <c r="O96" s="37">
        <f>SUMIFS(СВЦЭМ!$C$34:$C$777,СВЦЭМ!$A$34:$A$777,$A96,СВЦЭМ!$B$34:$B$777,O$83)+'СЕТ СН'!$H$9+СВЦЭМ!$D$10+'СЕТ СН'!$H$5</f>
        <v>5167.0405744</v>
      </c>
      <c r="P96" s="37">
        <f>SUMIFS(СВЦЭМ!$C$34:$C$777,СВЦЭМ!$A$34:$A$777,$A96,СВЦЭМ!$B$34:$B$777,P$83)+'СЕТ СН'!$H$9+СВЦЭМ!$D$10+'СЕТ СН'!$H$5</f>
        <v>5154.7259246899994</v>
      </c>
      <c r="Q96" s="37">
        <f>SUMIFS(СВЦЭМ!$C$34:$C$777,СВЦЭМ!$A$34:$A$777,$A96,СВЦЭМ!$B$34:$B$777,Q$83)+'СЕТ СН'!$H$9+СВЦЭМ!$D$10+'СЕТ СН'!$H$5</f>
        <v>5153.3420557099998</v>
      </c>
      <c r="R96" s="37">
        <f>SUMIFS(СВЦЭМ!$C$34:$C$777,СВЦЭМ!$A$34:$A$777,$A96,СВЦЭМ!$B$34:$B$777,R$83)+'СЕТ СН'!$H$9+СВЦЭМ!$D$10+'СЕТ СН'!$H$5</f>
        <v>5155.2665134399995</v>
      </c>
      <c r="S96" s="37">
        <f>SUMIFS(СВЦЭМ!$C$34:$C$777,СВЦЭМ!$A$34:$A$777,$A96,СВЦЭМ!$B$34:$B$777,S$83)+'СЕТ СН'!$H$9+СВЦЭМ!$D$10+'СЕТ СН'!$H$5</f>
        <v>5194.0997546500002</v>
      </c>
      <c r="T96" s="37">
        <f>SUMIFS(СВЦЭМ!$C$34:$C$777,СВЦЭМ!$A$34:$A$777,$A96,СВЦЭМ!$B$34:$B$777,T$83)+'СЕТ СН'!$H$9+СВЦЭМ!$D$10+'СЕТ СН'!$H$5</f>
        <v>5264.4251536900001</v>
      </c>
      <c r="U96" s="37">
        <f>SUMIFS(СВЦЭМ!$C$34:$C$777,СВЦЭМ!$A$34:$A$777,$A96,СВЦЭМ!$B$34:$B$777,U$83)+'СЕТ СН'!$H$9+СВЦЭМ!$D$10+'СЕТ СН'!$H$5</f>
        <v>5182.26920479</v>
      </c>
      <c r="V96" s="37">
        <f>SUMIFS(СВЦЭМ!$C$34:$C$777,СВЦЭМ!$A$34:$A$777,$A96,СВЦЭМ!$B$34:$B$777,V$83)+'СЕТ СН'!$H$9+СВЦЭМ!$D$10+'СЕТ СН'!$H$5</f>
        <v>5096.8308142299993</v>
      </c>
      <c r="W96" s="37">
        <f>SUMIFS(СВЦЭМ!$C$34:$C$777,СВЦЭМ!$A$34:$A$777,$A96,СВЦЭМ!$B$34:$B$777,W$83)+'СЕТ СН'!$H$9+СВЦЭМ!$D$10+'СЕТ СН'!$H$5</f>
        <v>5112.97643023</v>
      </c>
      <c r="X96" s="37">
        <f>SUMIFS(СВЦЭМ!$C$34:$C$777,СВЦЭМ!$A$34:$A$777,$A96,СВЦЭМ!$B$34:$B$777,X$83)+'СЕТ СН'!$H$9+СВЦЭМ!$D$10+'СЕТ СН'!$H$5</f>
        <v>5165.9993765399995</v>
      </c>
      <c r="Y96" s="37">
        <f>SUMIFS(СВЦЭМ!$C$34:$C$777,СВЦЭМ!$A$34:$A$777,$A96,СВЦЭМ!$B$34:$B$777,Y$83)+'СЕТ СН'!$H$9+СВЦЭМ!$D$10+'СЕТ СН'!$H$5</f>
        <v>5246.2518178199998</v>
      </c>
    </row>
    <row r="97" spans="1:25" ht="15.75" x14ac:dyDescent="0.2">
      <c r="A97" s="36">
        <f t="shared" si="2"/>
        <v>42688</v>
      </c>
      <c r="B97" s="37">
        <f>SUMIFS(СВЦЭМ!$C$34:$C$777,СВЦЭМ!$A$34:$A$777,$A97,СВЦЭМ!$B$34:$B$777,B$83)+'СЕТ СН'!$H$9+СВЦЭМ!$D$10+'СЕТ СН'!$H$5</f>
        <v>5379.5979237199999</v>
      </c>
      <c r="C97" s="37">
        <f>SUMIFS(СВЦЭМ!$C$34:$C$777,СВЦЭМ!$A$34:$A$777,$A97,СВЦЭМ!$B$34:$B$777,C$83)+'СЕТ СН'!$H$9+СВЦЭМ!$D$10+'СЕТ СН'!$H$5</f>
        <v>5509.4849814600002</v>
      </c>
      <c r="D97" s="37">
        <f>SUMIFS(СВЦЭМ!$C$34:$C$777,СВЦЭМ!$A$34:$A$777,$A97,СВЦЭМ!$B$34:$B$777,D$83)+'СЕТ СН'!$H$9+СВЦЭМ!$D$10+'СЕТ СН'!$H$5</f>
        <v>5547.4338846700002</v>
      </c>
      <c r="E97" s="37">
        <f>SUMIFS(СВЦЭМ!$C$34:$C$777,СВЦЭМ!$A$34:$A$777,$A97,СВЦЭМ!$B$34:$B$777,E$83)+'СЕТ СН'!$H$9+СВЦЭМ!$D$10+'СЕТ СН'!$H$5</f>
        <v>5545.6846691599994</v>
      </c>
      <c r="F97" s="37">
        <f>SUMIFS(СВЦЭМ!$C$34:$C$777,СВЦЭМ!$A$34:$A$777,$A97,СВЦЭМ!$B$34:$B$777,F$83)+'СЕТ СН'!$H$9+СВЦЭМ!$D$10+'СЕТ СН'!$H$5</f>
        <v>5613.1410498099995</v>
      </c>
      <c r="G97" s="37">
        <f>SUMIFS(СВЦЭМ!$C$34:$C$777,СВЦЭМ!$A$34:$A$777,$A97,СВЦЭМ!$B$34:$B$777,G$83)+'СЕТ СН'!$H$9+СВЦЭМ!$D$10+'СЕТ СН'!$H$5</f>
        <v>5665.3673318599995</v>
      </c>
      <c r="H97" s="37">
        <f>SUMIFS(СВЦЭМ!$C$34:$C$777,СВЦЭМ!$A$34:$A$777,$A97,СВЦЭМ!$B$34:$B$777,H$83)+'СЕТ СН'!$H$9+СВЦЭМ!$D$10+'СЕТ СН'!$H$5</f>
        <v>5665.3858956200002</v>
      </c>
      <c r="I97" s="37">
        <f>SUMIFS(СВЦЭМ!$C$34:$C$777,СВЦЭМ!$A$34:$A$777,$A97,СВЦЭМ!$B$34:$B$777,I$83)+'СЕТ СН'!$H$9+СВЦЭМ!$D$10+'СЕТ СН'!$H$5</f>
        <v>5604.79439559</v>
      </c>
      <c r="J97" s="37">
        <f>SUMIFS(СВЦЭМ!$C$34:$C$777,СВЦЭМ!$A$34:$A$777,$A97,СВЦЭМ!$B$34:$B$777,J$83)+'СЕТ СН'!$H$9+СВЦЭМ!$D$10+'СЕТ СН'!$H$5</f>
        <v>5500.8626928200001</v>
      </c>
      <c r="K97" s="37">
        <f>SUMIFS(СВЦЭМ!$C$34:$C$777,СВЦЭМ!$A$34:$A$777,$A97,СВЦЭМ!$B$34:$B$777,K$83)+'СЕТ СН'!$H$9+СВЦЭМ!$D$10+'СЕТ СН'!$H$5</f>
        <v>5415.6763809200002</v>
      </c>
      <c r="L97" s="37">
        <f>SUMIFS(СВЦЭМ!$C$34:$C$777,СВЦЭМ!$A$34:$A$777,$A97,СВЦЭМ!$B$34:$B$777,L$83)+'СЕТ СН'!$H$9+СВЦЭМ!$D$10+'СЕТ СН'!$H$5</f>
        <v>5327.5874334199998</v>
      </c>
      <c r="M97" s="37">
        <f>SUMIFS(СВЦЭМ!$C$34:$C$777,СВЦЭМ!$A$34:$A$777,$A97,СВЦЭМ!$B$34:$B$777,M$83)+'СЕТ СН'!$H$9+СВЦЭМ!$D$10+'СЕТ СН'!$H$5</f>
        <v>5287.7989161699998</v>
      </c>
      <c r="N97" s="37">
        <f>SUMIFS(СВЦЭМ!$C$34:$C$777,СВЦЭМ!$A$34:$A$777,$A97,СВЦЭМ!$B$34:$B$777,N$83)+'СЕТ СН'!$H$9+СВЦЭМ!$D$10+'СЕТ СН'!$H$5</f>
        <v>5300.1613004699993</v>
      </c>
      <c r="O97" s="37">
        <f>SUMIFS(СВЦЭМ!$C$34:$C$777,СВЦЭМ!$A$34:$A$777,$A97,СВЦЭМ!$B$34:$B$777,O$83)+'СЕТ СН'!$H$9+СВЦЭМ!$D$10+'СЕТ СН'!$H$5</f>
        <v>5301.49324247</v>
      </c>
      <c r="P97" s="37">
        <f>SUMIFS(СВЦЭМ!$C$34:$C$777,СВЦЭМ!$A$34:$A$777,$A97,СВЦЭМ!$B$34:$B$777,P$83)+'СЕТ СН'!$H$9+СВЦЭМ!$D$10+'СЕТ СН'!$H$5</f>
        <v>5310.03048339</v>
      </c>
      <c r="Q97" s="37">
        <f>SUMIFS(СВЦЭМ!$C$34:$C$777,СВЦЭМ!$A$34:$A$777,$A97,СВЦЭМ!$B$34:$B$777,Q$83)+'СЕТ СН'!$H$9+СВЦЭМ!$D$10+'СЕТ СН'!$H$5</f>
        <v>5312.3764009199995</v>
      </c>
      <c r="R97" s="37">
        <f>SUMIFS(СВЦЭМ!$C$34:$C$777,СВЦЭМ!$A$34:$A$777,$A97,СВЦЭМ!$B$34:$B$777,R$83)+'СЕТ СН'!$H$9+СВЦЭМ!$D$10+'СЕТ СН'!$H$5</f>
        <v>5306.2318198100002</v>
      </c>
      <c r="S97" s="37">
        <f>SUMIFS(СВЦЭМ!$C$34:$C$777,СВЦЭМ!$A$34:$A$777,$A97,СВЦЭМ!$B$34:$B$777,S$83)+'СЕТ СН'!$H$9+СВЦЭМ!$D$10+'СЕТ СН'!$H$5</f>
        <v>5298.3272044699997</v>
      </c>
      <c r="T97" s="37">
        <f>SUMIFS(СВЦЭМ!$C$34:$C$777,СВЦЭМ!$A$34:$A$777,$A97,СВЦЭМ!$B$34:$B$777,T$83)+'СЕТ СН'!$H$9+СВЦЭМ!$D$10+'СЕТ СН'!$H$5</f>
        <v>5287.0186660500003</v>
      </c>
      <c r="U97" s="37">
        <f>SUMIFS(СВЦЭМ!$C$34:$C$777,СВЦЭМ!$A$34:$A$777,$A97,СВЦЭМ!$B$34:$B$777,U$83)+'СЕТ СН'!$H$9+СВЦЭМ!$D$10+'СЕТ СН'!$H$5</f>
        <v>5284.5188033799996</v>
      </c>
      <c r="V97" s="37">
        <f>SUMIFS(СВЦЭМ!$C$34:$C$777,СВЦЭМ!$A$34:$A$777,$A97,СВЦЭМ!$B$34:$B$777,V$83)+'СЕТ СН'!$H$9+СВЦЭМ!$D$10+'СЕТ СН'!$H$5</f>
        <v>5283.2693532799995</v>
      </c>
      <c r="W97" s="37">
        <f>SUMIFS(СВЦЭМ!$C$34:$C$777,СВЦЭМ!$A$34:$A$777,$A97,СВЦЭМ!$B$34:$B$777,W$83)+'СЕТ СН'!$H$9+СВЦЭМ!$D$10+'СЕТ СН'!$H$5</f>
        <v>5285.2309725899995</v>
      </c>
      <c r="X97" s="37">
        <f>SUMIFS(СВЦЭМ!$C$34:$C$777,СВЦЭМ!$A$34:$A$777,$A97,СВЦЭМ!$B$34:$B$777,X$83)+'СЕТ СН'!$H$9+СВЦЭМ!$D$10+'СЕТ СН'!$H$5</f>
        <v>5307.5208824900001</v>
      </c>
      <c r="Y97" s="37">
        <f>SUMIFS(СВЦЭМ!$C$34:$C$777,СВЦЭМ!$A$34:$A$777,$A97,СВЦЭМ!$B$34:$B$777,Y$83)+'СЕТ СН'!$H$9+СВЦЭМ!$D$10+'СЕТ СН'!$H$5</f>
        <v>5419.2971276299995</v>
      </c>
    </row>
    <row r="98" spans="1:25" ht="15.75" x14ac:dyDescent="0.2">
      <c r="A98" s="36">
        <f t="shared" si="2"/>
        <v>42689</v>
      </c>
      <c r="B98" s="37">
        <f>SUMIFS(СВЦЭМ!$C$34:$C$777,СВЦЭМ!$A$34:$A$777,$A98,СВЦЭМ!$B$34:$B$777,B$83)+'СЕТ СН'!$H$9+СВЦЭМ!$D$10+'СЕТ СН'!$H$5</f>
        <v>5537.4796366499995</v>
      </c>
      <c r="C98" s="37">
        <f>SUMIFS(СВЦЭМ!$C$34:$C$777,СВЦЭМ!$A$34:$A$777,$A98,СВЦЭМ!$B$34:$B$777,C$83)+'СЕТ СН'!$H$9+СВЦЭМ!$D$10+'СЕТ СН'!$H$5</f>
        <v>5637.3516401699999</v>
      </c>
      <c r="D98" s="37">
        <f>SUMIFS(СВЦЭМ!$C$34:$C$777,СВЦЭМ!$A$34:$A$777,$A98,СВЦЭМ!$B$34:$B$777,D$83)+'СЕТ СН'!$H$9+СВЦЭМ!$D$10+'СЕТ СН'!$H$5</f>
        <v>5654.0286706500001</v>
      </c>
      <c r="E98" s="37">
        <f>SUMIFS(СВЦЭМ!$C$34:$C$777,СВЦЭМ!$A$34:$A$777,$A98,СВЦЭМ!$B$34:$B$777,E$83)+'СЕТ СН'!$H$9+СВЦЭМ!$D$10+'СЕТ СН'!$H$5</f>
        <v>5656.8988511799998</v>
      </c>
      <c r="F98" s="37">
        <f>SUMIFS(СВЦЭМ!$C$34:$C$777,СВЦЭМ!$A$34:$A$777,$A98,СВЦЭМ!$B$34:$B$777,F$83)+'СЕТ СН'!$H$9+СВЦЭМ!$D$10+'СЕТ СН'!$H$5</f>
        <v>5662.5581495799997</v>
      </c>
      <c r="G98" s="37">
        <f>SUMIFS(СВЦЭМ!$C$34:$C$777,СВЦЭМ!$A$34:$A$777,$A98,СВЦЭМ!$B$34:$B$777,G$83)+'СЕТ СН'!$H$9+СВЦЭМ!$D$10+'СЕТ СН'!$H$5</f>
        <v>5668.8925498899998</v>
      </c>
      <c r="H98" s="37">
        <f>SUMIFS(СВЦЭМ!$C$34:$C$777,СВЦЭМ!$A$34:$A$777,$A98,СВЦЭМ!$B$34:$B$777,H$83)+'СЕТ СН'!$H$9+СВЦЭМ!$D$10+'СЕТ СН'!$H$5</f>
        <v>5661.1160815900002</v>
      </c>
      <c r="I98" s="37">
        <f>SUMIFS(СВЦЭМ!$C$34:$C$777,СВЦЭМ!$A$34:$A$777,$A98,СВЦЭМ!$B$34:$B$777,I$83)+'СЕТ СН'!$H$9+СВЦЭМ!$D$10+'СЕТ СН'!$H$5</f>
        <v>5567.1628356399997</v>
      </c>
      <c r="J98" s="37">
        <f>SUMIFS(СВЦЭМ!$C$34:$C$777,СВЦЭМ!$A$34:$A$777,$A98,СВЦЭМ!$B$34:$B$777,J$83)+'СЕТ СН'!$H$9+СВЦЭМ!$D$10+'СЕТ СН'!$H$5</f>
        <v>5487.3495890100003</v>
      </c>
      <c r="K98" s="37">
        <f>SUMIFS(СВЦЭМ!$C$34:$C$777,СВЦЭМ!$A$34:$A$777,$A98,СВЦЭМ!$B$34:$B$777,K$83)+'СЕТ СН'!$H$9+СВЦЭМ!$D$10+'СЕТ СН'!$H$5</f>
        <v>5407.4554866999997</v>
      </c>
      <c r="L98" s="37">
        <f>SUMIFS(СВЦЭМ!$C$34:$C$777,СВЦЭМ!$A$34:$A$777,$A98,СВЦЭМ!$B$34:$B$777,L$83)+'СЕТ СН'!$H$9+СВЦЭМ!$D$10+'СЕТ СН'!$H$5</f>
        <v>5320.42753791</v>
      </c>
      <c r="M98" s="37">
        <f>SUMIFS(СВЦЭМ!$C$34:$C$777,СВЦЭМ!$A$34:$A$777,$A98,СВЦЭМ!$B$34:$B$777,M$83)+'СЕТ СН'!$H$9+СВЦЭМ!$D$10+'СЕТ СН'!$H$5</f>
        <v>5280.6930319000003</v>
      </c>
      <c r="N98" s="37">
        <f>SUMIFS(СВЦЭМ!$C$34:$C$777,СВЦЭМ!$A$34:$A$777,$A98,СВЦЭМ!$B$34:$B$777,N$83)+'СЕТ СН'!$H$9+СВЦЭМ!$D$10+'СЕТ СН'!$H$5</f>
        <v>5274.8741251499996</v>
      </c>
      <c r="O98" s="37">
        <f>SUMIFS(СВЦЭМ!$C$34:$C$777,СВЦЭМ!$A$34:$A$777,$A98,СВЦЭМ!$B$34:$B$777,O$83)+'СЕТ СН'!$H$9+СВЦЭМ!$D$10+'СЕТ СН'!$H$5</f>
        <v>5274.9674581999998</v>
      </c>
      <c r="P98" s="37">
        <f>SUMIFS(СВЦЭМ!$C$34:$C$777,СВЦЭМ!$A$34:$A$777,$A98,СВЦЭМ!$B$34:$B$777,P$83)+'СЕТ СН'!$H$9+СВЦЭМ!$D$10+'СЕТ СН'!$H$5</f>
        <v>5289.3376797000001</v>
      </c>
      <c r="Q98" s="37">
        <f>SUMIFS(СВЦЭМ!$C$34:$C$777,СВЦЭМ!$A$34:$A$777,$A98,СВЦЭМ!$B$34:$B$777,Q$83)+'СЕТ СН'!$H$9+СВЦЭМ!$D$10+'СЕТ СН'!$H$5</f>
        <v>5291.3351151999996</v>
      </c>
      <c r="R98" s="37">
        <f>SUMIFS(СВЦЭМ!$C$34:$C$777,СВЦЭМ!$A$34:$A$777,$A98,СВЦЭМ!$B$34:$B$777,R$83)+'СЕТ СН'!$H$9+СВЦЭМ!$D$10+'СЕТ СН'!$H$5</f>
        <v>5286.48897863</v>
      </c>
      <c r="S98" s="37">
        <f>SUMIFS(СВЦЭМ!$C$34:$C$777,СВЦЭМ!$A$34:$A$777,$A98,СВЦЭМ!$B$34:$B$777,S$83)+'СЕТ СН'!$H$9+СВЦЭМ!$D$10+'СЕТ СН'!$H$5</f>
        <v>5282.4084791699997</v>
      </c>
      <c r="T98" s="37">
        <f>SUMIFS(СВЦЭМ!$C$34:$C$777,СВЦЭМ!$A$34:$A$777,$A98,СВЦЭМ!$B$34:$B$777,T$83)+'СЕТ СН'!$H$9+СВЦЭМ!$D$10+'СЕТ СН'!$H$5</f>
        <v>5272.5049729299999</v>
      </c>
      <c r="U98" s="37">
        <f>SUMIFS(СВЦЭМ!$C$34:$C$777,СВЦЭМ!$A$34:$A$777,$A98,СВЦЭМ!$B$34:$B$777,U$83)+'СЕТ СН'!$H$9+СВЦЭМ!$D$10+'СЕТ СН'!$H$5</f>
        <v>5277.5978266299999</v>
      </c>
      <c r="V98" s="37">
        <f>SUMIFS(СВЦЭМ!$C$34:$C$777,СВЦЭМ!$A$34:$A$777,$A98,СВЦЭМ!$B$34:$B$777,V$83)+'СЕТ СН'!$H$9+СВЦЭМ!$D$10+'СЕТ СН'!$H$5</f>
        <v>5314.7846341899995</v>
      </c>
      <c r="W98" s="37">
        <f>SUMIFS(СВЦЭМ!$C$34:$C$777,СВЦЭМ!$A$34:$A$777,$A98,СВЦЭМ!$B$34:$B$777,W$83)+'СЕТ СН'!$H$9+СВЦЭМ!$D$10+'СЕТ СН'!$H$5</f>
        <v>5326.7657788699998</v>
      </c>
      <c r="X98" s="37">
        <f>SUMIFS(СВЦЭМ!$C$34:$C$777,СВЦЭМ!$A$34:$A$777,$A98,СВЦЭМ!$B$34:$B$777,X$83)+'СЕТ СН'!$H$9+СВЦЭМ!$D$10+'СЕТ СН'!$H$5</f>
        <v>5335.39780806</v>
      </c>
      <c r="Y98" s="37">
        <f>SUMIFS(СВЦЭМ!$C$34:$C$777,СВЦЭМ!$A$34:$A$777,$A98,СВЦЭМ!$B$34:$B$777,Y$83)+'СЕТ СН'!$H$9+СВЦЭМ!$D$10+'СЕТ СН'!$H$5</f>
        <v>5403.3613094900002</v>
      </c>
    </row>
    <row r="99" spans="1:25" ht="15.75" x14ac:dyDescent="0.2">
      <c r="A99" s="36">
        <f t="shared" si="2"/>
        <v>42690</v>
      </c>
      <c r="B99" s="37">
        <f>SUMIFS(СВЦЭМ!$C$34:$C$777,СВЦЭМ!$A$34:$A$777,$A99,СВЦЭМ!$B$34:$B$777,B$83)+'СЕТ СН'!$H$9+СВЦЭМ!$D$10+'СЕТ СН'!$H$5</f>
        <v>5469.8002898099994</v>
      </c>
      <c r="C99" s="37">
        <f>SUMIFS(СВЦЭМ!$C$34:$C$777,СВЦЭМ!$A$34:$A$777,$A99,СВЦЭМ!$B$34:$B$777,C$83)+'СЕТ СН'!$H$9+СВЦЭМ!$D$10+'СЕТ СН'!$H$5</f>
        <v>5559.3689128999995</v>
      </c>
      <c r="D99" s="37">
        <f>SUMIFS(СВЦЭМ!$C$34:$C$777,СВЦЭМ!$A$34:$A$777,$A99,СВЦЭМ!$B$34:$B$777,D$83)+'СЕТ СН'!$H$9+СВЦЭМ!$D$10+'СЕТ СН'!$H$5</f>
        <v>5574.8164514999999</v>
      </c>
      <c r="E99" s="37">
        <f>SUMIFS(СВЦЭМ!$C$34:$C$777,СВЦЭМ!$A$34:$A$777,$A99,СВЦЭМ!$B$34:$B$777,E$83)+'СЕТ СН'!$H$9+СВЦЭМ!$D$10+'СЕТ СН'!$H$5</f>
        <v>5582.28546904</v>
      </c>
      <c r="F99" s="37">
        <f>SUMIFS(СВЦЭМ!$C$34:$C$777,СВЦЭМ!$A$34:$A$777,$A99,СВЦЭМ!$B$34:$B$777,F$83)+'СЕТ СН'!$H$9+СВЦЭМ!$D$10+'СЕТ СН'!$H$5</f>
        <v>5582.71374973</v>
      </c>
      <c r="G99" s="37">
        <f>SUMIFS(СВЦЭМ!$C$34:$C$777,СВЦЭМ!$A$34:$A$777,$A99,СВЦЭМ!$B$34:$B$777,G$83)+'СЕТ СН'!$H$9+СВЦЭМ!$D$10+'СЕТ СН'!$H$5</f>
        <v>5643.4193509299994</v>
      </c>
      <c r="H99" s="37">
        <f>SUMIFS(СВЦЭМ!$C$34:$C$777,СВЦЭМ!$A$34:$A$777,$A99,СВЦЭМ!$B$34:$B$777,H$83)+'СЕТ СН'!$H$9+СВЦЭМ!$D$10+'СЕТ СН'!$H$5</f>
        <v>5656.99452595</v>
      </c>
      <c r="I99" s="37">
        <f>SUMIFS(СВЦЭМ!$C$34:$C$777,СВЦЭМ!$A$34:$A$777,$A99,СВЦЭМ!$B$34:$B$777,I$83)+'СЕТ СН'!$H$9+СВЦЭМ!$D$10+'СЕТ СН'!$H$5</f>
        <v>5589.7587860200001</v>
      </c>
      <c r="J99" s="37">
        <f>SUMIFS(СВЦЭМ!$C$34:$C$777,СВЦЭМ!$A$34:$A$777,$A99,СВЦЭМ!$B$34:$B$777,J$83)+'СЕТ СН'!$H$9+СВЦЭМ!$D$10+'СЕТ СН'!$H$5</f>
        <v>5497.6040600300003</v>
      </c>
      <c r="K99" s="37">
        <f>SUMIFS(СВЦЭМ!$C$34:$C$777,СВЦЭМ!$A$34:$A$777,$A99,СВЦЭМ!$B$34:$B$777,K$83)+'СЕТ СН'!$H$9+СВЦЭМ!$D$10+'СЕТ СН'!$H$5</f>
        <v>5392.7310356500002</v>
      </c>
      <c r="L99" s="37">
        <f>SUMIFS(СВЦЭМ!$C$34:$C$777,СВЦЭМ!$A$34:$A$777,$A99,СВЦЭМ!$B$34:$B$777,L$83)+'СЕТ СН'!$H$9+СВЦЭМ!$D$10+'СЕТ СН'!$H$5</f>
        <v>5327.9191071200003</v>
      </c>
      <c r="M99" s="37">
        <f>SUMIFS(СВЦЭМ!$C$34:$C$777,СВЦЭМ!$A$34:$A$777,$A99,СВЦЭМ!$B$34:$B$777,M$83)+'СЕТ СН'!$H$9+СВЦЭМ!$D$10+'СЕТ СН'!$H$5</f>
        <v>5297.6790344700003</v>
      </c>
      <c r="N99" s="37">
        <f>SUMIFS(СВЦЭМ!$C$34:$C$777,СВЦЭМ!$A$34:$A$777,$A99,СВЦЭМ!$B$34:$B$777,N$83)+'СЕТ СН'!$H$9+СВЦЭМ!$D$10+'СЕТ СН'!$H$5</f>
        <v>5304.8502282099998</v>
      </c>
      <c r="O99" s="37">
        <f>SUMIFS(СВЦЭМ!$C$34:$C$777,СВЦЭМ!$A$34:$A$777,$A99,СВЦЭМ!$B$34:$B$777,O$83)+'СЕТ СН'!$H$9+СВЦЭМ!$D$10+'СЕТ СН'!$H$5</f>
        <v>5331.6590132000001</v>
      </c>
      <c r="P99" s="37">
        <f>SUMIFS(СВЦЭМ!$C$34:$C$777,СВЦЭМ!$A$34:$A$777,$A99,СВЦЭМ!$B$34:$B$777,P$83)+'СЕТ СН'!$H$9+СВЦЭМ!$D$10+'СЕТ СН'!$H$5</f>
        <v>5337.8740748700002</v>
      </c>
      <c r="Q99" s="37">
        <f>SUMIFS(СВЦЭМ!$C$34:$C$777,СВЦЭМ!$A$34:$A$777,$A99,СВЦЭМ!$B$34:$B$777,Q$83)+'СЕТ СН'!$H$9+СВЦЭМ!$D$10+'СЕТ СН'!$H$5</f>
        <v>5336.0810670599994</v>
      </c>
      <c r="R99" s="37">
        <f>SUMIFS(СВЦЭМ!$C$34:$C$777,СВЦЭМ!$A$34:$A$777,$A99,СВЦЭМ!$B$34:$B$777,R$83)+'СЕТ СН'!$H$9+СВЦЭМ!$D$10+'СЕТ СН'!$H$5</f>
        <v>5320.76418139</v>
      </c>
      <c r="S99" s="37">
        <f>SUMIFS(СВЦЭМ!$C$34:$C$777,СВЦЭМ!$A$34:$A$777,$A99,СВЦЭМ!$B$34:$B$777,S$83)+'СЕТ СН'!$H$9+СВЦЭМ!$D$10+'СЕТ СН'!$H$5</f>
        <v>5322.5757257499999</v>
      </c>
      <c r="T99" s="37">
        <f>SUMIFS(СВЦЭМ!$C$34:$C$777,СВЦЭМ!$A$34:$A$777,$A99,СВЦЭМ!$B$34:$B$777,T$83)+'СЕТ СН'!$H$9+СВЦЭМ!$D$10+'СЕТ СН'!$H$5</f>
        <v>5316.0610335499996</v>
      </c>
      <c r="U99" s="37">
        <f>SUMIFS(СВЦЭМ!$C$34:$C$777,СВЦЭМ!$A$34:$A$777,$A99,СВЦЭМ!$B$34:$B$777,U$83)+'СЕТ СН'!$H$9+СВЦЭМ!$D$10+'СЕТ СН'!$H$5</f>
        <v>5318.7284569699996</v>
      </c>
      <c r="V99" s="37">
        <f>SUMIFS(СВЦЭМ!$C$34:$C$777,СВЦЭМ!$A$34:$A$777,$A99,СВЦЭМ!$B$34:$B$777,V$83)+'СЕТ СН'!$H$9+СВЦЭМ!$D$10+'СЕТ СН'!$H$5</f>
        <v>5321.9403875400003</v>
      </c>
      <c r="W99" s="37">
        <f>SUMIFS(СВЦЭМ!$C$34:$C$777,СВЦЭМ!$A$34:$A$777,$A99,СВЦЭМ!$B$34:$B$777,W$83)+'СЕТ СН'!$H$9+СВЦЭМ!$D$10+'СЕТ СН'!$H$5</f>
        <v>5337.4034451799998</v>
      </c>
      <c r="X99" s="37">
        <f>SUMIFS(СВЦЭМ!$C$34:$C$777,СВЦЭМ!$A$34:$A$777,$A99,СВЦЭМ!$B$34:$B$777,X$83)+'СЕТ СН'!$H$9+СВЦЭМ!$D$10+'СЕТ СН'!$H$5</f>
        <v>5352.3908658299997</v>
      </c>
      <c r="Y99" s="37">
        <f>SUMIFS(СВЦЭМ!$C$34:$C$777,СВЦЭМ!$A$34:$A$777,$A99,СВЦЭМ!$B$34:$B$777,Y$83)+'СЕТ СН'!$H$9+СВЦЭМ!$D$10+'СЕТ СН'!$H$5</f>
        <v>5461.7281651399999</v>
      </c>
    </row>
    <row r="100" spans="1:25" ht="15.75" x14ac:dyDescent="0.2">
      <c r="A100" s="36">
        <f t="shared" si="2"/>
        <v>42691</v>
      </c>
      <c r="B100" s="37">
        <f>SUMIFS(СВЦЭМ!$C$34:$C$777,СВЦЭМ!$A$34:$A$777,$A100,СВЦЭМ!$B$34:$B$777,B$83)+'СЕТ СН'!$H$9+СВЦЭМ!$D$10+'СЕТ СН'!$H$5</f>
        <v>5567.6641208599995</v>
      </c>
      <c r="C100" s="37">
        <f>SUMIFS(СВЦЭМ!$C$34:$C$777,СВЦЭМ!$A$34:$A$777,$A100,СВЦЭМ!$B$34:$B$777,C$83)+'СЕТ СН'!$H$9+СВЦЭМ!$D$10+'СЕТ СН'!$H$5</f>
        <v>5660.7182061100002</v>
      </c>
      <c r="D100" s="37">
        <f>SUMIFS(СВЦЭМ!$C$34:$C$777,СВЦЭМ!$A$34:$A$777,$A100,СВЦЭМ!$B$34:$B$777,D$83)+'СЕТ СН'!$H$9+СВЦЭМ!$D$10+'СЕТ СН'!$H$5</f>
        <v>5679.7254170999995</v>
      </c>
      <c r="E100" s="37">
        <f>SUMIFS(СВЦЭМ!$C$34:$C$777,СВЦЭМ!$A$34:$A$777,$A100,СВЦЭМ!$B$34:$B$777,E$83)+'СЕТ СН'!$H$9+СВЦЭМ!$D$10+'СЕТ СН'!$H$5</f>
        <v>5687.2020901599999</v>
      </c>
      <c r="F100" s="37">
        <f>SUMIFS(СВЦЭМ!$C$34:$C$777,СВЦЭМ!$A$34:$A$777,$A100,СВЦЭМ!$B$34:$B$777,F$83)+'СЕТ СН'!$H$9+СВЦЭМ!$D$10+'СЕТ СН'!$H$5</f>
        <v>5686.4492959999998</v>
      </c>
      <c r="G100" s="37">
        <f>SUMIFS(СВЦЭМ!$C$34:$C$777,СВЦЭМ!$A$34:$A$777,$A100,СВЦЭМ!$B$34:$B$777,G$83)+'СЕТ СН'!$H$9+СВЦЭМ!$D$10+'СЕТ СН'!$H$5</f>
        <v>5693.0257158300001</v>
      </c>
      <c r="H100" s="37">
        <f>SUMIFS(СВЦЭМ!$C$34:$C$777,СВЦЭМ!$A$34:$A$777,$A100,СВЦЭМ!$B$34:$B$777,H$83)+'СЕТ СН'!$H$9+СВЦЭМ!$D$10+'СЕТ СН'!$H$5</f>
        <v>5680.3318524400001</v>
      </c>
      <c r="I100" s="37">
        <f>SUMIFS(СВЦЭМ!$C$34:$C$777,СВЦЭМ!$A$34:$A$777,$A100,СВЦЭМ!$B$34:$B$777,I$83)+'СЕТ СН'!$H$9+СВЦЭМ!$D$10+'СЕТ СН'!$H$5</f>
        <v>5588.9638196099995</v>
      </c>
      <c r="J100" s="37">
        <f>SUMIFS(СВЦЭМ!$C$34:$C$777,СВЦЭМ!$A$34:$A$777,$A100,СВЦЭМ!$B$34:$B$777,J$83)+'СЕТ СН'!$H$9+СВЦЭМ!$D$10+'СЕТ СН'!$H$5</f>
        <v>5493.0952564399995</v>
      </c>
      <c r="K100" s="37">
        <f>SUMIFS(СВЦЭМ!$C$34:$C$777,СВЦЭМ!$A$34:$A$777,$A100,СВЦЭМ!$B$34:$B$777,K$83)+'СЕТ СН'!$H$9+СВЦЭМ!$D$10+'СЕТ СН'!$H$5</f>
        <v>5392.8077364599994</v>
      </c>
      <c r="L100" s="37">
        <f>SUMIFS(СВЦЭМ!$C$34:$C$777,СВЦЭМ!$A$34:$A$777,$A100,СВЦЭМ!$B$34:$B$777,L$83)+'СЕТ СН'!$H$9+СВЦЭМ!$D$10+'СЕТ СН'!$H$5</f>
        <v>5329.2795267900001</v>
      </c>
      <c r="M100" s="37">
        <f>SUMIFS(СВЦЭМ!$C$34:$C$777,СВЦЭМ!$A$34:$A$777,$A100,СВЦЭМ!$B$34:$B$777,M$83)+'СЕТ СН'!$H$9+СВЦЭМ!$D$10+'СЕТ СН'!$H$5</f>
        <v>5311.2838105399996</v>
      </c>
      <c r="N100" s="37">
        <f>SUMIFS(СВЦЭМ!$C$34:$C$777,СВЦЭМ!$A$34:$A$777,$A100,СВЦЭМ!$B$34:$B$777,N$83)+'СЕТ СН'!$H$9+СВЦЭМ!$D$10+'СЕТ СН'!$H$5</f>
        <v>5315.1257876</v>
      </c>
      <c r="O100" s="37">
        <f>SUMIFS(СВЦЭМ!$C$34:$C$777,СВЦЭМ!$A$34:$A$777,$A100,СВЦЭМ!$B$34:$B$777,O$83)+'СЕТ СН'!$H$9+СВЦЭМ!$D$10+'СЕТ СН'!$H$5</f>
        <v>5325.6748006199996</v>
      </c>
      <c r="P100" s="37">
        <f>SUMIFS(СВЦЭМ!$C$34:$C$777,СВЦЭМ!$A$34:$A$777,$A100,СВЦЭМ!$B$34:$B$777,P$83)+'СЕТ СН'!$H$9+СВЦЭМ!$D$10+'СЕТ СН'!$H$5</f>
        <v>5327.8539422399999</v>
      </c>
      <c r="Q100" s="37">
        <f>SUMIFS(СВЦЭМ!$C$34:$C$777,СВЦЭМ!$A$34:$A$777,$A100,СВЦЭМ!$B$34:$B$777,Q$83)+'СЕТ СН'!$H$9+СВЦЭМ!$D$10+'СЕТ СН'!$H$5</f>
        <v>5322.2688215600001</v>
      </c>
      <c r="R100" s="37">
        <f>SUMIFS(СВЦЭМ!$C$34:$C$777,СВЦЭМ!$A$34:$A$777,$A100,СВЦЭМ!$B$34:$B$777,R$83)+'СЕТ СН'!$H$9+СВЦЭМ!$D$10+'СЕТ СН'!$H$5</f>
        <v>5350.4002793499994</v>
      </c>
      <c r="S100" s="37">
        <f>SUMIFS(СВЦЭМ!$C$34:$C$777,СВЦЭМ!$A$34:$A$777,$A100,СВЦЭМ!$B$34:$B$777,S$83)+'СЕТ СН'!$H$9+СВЦЭМ!$D$10+'СЕТ СН'!$H$5</f>
        <v>5389.3504962199995</v>
      </c>
      <c r="T100" s="37">
        <f>SUMIFS(СВЦЭМ!$C$34:$C$777,СВЦЭМ!$A$34:$A$777,$A100,СВЦЭМ!$B$34:$B$777,T$83)+'СЕТ СН'!$H$9+СВЦЭМ!$D$10+'СЕТ СН'!$H$5</f>
        <v>5340.3240632500001</v>
      </c>
      <c r="U100" s="37">
        <f>SUMIFS(СВЦЭМ!$C$34:$C$777,СВЦЭМ!$A$34:$A$777,$A100,СВЦЭМ!$B$34:$B$777,U$83)+'СЕТ СН'!$H$9+СВЦЭМ!$D$10+'СЕТ СН'!$H$5</f>
        <v>5257.7919372300003</v>
      </c>
      <c r="V100" s="37">
        <f>SUMIFS(СВЦЭМ!$C$34:$C$777,СВЦЭМ!$A$34:$A$777,$A100,СВЦЭМ!$B$34:$B$777,V$83)+'СЕТ СН'!$H$9+СВЦЭМ!$D$10+'СЕТ СН'!$H$5</f>
        <v>5267.6491068400001</v>
      </c>
      <c r="W100" s="37">
        <f>SUMIFS(СВЦЭМ!$C$34:$C$777,СВЦЭМ!$A$34:$A$777,$A100,СВЦЭМ!$B$34:$B$777,W$83)+'СЕТ СН'!$H$9+СВЦЭМ!$D$10+'СЕТ СН'!$H$5</f>
        <v>5288.83785059</v>
      </c>
      <c r="X100" s="37">
        <f>SUMIFS(СВЦЭМ!$C$34:$C$777,СВЦЭМ!$A$34:$A$777,$A100,СВЦЭМ!$B$34:$B$777,X$83)+'СЕТ СН'!$H$9+СВЦЭМ!$D$10+'СЕТ СН'!$H$5</f>
        <v>5337.1423182099998</v>
      </c>
      <c r="Y100" s="37">
        <f>SUMIFS(СВЦЭМ!$C$34:$C$777,СВЦЭМ!$A$34:$A$777,$A100,СВЦЭМ!$B$34:$B$777,Y$83)+'СЕТ СН'!$H$9+СВЦЭМ!$D$10+'СЕТ СН'!$H$5</f>
        <v>5405.1578479</v>
      </c>
    </row>
    <row r="101" spans="1:25" ht="15.75" x14ac:dyDescent="0.2">
      <c r="A101" s="36">
        <f t="shared" si="2"/>
        <v>42692</v>
      </c>
      <c r="B101" s="37">
        <f>SUMIFS(СВЦЭМ!$C$34:$C$777,СВЦЭМ!$A$34:$A$777,$A101,СВЦЭМ!$B$34:$B$777,B$83)+'СЕТ СН'!$H$9+СВЦЭМ!$D$10+'СЕТ СН'!$H$5</f>
        <v>5535.6702085899997</v>
      </c>
      <c r="C101" s="37">
        <f>SUMIFS(СВЦЭМ!$C$34:$C$777,СВЦЭМ!$A$34:$A$777,$A101,СВЦЭМ!$B$34:$B$777,C$83)+'СЕТ СН'!$H$9+СВЦЭМ!$D$10+'СЕТ СН'!$H$5</f>
        <v>5657.3987062300002</v>
      </c>
      <c r="D101" s="37">
        <f>SUMIFS(СВЦЭМ!$C$34:$C$777,СВЦЭМ!$A$34:$A$777,$A101,СВЦЭМ!$B$34:$B$777,D$83)+'СЕТ СН'!$H$9+СВЦЭМ!$D$10+'СЕТ СН'!$H$5</f>
        <v>5685.4379481300002</v>
      </c>
      <c r="E101" s="37">
        <f>SUMIFS(СВЦЭМ!$C$34:$C$777,СВЦЭМ!$A$34:$A$777,$A101,СВЦЭМ!$B$34:$B$777,E$83)+'СЕТ СН'!$H$9+СВЦЭМ!$D$10+'СЕТ СН'!$H$5</f>
        <v>5685.6758653899997</v>
      </c>
      <c r="F101" s="37">
        <f>SUMIFS(СВЦЭМ!$C$34:$C$777,СВЦЭМ!$A$34:$A$777,$A101,СВЦЭМ!$B$34:$B$777,F$83)+'СЕТ СН'!$H$9+СВЦЭМ!$D$10+'СЕТ СН'!$H$5</f>
        <v>5686.0263752499995</v>
      </c>
      <c r="G101" s="37">
        <f>SUMIFS(СВЦЭМ!$C$34:$C$777,СВЦЭМ!$A$34:$A$777,$A101,СВЦЭМ!$B$34:$B$777,G$83)+'СЕТ СН'!$H$9+СВЦЭМ!$D$10+'СЕТ СН'!$H$5</f>
        <v>5689.2266830399994</v>
      </c>
      <c r="H101" s="37">
        <f>SUMIFS(СВЦЭМ!$C$34:$C$777,СВЦЭМ!$A$34:$A$777,$A101,СВЦЭМ!$B$34:$B$777,H$83)+'СЕТ СН'!$H$9+СВЦЭМ!$D$10+'СЕТ СН'!$H$5</f>
        <v>5687.6330397900001</v>
      </c>
      <c r="I101" s="37">
        <f>SUMIFS(СВЦЭМ!$C$34:$C$777,СВЦЭМ!$A$34:$A$777,$A101,СВЦЭМ!$B$34:$B$777,I$83)+'СЕТ СН'!$H$9+СВЦЭМ!$D$10+'СЕТ СН'!$H$5</f>
        <v>5591.34167927</v>
      </c>
      <c r="J101" s="37">
        <f>SUMIFS(СВЦЭМ!$C$34:$C$777,СВЦЭМ!$A$34:$A$777,$A101,СВЦЭМ!$B$34:$B$777,J$83)+'СЕТ СН'!$H$9+СВЦЭМ!$D$10+'СЕТ СН'!$H$5</f>
        <v>5486.4596106099998</v>
      </c>
      <c r="K101" s="37">
        <f>SUMIFS(СВЦЭМ!$C$34:$C$777,СВЦЭМ!$A$34:$A$777,$A101,СВЦЭМ!$B$34:$B$777,K$83)+'СЕТ СН'!$H$9+СВЦЭМ!$D$10+'СЕТ СН'!$H$5</f>
        <v>5387.5578138599994</v>
      </c>
      <c r="L101" s="37">
        <f>SUMIFS(СВЦЭМ!$C$34:$C$777,СВЦЭМ!$A$34:$A$777,$A101,СВЦЭМ!$B$34:$B$777,L$83)+'СЕТ СН'!$H$9+СВЦЭМ!$D$10+'СЕТ СН'!$H$5</f>
        <v>5305.1436073599998</v>
      </c>
      <c r="M101" s="37">
        <f>SUMIFS(СВЦЭМ!$C$34:$C$777,СВЦЭМ!$A$34:$A$777,$A101,СВЦЭМ!$B$34:$B$777,M$83)+'СЕТ СН'!$H$9+СВЦЭМ!$D$10+'СЕТ СН'!$H$5</f>
        <v>5294.48593016</v>
      </c>
      <c r="N101" s="37">
        <f>SUMIFS(СВЦЭМ!$C$34:$C$777,СВЦЭМ!$A$34:$A$777,$A101,СВЦЭМ!$B$34:$B$777,N$83)+'СЕТ СН'!$H$9+СВЦЭМ!$D$10+'СЕТ СН'!$H$5</f>
        <v>5318.14380927</v>
      </c>
      <c r="O101" s="37">
        <f>SUMIFS(СВЦЭМ!$C$34:$C$777,СВЦЭМ!$A$34:$A$777,$A101,СВЦЭМ!$B$34:$B$777,O$83)+'СЕТ СН'!$H$9+СВЦЭМ!$D$10+'СЕТ СН'!$H$5</f>
        <v>5320.9338463899994</v>
      </c>
      <c r="P101" s="37">
        <f>SUMIFS(СВЦЭМ!$C$34:$C$777,СВЦЭМ!$A$34:$A$777,$A101,СВЦЭМ!$B$34:$B$777,P$83)+'СЕТ СН'!$H$9+СВЦЭМ!$D$10+'СЕТ СН'!$H$5</f>
        <v>5358.7865373699997</v>
      </c>
      <c r="Q101" s="37">
        <f>SUMIFS(СВЦЭМ!$C$34:$C$777,СВЦЭМ!$A$34:$A$777,$A101,СВЦЭМ!$B$34:$B$777,Q$83)+'СЕТ СН'!$H$9+СВЦЭМ!$D$10+'СЕТ СН'!$H$5</f>
        <v>5360.1462204899999</v>
      </c>
      <c r="R101" s="37">
        <f>SUMIFS(СВЦЭМ!$C$34:$C$777,СВЦЭМ!$A$34:$A$777,$A101,СВЦЭМ!$B$34:$B$777,R$83)+'СЕТ СН'!$H$9+СВЦЭМ!$D$10+'СЕТ СН'!$H$5</f>
        <v>5359.4279538599994</v>
      </c>
      <c r="S101" s="37">
        <f>SUMIFS(СВЦЭМ!$C$34:$C$777,СВЦЭМ!$A$34:$A$777,$A101,СВЦЭМ!$B$34:$B$777,S$83)+'СЕТ СН'!$H$9+СВЦЭМ!$D$10+'СЕТ СН'!$H$5</f>
        <v>5319.9132639999998</v>
      </c>
      <c r="T101" s="37">
        <f>SUMIFS(СВЦЭМ!$C$34:$C$777,СВЦЭМ!$A$34:$A$777,$A101,СВЦЭМ!$B$34:$B$777,T$83)+'СЕТ СН'!$H$9+СВЦЭМ!$D$10+'СЕТ СН'!$H$5</f>
        <v>5278.21649978</v>
      </c>
      <c r="U101" s="37">
        <f>SUMIFS(СВЦЭМ!$C$34:$C$777,СВЦЭМ!$A$34:$A$777,$A101,СВЦЭМ!$B$34:$B$777,U$83)+'СЕТ СН'!$H$9+СВЦЭМ!$D$10+'СЕТ СН'!$H$5</f>
        <v>5272.2462616699995</v>
      </c>
      <c r="V101" s="37">
        <f>SUMIFS(СВЦЭМ!$C$34:$C$777,СВЦЭМ!$A$34:$A$777,$A101,СВЦЭМ!$B$34:$B$777,V$83)+'СЕТ СН'!$H$9+СВЦЭМ!$D$10+'СЕТ СН'!$H$5</f>
        <v>5267.3164921400003</v>
      </c>
      <c r="W101" s="37">
        <f>SUMIFS(СВЦЭМ!$C$34:$C$777,СВЦЭМ!$A$34:$A$777,$A101,СВЦЭМ!$B$34:$B$777,W$83)+'СЕТ СН'!$H$9+СВЦЭМ!$D$10+'СЕТ СН'!$H$5</f>
        <v>5288.7312853900003</v>
      </c>
      <c r="X101" s="37">
        <f>SUMIFS(СВЦЭМ!$C$34:$C$777,СВЦЭМ!$A$34:$A$777,$A101,СВЦЭМ!$B$34:$B$777,X$83)+'СЕТ СН'!$H$9+СВЦЭМ!$D$10+'СЕТ СН'!$H$5</f>
        <v>5319.6347692899999</v>
      </c>
      <c r="Y101" s="37">
        <f>SUMIFS(СВЦЭМ!$C$34:$C$777,СВЦЭМ!$A$34:$A$777,$A101,СВЦЭМ!$B$34:$B$777,Y$83)+'СЕТ СН'!$H$9+СВЦЭМ!$D$10+'СЕТ СН'!$H$5</f>
        <v>5430.2827553999996</v>
      </c>
    </row>
    <row r="102" spans="1:25" ht="15.75" x14ac:dyDescent="0.2">
      <c r="A102" s="36">
        <f t="shared" si="2"/>
        <v>42693</v>
      </c>
      <c r="B102" s="37">
        <f>SUMIFS(СВЦЭМ!$C$34:$C$777,СВЦЭМ!$A$34:$A$777,$A102,СВЦЭМ!$B$34:$B$777,B$83)+'СЕТ СН'!$H$9+СВЦЭМ!$D$10+'СЕТ СН'!$H$5</f>
        <v>5388.5417719799998</v>
      </c>
      <c r="C102" s="37">
        <f>SUMIFS(СВЦЭМ!$C$34:$C$777,СВЦЭМ!$A$34:$A$777,$A102,СВЦЭМ!$B$34:$B$777,C$83)+'СЕТ СН'!$H$9+СВЦЭМ!$D$10+'СЕТ СН'!$H$5</f>
        <v>5463.9575710399995</v>
      </c>
      <c r="D102" s="37">
        <f>SUMIFS(СВЦЭМ!$C$34:$C$777,СВЦЭМ!$A$34:$A$777,$A102,СВЦЭМ!$B$34:$B$777,D$83)+'СЕТ СН'!$H$9+СВЦЭМ!$D$10+'СЕТ СН'!$H$5</f>
        <v>5541.9247235699995</v>
      </c>
      <c r="E102" s="37">
        <f>SUMIFS(СВЦЭМ!$C$34:$C$777,СВЦЭМ!$A$34:$A$777,$A102,СВЦЭМ!$B$34:$B$777,E$83)+'СЕТ СН'!$H$9+СВЦЭМ!$D$10+'СЕТ СН'!$H$5</f>
        <v>5552.2266611300001</v>
      </c>
      <c r="F102" s="37">
        <f>SUMIFS(СВЦЭМ!$C$34:$C$777,СВЦЭМ!$A$34:$A$777,$A102,СВЦЭМ!$B$34:$B$777,F$83)+'СЕТ СН'!$H$9+СВЦЭМ!$D$10+'СЕТ СН'!$H$5</f>
        <v>5549.1207040299996</v>
      </c>
      <c r="G102" s="37">
        <f>SUMIFS(СВЦЭМ!$C$34:$C$777,СВЦЭМ!$A$34:$A$777,$A102,СВЦЭМ!$B$34:$B$777,G$83)+'СЕТ СН'!$H$9+СВЦЭМ!$D$10+'СЕТ СН'!$H$5</f>
        <v>5540.91069917</v>
      </c>
      <c r="H102" s="37">
        <f>SUMIFS(СВЦЭМ!$C$34:$C$777,СВЦЭМ!$A$34:$A$777,$A102,СВЦЭМ!$B$34:$B$777,H$83)+'СЕТ СН'!$H$9+СВЦЭМ!$D$10+'СЕТ СН'!$H$5</f>
        <v>5504.1721061799999</v>
      </c>
      <c r="I102" s="37">
        <f>SUMIFS(СВЦЭМ!$C$34:$C$777,СВЦЭМ!$A$34:$A$777,$A102,СВЦЭМ!$B$34:$B$777,I$83)+'СЕТ СН'!$H$9+СВЦЭМ!$D$10+'СЕТ СН'!$H$5</f>
        <v>5467.6364789999998</v>
      </c>
      <c r="J102" s="37">
        <f>SUMIFS(СВЦЭМ!$C$34:$C$777,СВЦЭМ!$A$34:$A$777,$A102,СВЦЭМ!$B$34:$B$777,J$83)+'СЕТ СН'!$H$9+СВЦЭМ!$D$10+'СЕТ СН'!$H$5</f>
        <v>5379.4209587099995</v>
      </c>
      <c r="K102" s="37">
        <f>SUMIFS(СВЦЭМ!$C$34:$C$777,СВЦЭМ!$A$34:$A$777,$A102,СВЦЭМ!$B$34:$B$777,K$83)+'СЕТ СН'!$H$9+СВЦЭМ!$D$10+'СЕТ СН'!$H$5</f>
        <v>5295.3333093700003</v>
      </c>
      <c r="L102" s="37">
        <f>SUMIFS(СВЦЭМ!$C$34:$C$777,СВЦЭМ!$A$34:$A$777,$A102,СВЦЭМ!$B$34:$B$777,L$83)+'СЕТ СН'!$H$9+СВЦЭМ!$D$10+'СЕТ СН'!$H$5</f>
        <v>5257.9241871899994</v>
      </c>
      <c r="M102" s="37">
        <f>SUMIFS(СВЦЭМ!$C$34:$C$777,СВЦЭМ!$A$34:$A$777,$A102,СВЦЭМ!$B$34:$B$777,M$83)+'СЕТ СН'!$H$9+СВЦЭМ!$D$10+'СЕТ СН'!$H$5</f>
        <v>5256.1024867999995</v>
      </c>
      <c r="N102" s="37">
        <f>SUMIFS(СВЦЭМ!$C$34:$C$777,СВЦЭМ!$A$34:$A$777,$A102,СВЦЭМ!$B$34:$B$777,N$83)+'СЕТ СН'!$H$9+СВЦЭМ!$D$10+'СЕТ СН'!$H$5</f>
        <v>5242.2409488100002</v>
      </c>
      <c r="O102" s="37">
        <f>SUMIFS(СВЦЭМ!$C$34:$C$777,СВЦЭМ!$A$34:$A$777,$A102,СВЦЭМ!$B$34:$B$777,O$83)+'СЕТ СН'!$H$9+СВЦЭМ!$D$10+'СЕТ СН'!$H$5</f>
        <v>5261.9981471199999</v>
      </c>
      <c r="P102" s="37">
        <f>SUMIFS(СВЦЭМ!$C$34:$C$777,СВЦЭМ!$A$34:$A$777,$A102,СВЦЭМ!$B$34:$B$777,P$83)+'СЕТ СН'!$H$9+СВЦЭМ!$D$10+'СЕТ СН'!$H$5</f>
        <v>5285.0749282799998</v>
      </c>
      <c r="Q102" s="37">
        <f>SUMIFS(СВЦЭМ!$C$34:$C$777,СВЦЭМ!$A$34:$A$777,$A102,СВЦЭМ!$B$34:$B$777,Q$83)+'СЕТ СН'!$H$9+СВЦЭМ!$D$10+'СЕТ СН'!$H$5</f>
        <v>5289.2398744399998</v>
      </c>
      <c r="R102" s="37">
        <f>SUMIFS(СВЦЭМ!$C$34:$C$777,СВЦЭМ!$A$34:$A$777,$A102,СВЦЭМ!$B$34:$B$777,R$83)+'СЕТ СН'!$H$9+СВЦЭМ!$D$10+'СЕТ СН'!$H$5</f>
        <v>5408.3784101599995</v>
      </c>
      <c r="S102" s="37">
        <f>SUMIFS(СВЦЭМ!$C$34:$C$777,СВЦЭМ!$A$34:$A$777,$A102,СВЦЭМ!$B$34:$B$777,S$83)+'СЕТ СН'!$H$9+СВЦЭМ!$D$10+'СЕТ СН'!$H$5</f>
        <v>5400.3902794400001</v>
      </c>
      <c r="T102" s="37">
        <f>SUMIFS(СВЦЭМ!$C$34:$C$777,СВЦЭМ!$A$34:$A$777,$A102,СВЦЭМ!$B$34:$B$777,T$83)+'СЕТ СН'!$H$9+СВЦЭМ!$D$10+'СЕТ СН'!$H$5</f>
        <v>5279.4402508499998</v>
      </c>
      <c r="U102" s="37">
        <f>SUMIFS(СВЦЭМ!$C$34:$C$777,СВЦЭМ!$A$34:$A$777,$A102,СВЦЭМ!$B$34:$B$777,U$83)+'СЕТ СН'!$H$9+СВЦЭМ!$D$10+'СЕТ СН'!$H$5</f>
        <v>5216.2888211600002</v>
      </c>
      <c r="V102" s="37">
        <f>SUMIFS(СВЦЭМ!$C$34:$C$777,СВЦЭМ!$A$34:$A$777,$A102,СВЦЭМ!$B$34:$B$777,V$83)+'СЕТ СН'!$H$9+СВЦЭМ!$D$10+'СЕТ СН'!$H$5</f>
        <v>5220.7588184199994</v>
      </c>
      <c r="W102" s="37">
        <f>SUMIFS(СВЦЭМ!$C$34:$C$777,СВЦЭМ!$A$34:$A$777,$A102,СВЦЭМ!$B$34:$B$777,W$83)+'СЕТ СН'!$H$9+СВЦЭМ!$D$10+'СЕТ СН'!$H$5</f>
        <v>5243.0913863999995</v>
      </c>
      <c r="X102" s="37">
        <f>SUMIFS(СВЦЭМ!$C$34:$C$777,СВЦЭМ!$A$34:$A$777,$A102,СВЦЭМ!$B$34:$B$777,X$83)+'СЕТ СН'!$H$9+СВЦЭМ!$D$10+'СЕТ СН'!$H$5</f>
        <v>5249.3595957699999</v>
      </c>
      <c r="Y102" s="37">
        <f>SUMIFS(СВЦЭМ!$C$34:$C$777,СВЦЭМ!$A$34:$A$777,$A102,СВЦЭМ!$B$34:$B$777,Y$83)+'СЕТ СН'!$H$9+СВЦЭМ!$D$10+'СЕТ СН'!$H$5</f>
        <v>5341.2641960000001</v>
      </c>
    </row>
    <row r="103" spans="1:25" ht="15.75" x14ac:dyDescent="0.2">
      <c r="A103" s="36">
        <f t="shared" si="2"/>
        <v>42694</v>
      </c>
      <c r="B103" s="37">
        <f>SUMIFS(СВЦЭМ!$C$34:$C$777,СВЦЭМ!$A$34:$A$777,$A103,СВЦЭМ!$B$34:$B$777,B$83)+'СЕТ СН'!$H$9+СВЦЭМ!$D$10+'СЕТ СН'!$H$5</f>
        <v>5540.8136918499995</v>
      </c>
      <c r="C103" s="37">
        <f>SUMIFS(СВЦЭМ!$C$34:$C$777,СВЦЭМ!$A$34:$A$777,$A103,СВЦЭМ!$B$34:$B$777,C$83)+'СЕТ СН'!$H$9+СВЦЭМ!$D$10+'СЕТ СН'!$H$5</f>
        <v>5651.5454359300002</v>
      </c>
      <c r="D103" s="37">
        <f>SUMIFS(СВЦЭМ!$C$34:$C$777,СВЦЭМ!$A$34:$A$777,$A103,СВЦЭМ!$B$34:$B$777,D$83)+'СЕТ СН'!$H$9+СВЦЭМ!$D$10+'СЕТ СН'!$H$5</f>
        <v>5712.6217499899994</v>
      </c>
      <c r="E103" s="37">
        <f>SUMIFS(СВЦЭМ!$C$34:$C$777,СВЦЭМ!$A$34:$A$777,$A103,СВЦЭМ!$B$34:$B$777,E$83)+'СЕТ СН'!$H$9+СВЦЭМ!$D$10+'СЕТ СН'!$H$5</f>
        <v>5703.6328657499998</v>
      </c>
      <c r="F103" s="37">
        <f>SUMIFS(СВЦЭМ!$C$34:$C$777,СВЦЭМ!$A$34:$A$777,$A103,СВЦЭМ!$B$34:$B$777,F$83)+'СЕТ СН'!$H$9+СВЦЭМ!$D$10+'СЕТ СН'!$H$5</f>
        <v>5701.0085717399998</v>
      </c>
      <c r="G103" s="37">
        <f>SUMIFS(СВЦЭМ!$C$34:$C$777,СВЦЭМ!$A$34:$A$777,$A103,СВЦЭМ!$B$34:$B$777,G$83)+'СЕТ СН'!$H$9+СВЦЭМ!$D$10+'СЕТ СН'!$H$5</f>
        <v>5683.6288602499999</v>
      </c>
      <c r="H103" s="37">
        <f>SUMIFS(СВЦЭМ!$C$34:$C$777,СВЦЭМ!$A$34:$A$777,$A103,СВЦЭМ!$B$34:$B$777,H$83)+'СЕТ СН'!$H$9+СВЦЭМ!$D$10+'СЕТ СН'!$H$5</f>
        <v>5653.6561803899995</v>
      </c>
      <c r="I103" s="37">
        <f>SUMIFS(СВЦЭМ!$C$34:$C$777,СВЦЭМ!$A$34:$A$777,$A103,СВЦЭМ!$B$34:$B$777,I$83)+'СЕТ СН'!$H$9+СВЦЭМ!$D$10+'СЕТ СН'!$H$5</f>
        <v>5667.7461696199998</v>
      </c>
      <c r="J103" s="37">
        <f>SUMIFS(СВЦЭМ!$C$34:$C$777,СВЦЭМ!$A$34:$A$777,$A103,СВЦЭМ!$B$34:$B$777,J$83)+'СЕТ СН'!$H$9+СВЦЭМ!$D$10+'СЕТ СН'!$H$5</f>
        <v>5572.1481613799997</v>
      </c>
      <c r="K103" s="37">
        <f>SUMIFS(СВЦЭМ!$C$34:$C$777,СВЦЭМ!$A$34:$A$777,$A103,СВЦЭМ!$B$34:$B$777,K$83)+'СЕТ СН'!$H$9+СВЦЭМ!$D$10+'СЕТ СН'!$H$5</f>
        <v>5427.0633920800001</v>
      </c>
      <c r="L103" s="37">
        <f>SUMIFS(СВЦЭМ!$C$34:$C$777,СВЦЭМ!$A$34:$A$777,$A103,СВЦЭМ!$B$34:$B$777,L$83)+'СЕТ СН'!$H$9+СВЦЭМ!$D$10+'СЕТ СН'!$H$5</f>
        <v>5320.67097251</v>
      </c>
      <c r="M103" s="37">
        <f>SUMIFS(СВЦЭМ!$C$34:$C$777,СВЦЭМ!$A$34:$A$777,$A103,СВЦЭМ!$B$34:$B$777,M$83)+'СЕТ СН'!$H$9+СВЦЭМ!$D$10+'СЕТ СН'!$H$5</f>
        <v>5286.6512663200001</v>
      </c>
      <c r="N103" s="37">
        <f>SUMIFS(СВЦЭМ!$C$34:$C$777,СВЦЭМ!$A$34:$A$777,$A103,СВЦЭМ!$B$34:$B$777,N$83)+'СЕТ СН'!$H$9+СВЦЭМ!$D$10+'СЕТ СН'!$H$5</f>
        <v>5300.5872586400001</v>
      </c>
      <c r="O103" s="37">
        <f>SUMIFS(СВЦЭМ!$C$34:$C$777,СВЦЭМ!$A$34:$A$777,$A103,СВЦЭМ!$B$34:$B$777,O$83)+'СЕТ СН'!$H$9+СВЦЭМ!$D$10+'СЕТ СН'!$H$5</f>
        <v>5311.9002619399998</v>
      </c>
      <c r="P103" s="37">
        <f>SUMIFS(СВЦЭМ!$C$34:$C$777,СВЦЭМ!$A$34:$A$777,$A103,СВЦЭМ!$B$34:$B$777,P$83)+'СЕТ СН'!$H$9+СВЦЭМ!$D$10+'СЕТ СН'!$H$5</f>
        <v>5320.6530623799999</v>
      </c>
      <c r="Q103" s="37">
        <f>SUMIFS(СВЦЭМ!$C$34:$C$777,СВЦЭМ!$A$34:$A$777,$A103,СВЦЭМ!$B$34:$B$777,Q$83)+'СЕТ СН'!$H$9+СВЦЭМ!$D$10+'СЕТ СН'!$H$5</f>
        <v>5321.9854885899995</v>
      </c>
      <c r="R103" s="37">
        <f>SUMIFS(СВЦЭМ!$C$34:$C$777,СВЦЭМ!$A$34:$A$777,$A103,СВЦЭМ!$B$34:$B$777,R$83)+'СЕТ СН'!$H$9+СВЦЭМ!$D$10+'СЕТ СН'!$H$5</f>
        <v>5316.7792801899996</v>
      </c>
      <c r="S103" s="37">
        <f>SUMIFS(СВЦЭМ!$C$34:$C$777,СВЦЭМ!$A$34:$A$777,$A103,СВЦЭМ!$B$34:$B$777,S$83)+'СЕТ СН'!$H$9+СВЦЭМ!$D$10+'СЕТ СН'!$H$5</f>
        <v>5289.97649284</v>
      </c>
      <c r="T103" s="37">
        <f>SUMIFS(СВЦЭМ!$C$34:$C$777,СВЦЭМ!$A$34:$A$777,$A103,СВЦЭМ!$B$34:$B$777,T$83)+'СЕТ СН'!$H$9+СВЦЭМ!$D$10+'СЕТ СН'!$H$5</f>
        <v>5252.9623488099996</v>
      </c>
      <c r="U103" s="37">
        <f>SUMIFS(СВЦЭМ!$C$34:$C$777,СВЦЭМ!$A$34:$A$777,$A103,СВЦЭМ!$B$34:$B$777,U$83)+'СЕТ СН'!$H$9+СВЦЭМ!$D$10+'СЕТ СН'!$H$5</f>
        <v>5252.8243714599994</v>
      </c>
      <c r="V103" s="37">
        <f>SUMIFS(СВЦЭМ!$C$34:$C$777,СВЦЭМ!$A$34:$A$777,$A103,СВЦЭМ!$B$34:$B$777,V$83)+'СЕТ СН'!$H$9+СВЦЭМ!$D$10+'СЕТ СН'!$H$5</f>
        <v>5255.1120704200002</v>
      </c>
      <c r="W103" s="37">
        <f>SUMIFS(СВЦЭМ!$C$34:$C$777,СВЦЭМ!$A$34:$A$777,$A103,СВЦЭМ!$B$34:$B$777,W$83)+'СЕТ СН'!$H$9+СВЦЭМ!$D$10+'СЕТ СН'!$H$5</f>
        <v>5262.6787866899995</v>
      </c>
      <c r="X103" s="37">
        <f>SUMIFS(СВЦЭМ!$C$34:$C$777,СВЦЭМ!$A$34:$A$777,$A103,СВЦЭМ!$B$34:$B$777,X$83)+'СЕТ СН'!$H$9+СВЦЭМ!$D$10+'СЕТ СН'!$H$5</f>
        <v>5299.75475448</v>
      </c>
      <c r="Y103" s="37">
        <f>SUMIFS(СВЦЭМ!$C$34:$C$777,СВЦЭМ!$A$34:$A$777,$A103,СВЦЭМ!$B$34:$B$777,Y$83)+'СЕТ СН'!$H$9+СВЦЭМ!$D$10+'СЕТ СН'!$H$5</f>
        <v>5415.7374793999998</v>
      </c>
    </row>
    <row r="104" spans="1:25" ht="15.75" x14ac:dyDescent="0.2">
      <c r="A104" s="36">
        <f t="shared" si="2"/>
        <v>42695</v>
      </c>
      <c r="B104" s="37">
        <f>SUMIFS(СВЦЭМ!$C$34:$C$777,СВЦЭМ!$A$34:$A$777,$A104,СВЦЭМ!$B$34:$B$777,B$83)+'СЕТ СН'!$H$9+СВЦЭМ!$D$10+'СЕТ СН'!$H$5</f>
        <v>5547.6738642399996</v>
      </c>
      <c r="C104" s="37">
        <f>SUMIFS(СВЦЭМ!$C$34:$C$777,СВЦЭМ!$A$34:$A$777,$A104,СВЦЭМ!$B$34:$B$777,C$83)+'СЕТ СН'!$H$9+СВЦЭМ!$D$10+'СЕТ СН'!$H$5</f>
        <v>5663.8007883999999</v>
      </c>
      <c r="D104" s="37">
        <f>SUMIFS(СВЦЭМ!$C$34:$C$777,СВЦЭМ!$A$34:$A$777,$A104,СВЦЭМ!$B$34:$B$777,D$83)+'СЕТ СН'!$H$9+СВЦЭМ!$D$10+'СЕТ СН'!$H$5</f>
        <v>5686.9861349000003</v>
      </c>
      <c r="E104" s="37">
        <f>SUMIFS(СВЦЭМ!$C$34:$C$777,СВЦЭМ!$A$34:$A$777,$A104,СВЦЭМ!$B$34:$B$777,E$83)+'СЕТ СН'!$H$9+СВЦЭМ!$D$10+'СЕТ СН'!$H$5</f>
        <v>5701.8809796199994</v>
      </c>
      <c r="F104" s="37">
        <f>SUMIFS(СВЦЭМ!$C$34:$C$777,СВЦЭМ!$A$34:$A$777,$A104,СВЦЭМ!$B$34:$B$777,F$83)+'СЕТ СН'!$H$9+СВЦЭМ!$D$10+'СЕТ СН'!$H$5</f>
        <v>5698.6827087499996</v>
      </c>
      <c r="G104" s="37">
        <f>SUMIFS(СВЦЭМ!$C$34:$C$777,СВЦЭМ!$A$34:$A$777,$A104,СВЦЭМ!$B$34:$B$777,G$83)+'СЕТ СН'!$H$9+СВЦЭМ!$D$10+'СЕТ СН'!$H$5</f>
        <v>5713.2749965900002</v>
      </c>
      <c r="H104" s="37">
        <f>SUMIFS(СВЦЭМ!$C$34:$C$777,СВЦЭМ!$A$34:$A$777,$A104,СВЦЭМ!$B$34:$B$777,H$83)+'СЕТ СН'!$H$9+СВЦЭМ!$D$10+'СЕТ СН'!$H$5</f>
        <v>5721.3367043899998</v>
      </c>
      <c r="I104" s="37">
        <f>SUMIFS(СВЦЭМ!$C$34:$C$777,СВЦЭМ!$A$34:$A$777,$A104,СВЦЭМ!$B$34:$B$777,I$83)+'СЕТ СН'!$H$9+СВЦЭМ!$D$10+'СЕТ СН'!$H$5</f>
        <v>5655.7354461699997</v>
      </c>
      <c r="J104" s="37">
        <f>SUMIFS(СВЦЭМ!$C$34:$C$777,СВЦЭМ!$A$34:$A$777,$A104,СВЦЭМ!$B$34:$B$777,J$83)+'СЕТ СН'!$H$9+СВЦЭМ!$D$10+'СЕТ СН'!$H$5</f>
        <v>5568.2691968299996</v>
      </c>
      <c r="K104" s="37">
        <f>SUMIFS(СВЦЭМ!$C$34:$C$777,СВЦЭМ!$A$34:$A$777,$A104,СВЦЭМ!$B$34:$B$777,K$83)+'СЕТ СН'!$H$9+СВЦЭМ!$D$10+'СЕТ СН'!$H$5</f>
        <v>5470.0517496399998</v>
      </c>
      <c r="L104" s="37">
        <f>SUMIFS(СВЦЭМ!$C$34:$C$777,СВЦЭМ!$A$34:$A$777,$A104,СВЦЭМ!$B$34:$B$777,L$83)+'СЕТ СН'!$H$9+СВЦЭМ!$D$10+'СЕТ СН'!$H$5</f>
        <v>5382.9561273399995</v>
      </c>
      <c r="M104" s="37">
        <f>SUMIFS(СВЦЭМ!$C$34:$C$777,СВЦЭМ!$A$34:$A$777,$A104,СВЦЭМ!$B$34:$B$777,M$83)+'СЕТ СН'!$H$9+СВЦЭМ!$D$10+'СЕТ СН'!$H$5</f>
        <v>5309.51839363</v>
      </c>
      <c r="N104" s="37">
        <f>SUMIFS(СВЦЭМ!$C$34:$C$777,СВЦЭМ!$A$34:$A$777,$A104,СВЦЭМ!$B$34:$B$777,N$83)+'СЕТ СН'!$H$9+СВЦЭМ!$D$10+'СЕТ СН'!$H$5</f>
        <v>5301.1818066099995</v>
      </c>
      <c r="O104" s="37">
        <f>SUMIFS(СВЦЭМ!$C$34:$C$777,СВЦЭМ!$A$34:$A$777,$A104,СВЦЭМ!$B$34:$B$777,O$83)+'СЕТ СН'!$H$9+СВЦЭМ!$D$10+'СЕТ СН'!$H$5</f>
        <v>5304.5798512599995</v>
      </c>
      <c r="P104" s="37">
        <f>SUMIFS(СВЦЭМ!$C$34:$C$777,СВЦЭМ!$A$34:$A$777,$A104,СВЦЭМ!$B$34:$B$777,P$83)+'СЕТ СН'!$H$9+СВЦЭМ!$D$10+'СЕТ СН'!$H$5</f>
        <v>5329.2096731700003</v>
      </c>
      <c r="Q104" s="37">
        <f>SUMIFS(СВЦЭМ!$C$34:$C$777,СВЦЭМ!$A$34:$A$777,$A104,СВЦЭМ!$B$34:$B$777,Q$83)+'СЕТ СН'!$H$9+СВЦЭМ!$D$10+'СЕТ СН'!$H$5</f>
        <v>5340.0601863100001</v>
      </c>
      <c r="R104" s="37">
        <f>SUMIFS(СВЦЭМ!$C$34:$C$777,СВЦЭМ!$A$34:$A$777,$A104,СВЦЭМ!$B$34:$B$777,R$83)+'СЕТ СН'!$H$9+СВЦЭМ!$D$10+'СЕТ СН'!$H$5</f>
        <v>5334.4276555799997</v>
      </c>
      <c r="S104" s="37">
        <f>SUMIFS(СВЦЭМ!$C$34:$C$777,СВЦЭМ!$A$34:$A$777,$A104,СВЦЭМ!$B$34:$B$777,S$83)+'СЕТ СН'!$H$9+СВЦЭМ!$D$10+'СЕТ СН'!$H$5</f>
        <v>5310.64423446</v>
      </c>
      <c r="T104" s="37">
        <f>SUMIFS(СВЦЭМ!$C$34:$C$777,СВЦЭМ!$A$34:$A$777,$A104,СВЦЭМ!$B$34:$B$777,T$83)+'СЕТ СН'!$H$9+СВЦЭМ!$D$10+'СЕТ СН'!$H$5</f>
        <v>5284.8491533599999</v>
      </c>
      <c r="U104" s="37">
        <f>SUMIFS(СВЦЭМ!$C$34:$C$777,СВЦЭМ!$A$34:$A$777,$A104,СВЦЭМ!$B$34:$B$777,U$83)+'СЕТ СН'!$H$9+СВЦЭМ!$D$10+'СЕТ СН'!$H$5</f>
        <v>5289.3229037399997</v>
      </c>
      <c r="V104" s="37">
        <f>SUMIFS(СВЦЭМ!$C$34:$C$777,СВЦЭМ!$A$34:$A$777,$A104,СВЦЭМ!$B$34:$B$777,V$83)+'СЕТ СН'!$H$9+СВЦЭМ!$D$10+'СЕТ СН'!$H$5</f>
        <v>5273.0459157899995</v>
      </c>
      <c r="W104" s="37">
        <f>SUMIFS(СВЦЭМ!$C$34:$C$777,СВЦЭМ!$A$34:$A$777,$A104,СВЦЭМ!$B$34:$B$777,W$83)+'СЕТ СН'!$H$9+СВЦЭМ!$D$10+'СЕТ СН'!$H$5</f>
        <v>5283.0233620199997</v>
      </c>
      <c r="X104" s="37">
        <f>SUMIFS(СВЦЭМ!$C$34:$C$777,СВЦЭМ!$A$34:$A$777,$A104,СВЦЭМ!$B$34:$B$777,X$83)+'СЕТ СН'!$H$9+СВЦЭМ!$D$10+'СЕТ СН'!$H$5</f>
        <v>5322.7522562699996</v>
      </c>
      <c r="Y104" s="37">
        <f>SUMIFS(СВЦЭМ!$C$34:$C$777,СВЦЭМ!$A$34:$A$777,$A104,СВЦЭМ!$B$34:$B$777,Y$83)+'СЕТ СН'!$H$9+СВЦЭМ!$D$10+'СЕТ СН'!$H$5</f>
        <v>5441.3063819600002</v>
      </c>
    </row>
    <row r="105" spans="1:25" ht="15.75" x14ac:dyDescent="0.2">
      <c r="A105" s="36">
        <f t="shared" si="2"/>
        <v>42696</v>
      </c>
      <c r="B105" s="37">
        <f>SUMIFS(СВЦЭМ!$C$34:$C$777,СВЦЭМ!$A$34:$A$777,$A105,СВЦЭМ!$B$34:$B$777,B$83)+'СЕТ СН'!$H$9+СВЦЭМ!$D$10+'СЕТ СН'!$H$5</f>
        <v>5464.6305912299995</v>
      </c>
      <c r="C105" s="37">
        <f>SUMIFS(СВЦЭМ!$C$34:$C$777,СВЦЭМ!$A$34:$A$777,$A105,СВЦЭМ!$B$34:$B$777,C$83)+'СЕТ СН'!$H$9+СВЦЭМ!$D$10+'СЕТ СН'!$H$5</f>
        <v>5574.1915329799995</v>
      </c>
      <c r="D105" s="37">
        <f>SUMIFS(СВЦЭМ!$C$34:$C$777,СВЦЭМ!$A$34:$A$777,$A105,СВЦЭМ!$B$34:$B$777,D$83)+'СЕТ СН'!$H$9+СВЦЭМ!$D$10+'СЕТ СН'!$H$5</f>
        <v>5647.0713869900001</v>
      </c>
      <c r="E105" s="37">
        <f>SUMIFS(СВЦЭМ!$C$34:$C$777,СВЦЭМ!$A$34:$A$777,$A105,СВЦЭМ!$B$34:$B$777,E$83)+'СЕТ СН'!$H$9+СВЦЭМ!$D$10+'СЕТ СН'!$H$5</f>
        <v>5647.9145104999998</v>
      </c>
      <c r="F105" s="37">
        <f>SUMIFS(СВЦЭМ!$C$34:$C$777,СВЦЭМ!$A$34:$A$777,$A105,СВЦЭМ!$B$34:$B$777,F$83)+'СЕТ СН'!$H$9+СВЦЭМ!$D$10+'СЕТ СН'!$H$5</f>
        <v>5642.8053476799996</v>
      </c>
      <c r="G105" s="37">
        <f>SUMIFS(СВЦЭМ!$C$34:$C$777,СВЦЭМ!$A$34:$A$777,$A105,СВЦЭМ!$B$34:$B$777,G$83)+'СЕТ СН'!$H$9+СВЦЭМ!$D$10+'СЕТ СН'!$H$5</f>
        <v>5632.1440308900001</v>
      </c>
      <c r="H105" s="37">
        <f>SUMIFS(СВЦЭМ!$C$34:$C$777,СВЦЭМ!$A$34:$A$777,$A105,СВЦЭМ!$B$34:$B$777,H$83)+'СЕТ СН'!$H$9+СВЦЭМ!$D$10+'СЕТ СН'!$H$5</f>
        <v>5565.9032795499998</v>
      </c>
      <c r="I105" s="37">
        <f>SUMIFS(СВЦЭМ!$C$34:$C$777,СВЦЭМ!$A$34:$A$777,$A105,СВЦЭМ!$B$34:$B$777,I$83)+'СЕТ СН'!$H$9+СВЦЭМ!$D$10+'СЕТ СН'!$H$5</f>
        <v>5482.3272221699999</v>
      </c>
      <c r="J105" s="37">
        <f>SUMIFS(СВЦЭМ!$C$34:$C$777,СВЦЭМ!$A$34:$A$777,$A105,СВЦЭМ!$B$34:$B$777,J$83)+'СЕТ СН'!$H$9+СВЦЭМ!$D$10+'СЕТ СН'!$H$5</f>
        <v>5401.0914085099994</v>
      </c>
      <c r="K105" s="37">
        <f>SUMIFS(СВЦЭМ!$C$34:$C$777,СВЦЭМ!$A$34:$A$777,$A105,СВЦЭМ!$B$34:$B$777,K$83)+'СЕТ СН'!$H$9+СВЦЭМ!$D$10+'СЕТ СН'!$H$5</f>
        <v>5311.8504751099999</v>
      </c>
      <c r="L105" s="37">
        <f>SUMIFS(СВЦЭМ!$C$34:$C$777,СВЦЭМ!$A$34:$A$777,$A105,СВЦЭМ!$B$34:$B$777,L$83)+'СЕТ СН'!$H$9+СВЦЭМ!$D$10+'СЕТ СН'!$H$5</f>
        <v>5283.2585648099994</v>
      </c>
      <c r="M105" s="37">
        <f>SUMIFS(СВЦЭМ!$C$34:$C$777,СВЦЭМ!$A$34:$A$777,$A105,СВЦЭМ!$B$34:$B$777,M$83)+'СЕТ СН'!$H$9+СВЦЭМ!$D$10+'СЕТ СН'!$H$5</f>
        <v>5307.7384373899995</v>
      </c>
      <c r="N105" s="37">
        <f>SUMIFS(СВЦЭМ!$C$34:$C$777,СВЦЭМ!$A$34:$A$777,$A105,СВЦЭМ!$B$34:$B$777,N$83)+'СЕТ СН'!$H$9+СВЦЭМ!$D$10+'СЕТ СН'!$H$5</f>
        <v>5315.6061469899996</v>
      </c>
      <c r="O105" s="37">
        <f>SUMIFS(СВЦЭМ!$C$34:$C$777,СВЦЭМ!$A$34:$A$777,$A105,СВЦЭМ!$B$34:$B$777,O$83)+'СЕТ СН'!$H$9+СВЦЭМ!$D$10+'СЕТ СН'!$H$5</f>
        <v>5345.0604352499995</v>
      </c>
      <c r="P105" s="37">
        <f>SUMIFS(СВЦЭМ!$C$34:$C$777,СВЦЭМ!$A$34:$A$777,$A105,СВЦЭМ!$B$34:$B$777,P$83)+'СЕТ СН'!$H$9+СВЦЭМ!$D$10+'СЕТ СН'!$H$5</f>
        <v>5432.4955158100001</v>
      </c>
      <c r="Q105" s="37">
        <f>SUMIFS(СВЦЭМ!$C$34:$C$777,СВЦЭМ!$A$34:$A$777,$A105,СВЦЭМ!$B$34:$B$777,Q$83)+'СЕТ СН'!$H$9+СВЦЭМ!$D$10+'СЕТ СН'!$H$5</f>
        <v>5485.1909994399994</v>
      </c>
      <c r="R105" s="37">
        <f>SUMIFS(СВЦЭМ!$C$34:$C$777,СВЦЭМ!$A$34:$A$777,$A105,СВЦЭМ!$B$34:$B$777,R$83)+'СЕТ СН'!$H$9+СВЦЭМ!$D$10+'СЕТ СН'!$H$5</f>
        <v>5521.6532960899995</v>
      </c>
      <c r="S105" s="37">
        <f>SUMIFS(СВЦЭМ!$C$34:$C$777,СВЦЭМ!$A$34:$A$777,$A105,СВЦЭМ!$B$34:$B$777,S$83)+'СЕТ СН'!$H$9+СВЦЭМ!$D$10+'СЕТ СН'!$H$5</f>
        <v>5476.39571316</v>
      </c>
      <c r="T105" s="37">
        <f>SUMIFS(СВЦЭМ!$C$34:$C$777,СВЦЭМ!$A$34:$A$777,$A105,СВЦЭМ!$B$34:$B$777,T$83)+'СЕТ СН'!$H$9+СВЦЭМ!$D$10+'СЕТ СН'!$H$5</f>
        <v>5463.8015445599995</v>
      </c>
      <c r="U105" s="37">
        <f>SUMIFS(СВЦЭМ!$C$34:$C$777,СВЦЭМ!$A$34:$A$777,$A105,СВЦЭМ!$B$34:$B$777,U$83)+'СЕТ СН'!$H$9+СВЦЭМ!$D$10+'СЕТ СН'!$H$5</f>
        <v>5460.8612812000001</v>
      </c>
      <c r="V105" s="37">
        <f>SUMIFS(СВЦЭМ!$C$34:$C$777,СВЦЭМ!$A$34:$A$777,$A105,СВЦЭМ!$B$34:$B$777,V$83)+'СЕТ СН'!$H$9+СВЦЭМ!$D$10+'СЕТ СН'!$H$5</f>
        <v>5457.7256789699995</v>
      </c>
      <c r="W105" s="37">
        <f>SUMIFS(СВЦЭМ!$C$34:$C$777,СВЦЭМ!$A$34:$A$777,$A105,СВЦЭМ!$B$34:$B$777,W$83)+'СЕТ СН'!$H$9+СВЦЭМ!$D$10+'СЕТ СН'!$H$5</f>
        <v>5474.7909499799998</v>
      </c>
      <c r="X105" s="37">
        <f>SUMIFS(СВЦЭМ!$C$34:$C$777,СВЦЭМ!$A$34:$A$777,$A105,СВЦЭМ!$B$34:$B$777,X$83)+'СЕТ СН'!$H$9+СВЦЭМ!$D$10+'СЕТ СН'!$H$5</f>
        <v>5513.1832001900002</v>
      </c>
      <c r="Y105" s="37">
        <f>SUMIFS(СВЦЭМ!$C$34:$C$777,СВЦЭМ!$A$34:$A$777,$A105,СВЦЭМ!$B$34:$B$777,Y$83)+'СЕТ СН'!$H$9+СВЦЭМ!$D$10+'СЕТ СН'!$H$5</f>
        <v>5571.2007569699999</v>
      </c>
    </row>
    <row r="106" spans="1:25" ht="15.75" x14ac:dyDescent="0.2">
      <c r="A106" s="36">
        <f t="shared" si="2"/>
        <v>42697</v>
      </c>
      <c r="B106" s="37">
        <f>SUMIFS(СВЦЭМ!$C$34:$C$777,СВЦЭМ!$A$34:$A$777,$A106,СВЦЭМ!$B$34:$B$777,B$83)+'СЕТ СН'!$H$9+СВЦЭМ!$D$10+'СЕТ СН'!$H$5</f>
        <v>5687.1401179699997</v>
      </c>
      <c r="C106" s="37">
        <f>SUMIFS(СВЦЭМ!$C$34:$C$777,СВЦЭМ!$A$34:$A$777,$A106,СВЦЭМ!$B$34:$B$777,C$83)+'СЕТ СН'!$H$9+СВЦЭМ!$D$10+'СЕТ СН'!$H$5</f>
        <v>5729.6175688900003</v>
      </c>
      <c r="D106" s="37">
        <f>SUMIFS(СВЦЭМ!$C$34:$C$777,СВЦЭМ!$A$34:$A$777,$A106,СВЦЭМ!$B$34:$B$777,D$83)+'СЕТ СН'!$H$9+СВЦЭМ!$D$10+'СЕТ СН'!$H$5</f>
        <v>5752.1427396899999</v>
      </c>
      <c r="E106" s="37">
        <f>SUMIFS(СВЦЭМ!$C$34:$C$777,СВЦЭМ!$A$34:$A$777,$A106,СВЦЭМ!$B$34:$B$777,E$83)+'СЕТ СН'!$H$9+СВЦЭМ!$D$10+'СЕТ СН'!$H$5</f>
        <v>5761.1670902899996</v>
      </c>
      <c r="F106" s="37">
        <f>SUMIFS(СВЦЭМ!$C$34:$C$777,СВЦЭМ!$A$34:$A$777,$A106,СВЦЭМ!$B$34:$B$777,F$83)+'СЕТ СН'!$H$9+СВЦЭМ!$D$10+'СЕТ СН'!$H$5</f>
        <v>5752.0690170899998</v>
      </c>
      <c r="G106" s="37">
        <f>SUMIFS(СВЦЭМ!$C$34:$C$777,СВЦЭМ!$A$34:$A$777,$A106,СВЦЭМ!$B$34:$B$777,G$83)+'СЕТ СН'!$H$9+СВЦЭМ!$D$10+'СЕТ СН'!$H$5</f>
        <v>5739.3233452300001</v>
      </c>
      <c r="H106" s="37">
        <f>SUMIFS(СВЦЭМ!$C$34:$C$777,СВЦЭМ!$A$34:$A$777,$A106,СВЦЭМ!$B$34:$B$777,H$83)+'СЕТ СН'!$H$9+СВЦЭМ!$D$10+'СЕТ СН'!$H$5</f>
        <v>5673.7913982399996</v>
      </c>
      <c r="I106" s="37">
        <f>SUMIFS(СВЦЭМ!$C$34:$C$777,СВЦЭМ!$A$34:$A$777,$A106,СВЦЭМ!$B$34:$B$777,I$83)+'СЕТ СН'!$H$9+СВЦЭМ!$D$10+'СЕТ СН'!$H$5</f>
        <v>5581.4554827000002</v>
      </c>
      <c r="J106" s="37">
        <f>SUMIFS(СВЦЭМ!$C$34:$C$777,СВЦЭМ!$A$34:$A$777,$A106,СВЦЭМ!$B$34:$B$777,J$83)+'СЕТ СН'!$H$9+СВЦЭМ!$D$10+'СЕТ СН'!$H$5</f>
        <v>5483.2696096700001</v>
      </c>
      <c r="K106" s="37">
        <f>SUMIFS(СВЦЭМ!$C$34:$C$777,СВЦЭМ!$A$34:$A$777,$A106,СВЦЭМ!$B$34:$B$777,K$83)+'СЕТ СН'!$H$9+СВЦЭМ!$D$10+'СЕТ СН'!$H$5</f>
        <v>5386.3963212999997</v>
      </c>
      <c r="L106" s="37">
        <f>SUMIFS(СВЦЭМ!$C$34:$C$777,СВЦЭМ!$A$34:$A$777,$A106,СВЦЭМ!$B$34:$B$777,L$83)+'СЕТ СН'!$H$9+СВЦЭМ!$D$10+'СЕТ СН'!$H$5</f>
        <v>5313.1863037200001</v>
      </c>
      <c r="M106" s="37">
        <f>SUMIFS(СВЦЭМ!$C$34:$C$777,СВЦЭМ!$A$34:$A$777,$A106,СВЦЭМ!$B$34:$B$777,M$83)+'СЕТ СН'!$H$9+СВЦЭМ!$D$10+'СЕТ СН'!$H$5</f>
        <v>5302.8218728299998</v>
      </c>
      <c r="N106" s="37">
        <f>SUMIFS(СВЦЭМ!$C$34:$C$777,СВЦЭМ!$A$34:$A$777,$A106,СВЦЭМ!$B$34:$B$777,N$83)+'СЕТ СН'!$H$9+СВЦЭМ!$D$10+'СЕТ СН'!$H$5</f>
        <v>5326.6191657999998</v>
      </c>
      <c r="O106" s="37">
        <f>SUMIFS(СВЦЭМ!$C$34:$C$777,СВЦЭМ!$A$34:$A$777,$A106,СВЦЭМ!$B$34:$B$777,O$83)+'СЕТ СН'!$H$9+СВЦЭМ!$D$10+'СЕТ СН'!$H$5</f>
        <v>5340.6192932200001</v>
      </c>
      <c r="P106" s="37">
        <f>SUMIFS(СВЦЭМ!$C$34:$C$777,СВЦЭМ!$A$34:$A$777,$A106,СВЦЭМ!$B$34:$B$777,P$83)+'СЕТ СН'!$H$9+СВЦЭМ!$D$10+'СЕТ СН'!$H$5</f>
        <v>5337.28388215</v>
      </c>
      <c r="Q106" s="37">
        <f>SUMIFS(СВЦЭМ!$C$34:$C$777,СВЦЭМ!$A$34:$A$777,$A106,СВЦЭМ!$B$34:$B$777,Q$83)+'СЕТ СН'!$H$9+СВЦЭМ!$D$10+'СЕТ СН'!$H$5</f>
        <v>5340.0213773999994</v>
      </c>
      <c r="R106" s="37">
        <f>SUMIFS(СВЦЭМ!$C$34:$C$777,СВЦЭМ!$A$34:$A$777,$A106,СВЦЭМ!$B$34:$B$777,R$83)+'СЕТ СН'!$H$9+СВЦЭМ!$D$10+'СЕТ СН'!$H$5</f>
        <v>5341.2475895299995</v>
      </c>
      <c r="S106" s="37">
        <f>SUMIFS(СВЦЭМ!$C$34:$C$777,СВЦЭМ!$A$34:$A$777,$A106,СВЦЭМ!$B$34:$B$777,S$83)+'СЕТ СН'!$H$9+СВЦЭМ!$D$10+'СЕТ СН'!$H$5</f>
        <v>5313.6568767600002</v>
      </c>
      <c r="T106" s="37">
        <f>SUMIFS(СВЦЭМ!$C$34:$C$777,СВЦЭМ!$A$34:$A$777,$A106,СВЦЭМ!$B$34:$B$777,T$83)+'СЕТ СН'!$H$9+СВЦЭМ!$D$10+'СЕТ СН'!$H$5</f>
        <v>5303.6210363999999</v>
      </c>
      <c r="U106" s="37">
        <f>SUMIFS(СВЦЭМ!$C$34:$C$777,СВЦЭМ!$A$34:$A$777,$A106,СВЦЭМ!$B$34:$B$777,U$83)+'СЕТ СН'!$H$9+СВЦЭМ!$D$10+'СЕТ СН'!$H$5</f>
        <v>5299.7229367</v>
      </c>
      <c r="V106" s="37">
        <f>SUMIFS(СВЦЭМ!$C$34:$C$777,СВЦЭМ!$A$34:$A$777,$A106,СВЦЭМ!$B$34:$B$777,V$83)+'СЕТ СН'!$H$9+СВЦЭМ!$D$10+'СЕТ СН'!$H$5</f>
        <v>5307.0966915199997</v>
      </c>
      <c r="W106" s="37">
        <f>SUMIFS(СВЦЭМ!$C$34:$C$777,СВЦЭМ!$A$34:$A$777,$A106,СВЦЭМ!$B$34:$B$777,W$83)+'СЕТ СН'!$H$9+СВЦЭМ!$D$10+'СЕТ СН'!$H$5</f>
        <v>5311.19390862</v>
      </c>
      <c r="X106" s="37">
        <f>SUMIFS(СВЦЭМ!$C$34:$C$777,СВЦЭМ!$A$34:$A$777,$A106,СВЦЭМ!$B$34:$B$777,X$83)+'СЕТ СН'!$H$9+СВЦЭМ!$D$10+'СЕТ СН'!$H$5</f>
        <v>5339.1709977999999</v>
      </c>
      <c r="Y106" s="37">
        <f>SUMIFS(СВЦЭМ!$C$34:$C$777,СВЦЭМ!$A$34:$A$777,$A106,СВЦЭМ!$B$34:$B$777,Y$83)+'СЕТ СН'!$H$9+СВЦЭМ!$D$10+'СЕТ СН'!$H$5</f>
        <v>5427.06815714</v>
      </c>
    </row>
    <row r="107" spans="1:25" ht="15.75" x14ac:dyDescent="0.2">
      <c r="A107" s="36">
        <f t="shared" si="2"/>
        <v>42698</v>
      </c>
      <c r="B107" s="37">
        <f>SUMIFS(СВЦЭМ!$C$34:$C$777,СВЦЭМ!$A$34:$A$777,$A107,СВЦЭМ!$B$34:$B$777,B$83)+'СЕТ СН'!$H$9+СВЦЭМ!$D$10+'СЕТ СН'!$H$5</f>
        <v>5568.6981919299997</v>
      </c>
      <c r="C107" s="37">
        <f>SUMIFS(СВЦЭМ!$C$34:$C$777,СВЦЭМ!$A$34:$A$777,$A107,СВЦЭМ!$B$34:$B$777,C$83)+'СЕТ СН'!$H$9+СВЦЭМ!$D$10+'СЕТ СН'!$H$5</f>
        <v>5683.62666653</v>
      </c>
      <c r="D107" s="37">
        <f>SUMIFS(СВЦЭМ!$C$34:$C$777,СВЦЭМ!$A$34:$A$777,$A107,СВЦЭМ!$B$34:$B$777,D$83)+'СЕТ СН'!$H$9+СВЦЭМ!$D$10+'СЕТ СН'!$H$5</f>
        <v>5750.87385421</v>
      </c>
      <c r="E107" s="37">
        <f>SUMIFS(СВЦЭМ!$C$34:$C$777,СВЦЭМ!$A$34:$A$777,$A107,СВЦЭМ!$B$34:$B$777,E$83)+'СЕТ СН'!$H$9+СВЦЭМ!$D$10+'СЕТ СН'!$H$5</f>
        <v>5755.2719905599997</v>
      </c>
      <c r="F107" s="37">
        <f>SUMIFS(СВЦЭМ!$C$34:$C$777,СВЦЭМ!$A$34:$A$777,$A107,СВЦЭМ!$B$34:$B$777,F$83)+'СЕТ СН'!$H$9+СВЦЭМ!$D$10+'СЕТ СН'!$H$5</f>
        <v>5757.62704562</v>
      </c>
      <c r="G107" s="37">
        <f>SUMIFS(СВЦЭМ!$C$34:$C$777,СВЦЭМ!$A$34:$A$777,$A107,СВЦЭМ!$B$34:$B$777,G$83)+'СЕТ СН'!$H$9+СВЦЭМ!$D$10+'СЕТ СН'!$H$5</f>
        <v>5739.4640583499995</v>
      </c>
      <c r="H107" s="37">
        <f>SUMIFS(СВЦЭМ!$C$34:$C$777,СВЦЭМ!$A$34:$A$777,$A107,СВЦЭМ!$B$34:$B$777,H$83)+'СЕТ СН'!$H$9+СВЦЭМ!$D$10+'СЕТ СН'!$H$5</f>
        <v>5670.15890046</v>
      </c>
      <c r="I107" s="37">
        <f>SUMIFS(СВЦЭМ!$C$34:$C$777,СВЦЭМ!$A$34:$A$777,$A107,СВЦЭМ!$B$34:$B$777,I$83)+'СЕТ СН'!$H$9+СВЦЭМ!$D$10+'СЕТ СН'!$H$5</f>
        <v>5607.6159444699997</v>
      </c>
      <c r="J107" s="37">
        <f>SUMIFS(СВЦЭМ!$C$34:$C$777,СВЦЭМ!$A$34:$A$777,$A107,СВЦЭМ!$B$34:$B$777,J$83)+'СЕТ СН'!$H$9+СВЦЭМ!$D$10+'СЕТ СН'!$H$5</f>
        <v>5525.0935246700001</v>
      </c>
      <c r="K107" s="37">
        <f>SUMIFS(СВЦЭМ!$C$34:$C$777,СВЦЭМ!$A$34:$A$777,$A107,СВЦЭМ!$B$34:$B$777,K$83)+'СЕТ СН'!$H$9+СВЦЭМ!$D$10+'СЕТ СН'!$H$5</f>
        <v>5427.5678885699999</v>
      </c>
      <c r="L107" s="37">
        <f>SUMIFS(СВЦЭМ!$C$34:$C$777,СВЦЭМ!$A$34:$A$777,$A107,СВЦЭМ!$B$34:$B$777,L$83)+'СЕТ СН'!$H$9+СВЦЭМ!$D$10+'СЕТ СН'!$H$5</f>
        <v>5338.3447127599993</v>
      </c>
      <c r="M107" s="37">
        <f>SUMIFS(СВЦЭМ!$C$34:$C$777,СВЦЭМ!$A$34:$A$777,$A107,СВЦЭМ!$B$34:$B$777,M$83)+'СЕТ СН'!$H$9+СВЦЭМ!$D$10+'СЕТ СН'!$H$5</f>
        <v>5316.6553065400003</v>
      </c>
      <c r="N107" s="37">
        <f>SUMIFS(СВЦЭМ!$C$34:$C$777,СВЦЭМ!$A$34:$A$777,$A107,СВЦЭМ!$B$34:$B$777,N$83)+'СЕТ СН'!$H$9+СВЦЭМ!$D$10+'СЕТ СН'!$H$5</f>
        <v>5329.4317610999997</v>
      </c>
      <c r="O107" s="37">
        <f>SUMIFS(СВЦЭМ!$C$34:$C$777,СВЦЭМ!$A$34:$A$777,$A107,СВЦЭМ!$B$34:$B$777,O$83)+'СЕТ СН'!$H$9+СВЦЭМ!$D$10+'СЕТ СН'!$H$5</f>
        <v>5346.5782394999997</v>
      </c>
      <c r="P107" s="37">
        <f>SUMIFS(СВЦЭМ!$C$34:$C$777,СВЦЭМ!$A$34:$A$777,$A107,СВЦЭМ!$B$34:$B$777,P$83)+'СЕТ СН'!$H$9+СВЦЭМ!$D$10+'СЕТ СН'!$H$5</f>
        <v>5353.2671179199997</v>
      </c>
      <c r="Q107" s="37">
        <f>SUMIFS(СВЦЭМ!$C$34:$C$777,СВЦЭМ!$A$34:$A$777,$A107,СВЦЭМ!$B$34:$B$777,Q$83)+'СЕТ СН'!$H$9+СВЦЭМ!$D$10+'СЕТ СН'!$H$5</f>
        <v>5352.7678826299998</v>
      </c>
      <c r="R107" s="37">
        <f>SUMIFS(СВЦЭМ!$C$34:$C$777,СВЦЭМ!$A$34:$A$777,$A107,СВЦЭМ!$B$34:$B$777,R$83)+'СЕТ СН'!$H$9+СВЦЭМ!$D$10+'СЕТ СН'!$H$5</f>
        <v>5346.4337772099998</v>
      </c>
      <c r="S107" s="37">
        <f>SUMIFS(СВЦЭМ!$C$34:$C$777,СВЦЭМ!$A$34:$A$777,$A107,СВЦЭМ!$B$34:$B$777,S$83)+'СЕТ СН'!$H$9+СВЦЭМ!$D$10+'СЕТ СН'!$H$5</f>
        <v>5312.2685764999997</v>
      </c>
      <c r="T107" s="37">
        <f>SUMIFS(СВЦЭМ!$C$34:$C$777,СВЦЭМ!$A$34:$A$777,$A107,СВЦЭМ!$B$34:$B$777,T$83)+'СЕТ СН'!$H$9+СВЦЭМ!$D$10+'СЕТ СН'!$H$5</f>
        <v>5291.4101497299998</v>
      </c>
      <c r="U107" s="37">
        <f>SUMIFS(СВЦЭМ!$C$34:$C$777,СВЦЭМ!$A$34:$A$777,$A107,СВЦЭМ!$B$34:$B$777,U$83)+'СЕТ СН'!$H$9+СВЦЭМ!$D$10+'СЕТ СН'!$H$5</f>
        <v>5293.3931945200002</v>
      </c>
      <c r="V107" s="37">
        <f>SUMIFS(СВЦЭМ!$C$34:$C$777,СВЦЭМ!$A$34:$A$777,$A107,СВЦЭМ!$B$34:$B$777,V$83)+'СЕТ СН'!$H$9+СВЦЭМ!$D$10+'СЕТ СН'!$H$5</f>
        <v>5300.0369260400003</v>
      </c>
      <c r="W107" s="37">
        <f>SUMIFS(СВЦЭМ!$C$34:$C$777,СВЦЭМ!$A$34:$A$777,$A107,СВЦЭМ!$B$34:$B$777,W$83)+'СЕТ СН'!$H$9+СВЦЭМ!$D$10+'СЕТ СН'!$H$5</f>
        <v>5308.8628654899994</v>
      </c>
      <c r="X107" s="37">
        <f>SUMIFS(СВЦЭМ!$C$34:$C$777,СВЦЭМ!$A$34:$A$777,$A107,СВЦЭМ!$B$34:$B$777,X$83)+'СЕТ СН'!$H$9+СВЦЭМ!$D$10+'СЕТ СН'!$H$5</f>
        <v>5337.0344658799995</v>
      </c>
      <c r="Y107" s="37">
        <f>SUMIFS(СВЦЭМ!$C$34:$C$777,СВЦЭМ!$A$34:$A$777,$A107,СВЦЭМ!$B$34:$B$777,Y$83)+'СЕТ СН'!$H$9+СВЦЭМ!$D$10+'СЕТ СН'!$H$5</f>
        <v>5451.0052503999996</v>
      </c>
    </row>
    <row r="108" spans="1:25" ht="15.75" x14ac:dyDescent="0.2">
      <c r="A108" s="36">
        <f t="shared" si="2"/>
        <v>42699</v>
      </c>
      <c r="B108" s="37">
        <f>SUMIFS(СВЦЭМ!$C$34:$C$777,СВЦЭМ!$A$34:$A$777,$A108,СВЦЭМ!$B$34:$B$777,B$83)+'СЕТ СН'!$H$9+СВЦЭМ!$D$10+'СЕТ СН'!$H$5</f>
        <v>5567.17373348</v>
      </c>
      <c r="C108" s="37">
        <f>SUMIFS(СВЦЭМ!$C$34:$C$777,СВЦЭМ!$A$34:$A$777,$A108,СВЦЭМ!$B$34:$B$777,C$83)+'СЕТ СН'!$H$9+СВЦЭМ!$D$10+'СЕТ СН'!$H$5</f>
        <v>5677.32868667</v>
      </c>
      <c r="D108" s="37">
        <f>SUMIFS(СВЦЭМ!$C$34:$C$777,СВЦЭМ!$A$34:$A$777,$A108,СВЦЭМ!$B$34:$B$777,D$83)+'СЕТ СН'!$H$9+СВЦЭМ!$D$10+'СЕТ СН'!$H$5</f>
        <v>5736.3689258599998</v>
      </c>
      <c r="E108" s="37">
        <f>SUMIFS(СВЦЭМ!$C$34:$C$777,СВЦЭМ!$A$34:$A$777,$A108,СВЦЭМ!$B$34:$B$777,E$83)+'СЕТ СН'!$H$9+СВЦЭМ!$D$10+'СЕТ СН'!$H$5</f>
        <v>5739.6282876999994</v>
      </c>
      <c r="F108" s="37">
        <f>SUMIFS(СВЦЭМ!$C$34:$C$777,СВЦЭМ!$A$34:$A$777,$A108,СВЦЭМ!$B$34:$B$777,F$83)+'СЕТ СН'!$H$9+СВЦЭМ!$D$10+'СЕТ СН'!$H$5</f>
        <v>5740.2052770499995</v>
      </c>
      <c r="G108" s="37">
        <f>SUMIFS(СВЦЭМ!$C$34:$C$777,СВЦЭМ!$A$34:$A$777,$A108,СВЦЭМ!$B$34:$B$777,G$83)+'СЕТ СН'!$H$9+СВЦЭМ!$D$10+'СЕТ СН'!$H$5</f>
        <v>5724.2865477099995</v>
      </c>
      <c r="H108" s="37">
        <f>SUMIFS(СВЦЭМ!$C$34:$C$777,СВЦЭМ!$A$34:$A$777,$A108,СВЦЭМ!$B$34:$B$777,H$83)+'СЕТ СН'!$H$9+СВЦЭМ!$D$10+'СЕТ СН'!$H$5</f>
        <v>5659.0298488799999</v>
      </c>
      <c r="I108" s="37">
        <f>SUMIFS(СВЦЭМ!$C$34:$C$777,СВЦЭМ!$A$34:$A$777,$A108,СВЦЭМ!$B$34:$B$777,I$83)+'СЕТ СН'!$H$9+СВЦЭМ!$D$10+'СЕТ СН'!$H$5</f>
        <v>5603.9802850799997</v>
      </c>
      <c r="J108" s="37">
        <f>SUMIFS(СВЦЭМ!$C$34:$C$777,СВЦЭМ!$A$34:$A$777,$A108,СВЦЭМ!$B$34:$B$777,J$83)+'СЕТ СН'!$H$9+СВЦЭМ!$D$10+'СЕТ СН'!$H$5</f>
        <v>5506.1531235000002</v>
      </c>
      <c r="K108" s="37">
        <f>SUMIFS(СВЦЭМ!$C$34:$C$777,СВЦЭМ!$A$34:$A$777,$A108,СВЦЭМ!$B$34:$B$777,K$83)+'СЕТ СН'!$H$9+СВЦЭМ!$D$10+'СЕТ СН'!$H$5</f>
        <v>5402.5048107100001</v>
      </c>
      <c r="L108" s="37">
        <f>SUMIFS(СВЦЭМ!$C$34:$C$777,СВЦЭМ!$A$34:$A$777,$A108,СВЦЭМ!$B$34:$B$777,L$83)+'СЕТ СН'!$H$9+СВЦЭМ!$D$10+'СЕТ СН'!$H$5</f>
        <v>5317.0033075599995</v>
      </c>
      <c r="M108" s="37">
        <f>SUMIFS(СВЦЭМ!$C$34:$C$777,СВЦЭМ!$A$34:$A$777,$A108,СВЦЭМ!$B$34:$B$777,M$83)+'СЕТ СН'!$H$9+СВЦЭМ!$D$10+'СЕТ СН'!$H$5</f>
        <v>5300.6761923100003</v>
      </c>
      <c r="N108" s="37">
        <f>SUMIFS(СВЦЭМ!$C$34:$C$777,СВЦЭМ!$A$34:$A$777,$A108,СВЦЭМ!$B$34:$B$777,N$83)+'СЕТ СН'!$H$9+СВЦЭМ!$D$10+'СЕТ СН'!$H$5</f>
        <v>5317.7646575500003</v>
      </c>
      <c r="O108" s="37">
        <f>SUMIFS(СВЦЭМ!$C$34:$C$777,СВЦЭМ!$A$34:$A$777,$A108,СВЦЭМ!$B$34:$B$777,O$83)+'СЕТ СН'!$H$9+СВЦЭМ!$D$10+'СЕТ СН'!$H$5</f>
        <v>5326.43992987</v>
      </c>
      <c r="P108" s="37">
        <f>SUMIFS(СВЦЭМ!$C$34:$C$777,СВЦЭМ!$A$34:$A$777,$A108,СВЦЭМ!$B$34:$B$777,P$83)+'СЕТ СН'!$H$9+СВЦЭМ!$D$10+'СЕТ СН'!$H$5</f>
        <v>5330.2999730299998</v>
      </c>
      <c r="Q108" s="37">
        <f>SUMIFS(СВЦЭМ!$C$34:$C$777,СВЦЭМ!$A$34:$A$777,$A108,СВЦЭМ!$B$34:$B$777,Q$83)+'СЕТ СН'!$H$9+СВЦЭМ!$D$10+'СЕТ СН'!$H$5</f>
        <v>5333.6165484699995</v>
      </c>
      <c r="R108" s="37">
        <f>SUMIFS(СВЦЭМ!$C$34:$C$777,СВЦЭМ!$A$34:$A$777,$A108,СВЦЭМ!$B$34:$B$777,R$83)+'СЕТ СН'!$H$9+СВЦЭМ!$D$10+'СЕТ СН'!$H$5</f>
        <v>5333.9926927899996</v>
      </c>
      <c r="S108" s="37">
        <f>SUMIFS(СВЦЭМ!$C$34:$C$777,СВЦЭМ!$A$34:$A$777,$A108,СВЦЭМ!$B$34:$B$777,S$83)+'СЕТ СН'!$H$9+СВЦЭМ!$D$10+'СЕТ СН'!$H$5</f>
        <v>5308.3133821000001</v>
      </c>
      <c r="T108" s="37">
        <f>SUMIFS(СВЦЭМ!$C$34:$C$777,СВЦЭМ!$A$34:$A$777,$A108,СВЦЭМ!$B$34:$B$777,T$83)+'СЕТ СН'!$H$9+СВЦЭМ!$D$10+'СЕТ СН'!$H$5</f>
        <v>5274.7141781</v>
      </c>
      <c r="U108" s="37">
        <f>SUMIFS(СВЦЭМ!$C$34:$C$777,СВЦЭМ!$A$34:$A$777,$A108,СВЦЭМ!$B$34:$B$777,U$83)+'СЕТ СН'!$H$9+СВЦЭМ!$D$10+'СЕТ СН'!$H$5</f>
        <v>5272.2832718399995</v>
      </c>
      <c r="V108" s="37">
        <f>SUMIFS(СВЦЭМ!$C$34:$C$777,СВЦЭМ!$A$34:$A$777,$A108,СВЦЭМ!$B$34:$B$777,V$83)+'СЕТ СН'!$H$9+СВЦЭМ!$D$10+'СЕТ СН'!$H$5</f>
        <v>5288.16977821</v>
      </c>
      <c r="W108" s="37">
        <f>SUMIFS(СВЦЭМ!$C$34:$C$777,СВЦЭМ!$A$34:$A$777,$A108,СВЦЭМ!$B$34:$B$777,W$83)+'СЕТ СН'!$H$9+СВЦЭМ!$D$10+'СЕТ СН'!$H$5</f>
        <v>5308.0125568000003</v>
      </c>
      <c r="X108" s="37">
        <f>SUMIFS(СВЦЭМ!$C$34:$C$777,СВЦЭМ!$A$34:$A$777,$A108,СВЦЭМ!$B$34:$B$777,X$83)+'СЕТ СН'!$H$9+СВЦЭМ!$D$10+'СЕТ СН'!$H$5</f>
        <v>5341.3866099299994</v>
      </c>
      <c r="Y108" s="37">
        <f>SUMIFS(СВЦЭМ!$C$34:$C$777,СВЦЭМ!$A$34:$A$777,$A108,СВЦЭМ!$B$34:$B$777,Y$83)+'СЕТ СН'!$H$9+СВЦЭМ!$D$10+'СЕТ СН'!$H$5</f>
        <v>5458.5061361500002</v>
      </c>
    </row>
    <row r="109" spans="1:25" ht="15.75" x14ac:dyDescent="0.2">
      <c r="A109" s="36">
        <f t="shared" si="2"/>
        <v>42700</v>
      </c>
      <c r="B109" s="37">
        <f>SUMIFS(СВЦЭМ!$C$34:$C$777,СВЦЭМ!$A$34:$A$777,$A109,СВЦЭМ!$B$34:$B$777,B$83)+'СЕТ СН'!$H$9+СВЦЭМ!$D$10+'СЕТ СН'!$H$5</f>
        <v>5579.9739587200002</v>
      </c>
      <c r="C109" s="37">
        <f>SUMIFS(СВЦЭМ!$C$34:$C$777,СВЦЭМ!$A$34:$A$777,$A109,СВЦЭМ!$B$34:$B$777,C$83)+'СЕТ СН'!$H$9+СВЦЭМ!$D$10+'СЕТ СН'!$H$5</f>
        <v>5657.9310655600002</v>
      </c>
      <c r="D109" s="37">
        <f>SUMIFS(СВЦЭМ!$C$34:$C$777,СВЦЭМ!$A$34:$A$777,$A109,СВЦЭМ!$B$34:$B$777,D$83)+'СЕТ СН'!$H$9+СВЦЭМ!$D$10+'СЕТ СН'!$H$5</f>
        <v>5701.6479359799996</v>
      </c>
      <c r="E109" s="37">
        <f>SUMIFS(СВЦЭМ!$C$34:$C$777,СВЦЭМ!$A$34:$A$777,$A109,СВЦЭМ!$B$34:$B$777,E$83)+'СЕТ СН'!$H$9+СВЦЭМ!$D$10+'СЕТ СН'!$H$5</f>
        <v>5703.4127867799998</v>
      </c>
      <c r="F109" s="37">
        <f>SUMIFS(СВЦЭМ!$C$34:$C$777,СВЦЭМ!$A$34:$A$777,$A109,СВЦЭМ!$B$34:$B$777,F$83)+'СЕТ СН'!$H$9+СВЦЭМ!$D$10+'СЕТ СН'!$H$5</f>
        <v>5709.0131263200001</v>
      </c>
      <c r="G109" s="37">
        <f>SUMIFS(СВЦЭМ!$C$34:$C$777,СВЦЭМ!$A$34:$A$777,$A109,СВЦЭМ!$B$34:$B$777,G$83)+'СЕТ СН'!$H$9+СВЦЭМ!$D$10+'СЕТ СН'!$H$5</f>
        <v>5705.4728433700002</v>
      </c>
      <c r="H109" s="37">
        <f>SUMIFS(СВЦЭМ!$C$34:$C$777,СВЦЭМ!$A$34:$A$777,$A109,СВЦЭМ!$B$34:$B$777,H$83)+'СЕТ СН'!$H$9+СВЦЭМ!$D$10+'СЕТ СН'!$H$5</f>
        <v>5693.7097877199994</v>
      </c>
      <c r="I109" s="37">
        <f>SUMIFS(СВЦЭМ!$C$34:$C$777,СВЦЭМ!$A$34:$A$777,$A109,СВЦЭМ!$B$34:$B$777,I$83)+'СЕТ СН'!$H$9+СВЦЭМ!$D$10+'СЕТ СН'!$H$5</f>
        <v>5670.9809263400002</v>
      </c>
      <c r="J109" s="37">
        <f>SUMIFS(СВЦЭМ!$C$34:$C$777,СВЦЭМ!$A$34:$A$777,$A109,СВЦЭМ!$B$34:$B$777,J$83)+'СЕТ СН'!$H$9+СВЦЭМ!$D$10+'СЕТ СН'!$H$5</f>
        <v>5556.33187817</v>
      </c>
      <c r="K109" s="37">
        <f>SUMIFS(СВЦЭМ!$C$34:$C$777,СВЦЭМ!$A$34:$A$777,$A109,СВЦЭМ!$B$34:$B$777,K$83)+'СЕТ СН'!$H$9+СВЦЭМ!$D$10+'СЕТ СН'!$H$5</f>
        <v>5424.3158806900001</v>
      </c>
      <c r="L109" s="37">
        <f>SUMIFS(СВЦЭМ!$C$34:$C$777,СВЦЭМ!$A$34:$A$777,$A109,СВЦЭМ!$B$34:$B$777,L$83)+'СЕТ СН'!$H$9+СВЦЭМ!$D$10+'СЕТ СН'!$H$5</f>
        <v>5314.0756495799997</v>
      </c>
      <c r="M109" s="37">
        <f>SUMIFS(СВЦЭМ!$C$34:$C$777,СВЦЭМ!$A$34:$A$777,$A109,СВЦЭМ!$B$34:$B$777,M$83)+'СЕТ СН'!$H$9+СВЦЭМ!$D$10+'СЕТ СН'!$H$5</f>
        <v>5283.7001122700003</v>
      </c>
      <c r="N109" s="37">
        <f>SUMIFS(СВЦЭМ!$C$34:$C$777,СВЦЭМ!$A$34:$A$777,$A109,СВЦЭМ!$B$34:$B$777,N$83)+'СЕТ СН'!$H$9+СВЦЭМ!$D$10+'СЕТ СН'!$H$5</f>
        <v>5299.2261791599994</v>
      </c>
      <c r="O109" s="37">
        <f>SUMIFS(СВЦЭМ!$C$34:$C$777,СВЦЭМ!$A$34:$A$777,$A109,СВЦЭМ!$B$34:$B$777,O$83)+'СЕТ СН'!$H$9+СВЦЭМ!$D$10+'СЕТ СН'!$H$5</f>
        <v>5306.8989400800001</v>
      </c>
      <c r="P109" s="37">
        <f>SUMIFS(СВЦЭМ!$C$34:$C$777,СВЦЭМ!$A$34:$A$777,$A109,СВЦЭМ!$B$34:$B$777,P$83)+'СЕТ СН'!$H$9+СВЦЭМ!$D$10+'СЕТ СН'!$H$5</f>
        <v>5319.0042608499998</v>
      </c>
      <c r="Q109" s="37">
        <f>SUMIFS(СВЦЭМ!$C$34:$C$777,СВЦЭМ!$A$34:$A$777,$A109,СВЦЭМ!$B$34:$B$777,Q$83)+'СЕТ СН'!$H$9+СВЦЭМ!$D$10+'СЕТ СН'!$H$5</f>
        <v>5321.7427583799999</v>
      </c>
      <c r="R109" s="37">
        <f>SUMIFS(СВЦЭМ!$C$34:$C$777,СВЦЭМ!$A$34:$A$777,$A109,СВЦЭМ!$B$34:$B$777,R$83)+'СЕТ СН'!$H$9+СВЦЭМ!$D$10+'СЕТ СН'!$H$5</f>
        <v>5314.1903215000002</v>
      </c>
      <c r="S109" s="37">
        <f>SUMIFS(СВЦЭМ!$C$34:$C$777,СВЦЭМ!$A$34:$A$777,$A109,СВЦЭМ!$B$34:$B$777,S$83)+'СЕТ СН'!$H$9+СВЦЭМ!$D$10+'СЕТ СН'!$H$5</f>
        <v>5282.48850459</v>
      </c>
      <c r="T109" s="37">
        <f>SUMIFS(СВЦЭМ!$C$34:$C$777,СВЦЭМ!$A$34:$A$777,$A109,СВЦЭМ!$B$34:$B$777,T$83)+'СЕТ СН'!$H$9+СВЦЭМ!$D$10+'СЕТ СН'!$H$5</f>
        <v>5259.2278945799999</v>
      </c>
      <c r="U109" s="37">
        <f>SUMIFS(СВЦЭМ!$C$34:$C$777,СВЦЭМ!$A$34:$A$777,$A109,СВЦЭМ!$B$34:$B$777,U$83)+'СЕТ СН'!$H$9+СВЦЭМ!$D$10+'СЕТ СН'!$H$5</f>
        <v>5262.98728321</v>
      </c>
      <c r="V109" s="37">
        <f>SUMIFS(СВЦЭМ!$C$34:$C$777,СВЦЭМ!$A$34:$A$777,$A109,СВЦЭМ!$B$34:$B$777,V$83)+'СЕТ СН'!$H$9+СВЦЭМ!$D$10+'СЕТ СН'!$H$5</f>
        <v>5273.9453212399994</v>
      </c>
      <c r="W109" s="37">
        <f>SUMIFS(СВЦЭМ!$C$34:$C$777,СВЦЭМ!$A$34:$A$777,$A109,СВЦЭМ!$B$34:$B$777,W$83)+'СЕТ СН'!$H$9+СВЦЭМ!$D$10+'СЕТ СН'!$H$5</f>
        <v>5286.2110162299996</v>
      </c>
      <c r="X109" s="37">
        <f>SUMIFS(СВЦЭМ!$C$34:$C$777,СВЦЭМ!$A$34:$A$777,$A109,СВЦЭМ!$B$34:$B$777,X$83)+'СЕТ СН'!$H$9+СВЦЭМ!$D$10+'СЕТ СН'!$H$5</f>
        <v>5300.7315250699994</v>
      </c>
      <c r="Y109" s="37">
        <f>SUMIFS(СВЦЭМ!$C$34:$C$777,СВЦЭМ!$A$34:$A$777,$A109,СВЦЭМ!$B$34:$B$777,Y$83)+'СЕТ СН'!$H$9+СВЦЭМ!$D$10+'СЕТ СН'!$H$5</f>
        <v>5391.4042192699999</v>
      </c>
    </row>
    <row r="110" spans="1:25" ht="15.75" x14ac:dyDescent="0.2">
      <c r="A110" s="36">
        <f t="shared" si="2"/>
        <v>42701</v>
      </c>
      <c r="B110" s="37">
        <f>SUMIFS(СВЦЭМ!$C$34:$C$777,СВЦЭМ!$A$34:$A$777,$A110,СВЦЭМ!$B$34:$B$777,B$83)+'СЕТ СН'!$H$9+СВЦЭМ!$D$10+'СЕТ СН'!$H$5</f>
        <v>5539.3197453100001</v>
      </c>
      <c r="C110" s="37">
        <f>SUMIFS(СВЦЭМ!$C$34:$C$777,СВЦЭМ!$A$34:$A$777,$A110,СВЦЭМ!$B$34:$B$777,C$83)+'СЕТ СН'!$H$9+СВЦЭМ!$D$10+'СЕТ СН'!$H$5</f>
        <v>5631.4979507099997</v>
      </c>
      <c r="D110" s="37">
        <f>SUMIFS(СВЦЭМ!$C$34:$C$777,СВЦЭМ!$A$34:$A$777,$A110,СВЦЭМ!$B$34:$B$777,D$83)+'СЕТ СН'!$H$9+СВЦЭМ!$D$10+'СЕТ СН'!$H$5</f>
        <v>5700.6551599899994</v>
      </c>
      <c r="E110" s="37">
        <f>SUMIFS(СВЦЭМ!$C$34:$C$777,СВЦЭМ!$A$34:$A$777,$A110,СВЦЭМ!$B$34:$B$777,E$83)+'СЕТ СН'!$H$9+СВЦЭМ!$D$10+'СЕТ СН'!$H$5</f>
        <v>5695.6866692499998</v>
      </c>
      <c r="F110" s="37">
        <f>SUMIFS(СВЦЭМ!$C$34:$C$777,СВЦЭМ!$A$34:$A$777,$A110,СВЦЭМ!$B$34:$B$777,F$83)+'СЕТ СН'!$H$9+СВЦЭМ!$D$10+'СЕТ СН'!$H$5</f>
        <v>5692.8681535599999</v>
      </c>
      <c r="G110" s="37">
        <f>SUMIFS(СВЦЭМ!$C$34:$C$777,СВЦЭМ!$A$34:$A$777,$A110,СВЦЭМ!$B$34:$B$777,G$83)+'СЕТ СН'!$H$9+СВЦЭМ!$D$10+'СЕТ СН'!$H$5</f>
        <v>5694.3395545399999</v>
      </c>
      <c r="H110" s="37">
        <f>SUMIFS(СВЦЭМ!$C$34:$C$777,СВЦЭМ!$A$34:$A$777,$A110,СВЦЭМ!$B$34:$B$777,H$83)+'СЕТ СН'!$H$9+СВЦЭМ!$D$10+'СЕТ СН'!$H$5</f>
        <v>5690.0156315499999</v>
      </c>
      <c r="I110" s="37">
        <f>SUMIFS(СВЦЭМ!$C$34:$C$777,СВЦЭМ!$A$34:$A$777,$A110,СВЦЭМ!$B$34:$B$777,I$83)+'СЕТ СН'!$H$9+СВЦЭМ!$D$10+'СЕТ СН'!$H$5</f>
        <v>5665.9825480199997</v>
      </c>
      <c r="J110" s="37">
        <f>SUMIFS(СВЦЭМ!$C$34:$C$777,СВЦЭМ!$A$34:$A$777,$A110,СВЦЭМ!$B$34:$B$777,J$83)+'СЕТ СН'!$H$9+СВЦЭМ!$D$10+'СЕТ СН'!$H$5</f>
        <v>5565.3354023499996</v>
      </c>
      <c r="K110" s="37">
        <f>SUMIFS(СВЦЭМ!$C$34:$C$777,СВЦЭМ!$A$34:$A$777,$A110,СВЦЭМ!$B$34:$B$777,K$83)+'СЕТ СН'!$H$9+СВЦЭМ!$D$10+'СЕТ СН'!$H$5</f>
        <v>5435.9972383899994</v>
      </c>
      <c r="L110" s="37">
        <f>SUMIFS(СВЦЭМ!$C$34:$C$777,СВЦЭМ!$A$34:$A$777,$A110,СВЦЭМ!$B$34:$B$777,L$83)+'СЕТ СН'!$H$9+СВЦЭМ!$D$10+'СЕТ СН'!$H$5</f>
        <v>5325.8444295600002</v>
      </c>
      <c r="M110" s="37">
        <f>SUMIFS(СВЦЭМ!$C$34:$C$777,СВЦЭМ!$A$34:$A$777,$A110,СВЦЭМ!$B$34:$B$777,M$83)+'СЕТ СН'!$H$9+СВЦЭМ!$D$10+'СЕТ СН'!$H$5</f>
        <v>5291.0028875600001</v>
      </c>
      <c r="N110" s="37">
        <f>SUMIFS(СВЦЭМ!$C$34:$C$777,СВЦЭМ!$A$34:$A$777,$A110,СВЦЭМ!$B$34:$B$777,N$83)+'СЕТ СН'!$H$9+СВЦЭМ!$D$10+'СЕТ СН'!$H$5</f>
        <v>5301.7047291199997</v>
      </c>
      <c r="O110" s="37">
        <f>SUMIFS(СВЦЭМ!$C$34:$C$777,СВЦЭМ!$A$34:$A$777,$A110,СВЦЭМ!$B$34:$B$777,O$83)+'СЕТ СН'!$H$9+СВЦЭМ!$D$10+'СЕТ СН'!$H$5</f>
        <v>5313.2187205800001</v>
      </c>
      <c r="P110" s="37">
        <f>SUMIFS(СВЦЭМ!$C$34:$C$777,СВЦЭМ!$A$34:$A$777,$A110,СВЦЭМ!$B$34:$B$777,P$83)+'СЕТ СН'!$H$9+СВЦЭМ!$D$10+'СЕТ СН'!$H$5</f>
        <v>5328.2732622000003</v>
      </c>
      <c r="Q110" s="37">
        <f>SUMIFS(СВЦЭМ!$C$34:$C$777,СВЦЭМ!$A$34:$A$777,$A110,СВЦЭМ!$B$34:$B$777,Q$83)+'СЕТ СН'!$H$9+СВЦЭМ!$D$10+'СЕТ СН'!$H$5</f>
        <v>5327.1441513499994</v>
      </c>
      <c r="R110" s="37">
        <f>SUMIFS(СВЦЭМ!$C$34:$C$777,СВЦЭМ!$A$34:$A$777,$A110,СВЦЭМ!$B$34:$B$777,R$83)+'СЕТ СН'!$H$9+СВЦЭМ!$D$10+'СЕТ СН'!$H$5</f>
        <v>5318.3338379699999</v>
      </c>
      <c r="S110" s="37">
        <f>SUMIFS(СВЦЭМ!$C$34:$C$777,СВЦЭМ!$A$34:$A$777,$A110,СВЦЭМ!$B$34:$B$777,S$83)+'СЕТ СН'!$H$9+СВЦЭМ!$D$10+'СЕТ СН'!$H$5</f>
        <v>5293.8356636999997</v>
      </c>
      <c r="T110" s="37">
        <f>SUMIFS(СВЦЭМ!$C$34:$C$777,СВЦЭМ!$A$34:$A$777,$A110,СВЦЭМ!$B$34:$B$777,T$83)+'СЕТ СН'!$H$9+СВЦЭМ!$D$10+'СЕТ СН'!$H$5</f>
        <v>5254.1418025900002</v>
      </c>
      <c r="U110" s="37">
        <f>SUMIFS(СВЦЭМ!$C$34:$C$777,СВЦЭМ!$A$34:$A$777,$A110,СВЦЭМ!$B$34:$B$777,U$83)+'СЕТ СН'!$H$9+СВЦЭМ!$D$10+'СЕТ СН'!$H$5</f>
        <v>5256.8119375199994</v>
      </c>
      <c r="V110" s="37">
        <f>SUMIFS(СВЦЭМ!$C$34:$C$777,СВЦЭМ!$A$34:$A$777,$A110,СВЦЭМ!$B$34:$B$777,V$83)+'СЕТ СН'!$H$9+СВЦЭМ!$D$10+'СЕТ СН'!$H$5</f>
        <v>5271.9679117300002</v>
      </c>
      <c r="W110" s="37">
        <f>SUMIFS(СВЦЭМ!$C$34:$C$777,СВЦЭМ!$A$34:$A$777,$A110,СВЦЭМ!$B$34:$B$777,W$83)+'СЕТ СН'!$H$9+СВЦЭМ!$D$10+'СЕТ СН'!$H$5</f>
        <v>5294.5343001700003</v>
      </c>
      <c r="X110" s="37">
        <f>SUMIFS(СВЦЭМ!$C$34:$C$777,СВЦЭМ!$A$34:$A$777,$A110,СВЦЭМ!$B$34:$B$777,X$83)+'СЕТ СН'!$H$9+СВЦЭМ!$D$10+'СЕТ СН'!$H$5</f>
        <v>5328.5185858899995</v>
      </c>
      <c r="Y110" s="37">
        <f>SUMIFS(СВЦЭМ!$C$34:$C$777,СВЦЭМ!$A$34:$A$777,$A110,СВЦЭМ!$B$34:$B$777,Y$83)+'СЕТ СН'!$H$9+СВЦЭМ!$D$10+'СЕТ СН'!$H$5</f>
        <v>5442.4217704699995</v>
      </c>
    </row>
    <row r="111" spans="1:25" ht="15.75" x14ac:dyDescent="0.2">
      <c r="A111" s="36">
        <f t="shared" si="2"/>
        <v>42702</v>
      </c>
      <c r="B111" s="37">
        <f>SUMIFS(СВЦЭМ!$C$34:$C$777,СВЦЭМ!$A$34:$A$777,$A111,СВЦЭМ!$B$34:$B$777,B$83)+'СЕТ СН'!$H$9+СВЦЭМ!$D$10+'СЕТ СН'!$H$5</f>
        <v>5496.0293992299994</v>
      </c>
      <c r="C111" s="37">
        <f>SUMIFS(СВЦЭМ!$C$34:$C$777,СВЦЭМ!$A$34:$A$777,$A111,СВЦЭМ!$B$34:$B$777,C$83)+'СЕТ СН'!$H$9+СВЦЭМ!$D$10+'СЕТ СН'!$H$5</f>
        <v>5603.3832015199996</v>
      </c>
      <c r="D111" s="37">
        <f>SUMIFS(СВЦЭМ!$C$34:$C$777,СВЦЭМ!$A$34:$A$777,$A111,СВЦЭМ!$B$34:$B$777,D$83)+'СЕТ СН'!$H$9+СВЦЭМ!$D$10+'СЕТ СН'!$H$5</f>
        <v>5686.27227735</v>
      </c>
      <c r="E111" s="37">
        <f>SUMIFS(СВЦЭМ!$C$34:$C$777,СВЦЭМ!$A$34:$A$777,$A111,СВЦЭМ!$B$34:$B$777,E$83)+'СЕТ СН'!$H$9+СВЦЭМ!$D$10+'СЕТ СН'!$H$5</f>
        <v>5702.5520226899998</v>
      </c>
      <c r="F111" s="37">
        <f>SUMIFS(СВЦЭМ!$C$34:$C$777,СВЦЭМ!$A$34:$A$777,$A111,СВЦЭМ!$B$34:$B$777,F$83)+'СЕТ СН'!$H$9+СВЦЭМ!$D$10+'СЕТ СН'!$H$5</f>
        <v>5701.8315809199994</v>
      </c>
      <c r="G111" s="37">
        <f>SUMIFS(СВЦЭМ!$C$34:$C$777,СВЦЭМ!$A$34:$A$777,$A111,СВЦЭМ!$B$34:$B$777,G$83)+'СЕТ СН'!$H$9+СВЦЭМ!$D$10+'СЕТ СН'!$H$5</f>
        <v>5687.8225416799996</v>
      </c>
      <c r="H111" s="37">
        <f>SUMIFS(СВЦЭМ!$C$34:$C$777,СВЦЭМ!$A$34:$A$777,$A111,СВЦЭМ!$B$34:$B$777,H$83)+'СЕТ СН'!$H$9+СВЦЭМ!$D$10+'СЕТ СН'!$H$5</f>
        <v>5650.1246976799994</v>
      </c>
      <c r="I111" s="37">
        <f>SUMIFS(СВЦЭМ!$C$34:$C$777,СВЦЭМ!$A$34:$A$777,$A111,СВЦЭМ!$B$34:$B$777,I$83)+'СЕТ СН'!$H$9+СВЦЭМ!$D$10+'СЕТ СН'!$H$5</f>
        <v>5607.9408596399999</v>
      </c>
      <c r="J111" s="37">
        <f>SUMIFS(СВЦЭМ!$C$34:$C$777,СВЦЭМ!$A$34:$A$777,$A111,СВЦЭМ!$B$34:$B$777,J$83)+'СЕТ СН'!$H$9+СВЦЭМ!$D$10+'СЕТ СН'!$H$5</f>
        <v>5520.2405977999997</v>
      </c>
      <c r="K111" s="37">
        <f>SUMIFS(СВЦЭМ!$C$34:$C$777,СВЦЭМ!$A$34:$A$777,$A111,СВЦЭМ!$B$34:$B$777,K$83)+'СЕТ СН'!$H$9+СВЦЭМ!$D$10+'СЕТ СН'!$H$5</f>
        <v>5418.9474510800001</v>
      </c>
      <c r="L111" s="37">
        <f>SUMIFS(СВЦЭМ!$C$34:$C$777,СВЦЭМ!$A$34:$A$777,$A111,СВЦЭМ!$B$34:$B$777,L$83)+'СЕТ СН'!$H$9+СВЦЭМ!$D$10+'СЕТ СН'!$H$5</f>
        <v>5360.2375953599994</v>
      </c>
      <c r="M111" s="37">
        <f>SUMIFS(СВЦЭМ!$C$34:$C$777,СВЦЭМ!$A$34:$A$777,$A111,СВЦЭМ!$B$34:$B$777,M$83)+'СЕТ СН'!$H$9+СВЦЭМ!$D$10+'СЕТ СН'!$H$5</f>
        <v>5323.0840503099998</v>
      </c>
      <c r="N111" s="37">
        <f>SUMIFS(СВЦЭМ!$C$34:$C$777,СВЦЭМ!$A$34:$A$777,$A111,СВЦЭМ!$B$34:$B$777,N$83)+'СЕТ СН'!$H$9+СВЦЭМ!$D$10+'СЕТ СН'!$H$5</f>
        <v>5335.3836068199998</v>
      </c>
      <c r="O111" s="37">
        <f>SUMIFS(СВЦЭМ!$C$34:$C$777,СВЦЭМ!$A$34:$A$777,$A111,СВЦЭМ!$B$34:$B$777,O$83)+'СЕТ СН'!$H$9+СВЦЭМ!$D$10+'СЕТ СН'!$H$5</f>
        <v>5352.4464607199998</v>
      </c>
      <c r="P111" s="37">
        <f>SUMIFS(СВЦЭМ!$C$34:$C$777,СВЦЭМ!$A$34:$A$777,$A111,СВЦЭМ!$B$34:$B$777,P$83)+'СЕТ СН'!$H$9+СВЦЭМ!$D$10+'СЕТ СН'!$H$5</f>
        <v>5357.3070353599996</v>
      </c>
      <c r="Q111" s="37">
        <f>SUMIFS(СВЦЭМ!$C$34:$C$777,СВЦЭМ!$A$34:$A$777,$A111,СВЦЭМ!$B$34:$B$777,Q$83)+'СЕТ СН'!$H$9+СВЦЭМ!$D$10+'СЕТ СН'!$H$5</f>
        <v>5358.9545625499995</v>
      </c>
      <c r="R111" s="37">
        <f>SUMIFS(СВЦЭМ!$C$34:$C$777,СВЦЭМ!$A$34:$A$777,$A111,СВЦЭМ!$B$34:$B$777,R$83)+'СЕТ СН'!$H$9+СВЦЭМ!$D$10+'СЕТ СН'!$H$5</f>
        <v>5356.4507963699998</v>
      </c>
      <c r="S111" s="37">
        <f>SUMIFS(СВЦЭМ!$C$34:$C$777,СВЦЭМ!$A$34:$A$777,$A111,СВЦЭМ!$B$34:$B$777,S$83)+'СЕТ СН'!$H$9+СВЦЭМ!$D$10+'СЕТ СН'!$H$5</f>
        <v>5345.41495648</v>
      </c>
      <c r="T111" s="37">
        <f>SUMIFS(СВЦЭМ!$C$34:$C$777,СВЦЭМ!$A$34:$A$777,$A111,СВЦЭМ!$B$34:$B$777,T$83)+'СЕТ СН'!$H$9+СВЦЭМ!$D$10+'СЕТ СН'!$H$5</f>
        <v>5288.4888140799994</v>
      </c>
      <c r="U111" s="37">
        <f>SUMIFS(СВЦЭМ!$C$34:$C$777,СВЦЭМ!$A$34:$A$777,$A111,СВЦЭМ!$B$34:$B$777,U$83)+'СЕТ СН'!$H$9+СВЦЭМ!$D$10+'СЕТ СН'!$H$5</f>
        <v>5287.9378675899998</v>
      </c>
      <c r="V111" s="37">
        <f>SUMIFS(СВЦЭМ!$C$34:$C$777,СВЦЭМ!$A$34:$A$777,$A111,СВЦЭМ!$B$34:$B$777,V$83)+'СЕТ СН'!$H$9+СВЦЭМ!$D$10+'СЕТ СН'!$H$5</f>
        <v>5316.3093635300002</v>
      </c>
      <c r="W111" s="37">
        <f>SUMIFS(СВЦЭМ!$C$34:$C$777,СВЦЭМ!$A$34:$A$777,$A111,СВЦЭМ!$B$34:$B$777,W$83)+'СЕТ СН'!$H$9+СВЦЭМ!$D$10+'СЕТ СН'!$H$5</f>
        <v>5326.9912483400003</v>
      </c>
      <c r="X111" s="37">
        <f>SUMIFS(СВЦЭМ!$C$34:$C$777,СВЦЭМ!$A$34:$A$777,$A111,СВЦЭМ!$B$34:$B$777,X$83)+'СЕТ СН'!$H$9+СВЦЭМ!$D$10+'СЕТ СН'!$H$5</f>
        <v>5362.1726411599993</v>
      </c>
      <c r="Y111" s="37">
        <f>SUMIFS(СВЦЭМ!$C$34:$C$777,СВЦЭМ!$A$34:$A$777,$A111,СВЦЭМ!$B$34:$B$777,Y$83)+'СЕТ СН'!$H$9+СВЦЭМ!$D$10+'СЕТ СН'!$H$5</f>
        <v>5439.1096414200001</v>
      </c>
    </row>
    <row r="112" spans="1:25" ht="15.75" x14ac:dyDescent="0.2">
      <c r="A112" s="36">
        <f t="shared" si="2"/>
        <v>42703</v>
      </c>
      <c r="B112" s="37">
        <f>SUMIFS(СВЦЭМ!$C$34:$C$777,СВЦЭМ!$A$34:$A$777,$A112,СВЦЭМ!$B$34:$B$777,B$83)+'СЕТ СН'!$H$9+СВЦЭМ!$D$10+'СЕТ СН'!$H$5</f>
        <v>5544.4492638499996</v>
      </c>
      <c r="C112" s="37">
        <f>SUMIFS(СВЦЭМ!$C$34:$C$777,СВЦЭМ!$A$34:$A$777,$A112,СВЦЭМ!$B$34:$B$777,C$83)+'СЕТ СН'!$H$9+СВЦЭМ!$D$10+'СЕТ СН'!$H$5</f>
        <v>5655.9015950900002</v>
      </c>
      <c r="D112" s="37">
        <f>SUMIFS(СВЦЭМ!$C$34:$C$777,СВЦЭМ!$A$34:$A$777,$A112,СВЦЭМ!$B$34:$B$777,D$83)+'СЕТ СН'!$H$9+СВЦЭМ!$D$10+'СЕТ СН'!$H$5</f>
        <v>5731.8859822899994</v>
      </c>
      <c r="E112" s="37">
        <f>SUMIFS(СВЦЭМ!$C$34:$C$777,СВЦЭМ!$A$34:$A$777,$A112,СВЦЭМ!$B$34:$B$777,E$83)+'СЕТ СН'!$H$9+СВЦЭМ!$D$10+'СЕТ СН'!$H$5</f>
        <v>5738.6469779700001</v>
      </c>
      <c r="F112" s="37">
        <f>SUMIFS(СВЦЭМ!$C$34:$C$777,СВЦЭМ!$A$34:$A$777,$A112,СВЦЭМ!$B$34:$B$777,F$83)+'СЕТ СН'!$H$9+СВЦЭМ!$D$10+'СЕТ СН'!$H$5</f>
        <v>5733.5618780499999</v>
      </c>
      <c r="G112" s="37">
        <f>SUMIFS(СВЦЭМ!$C$34:$C$777,СВЦЭМ!$A$34:$A$777,$A112,СВЦЭМ!$B$34:$B$777,G$83)+'СЕТ СН'!$H$9+СВЦЭМ!$D$10+'СЕТ СН'!$H$5</f>
        <v>5719.8207259499995</v>
      </c>
      <c r="H112" s="37">
        <f>SUMIFS(СВЦЭМ!$C$34:$C$777,СВЦЭМ!$A$34:$A$777,$A112,СВЦЭМ!$B$34:$B$777,H$83)+'СЕТ СН'!$H$9+СВЦЭМ!$D$10+'СЕТ СН'!$H$5</f>
        <v>5647.3792744299999</v>
      </c>
      <c r="I112" s="37">
        <f>SUMIFS(СВЦЭМ!$C$34:$C$777,СВЦЭМ!$A$34:$A$777,$A112,СВЦЭМ!$B$34:$B$777,I$83)+'СЕТ СН'!$H$9+СВЦЭМ!$D$10+'СЕТ СН'!$H$5</f>
        <v>5560.12174349</v>
      </c>
      <c r="J112" s="37">
        <f>SUMIFS(СВЦЭМ!$C$34:$C$777,СВЦЭМ!$A$34:$A$777,$A112,СВЦЭМ!$B$34:$B$777,J$83)+'СЕТ СН'!$H$9+СВЦЭМ!$D$10+'СЕТ СН'!$H$5</f>
        <v>5462.4590450899996</v>
      </c>
      <c r="K112" s="37">
        <f>SUMIFS(СВЦЭМ!$C$34:$C$777,СВЦЭМ!$A$34:$A$777,$A112,СВЦЭМ!$B$34:$B$777,K$83)+'СЕТ СН'!$H$9+СВЦЭМ!$D$10+'СЕТ СН'!$H$5</f>
        <v>5413.5639651800002</v>
      </c>
      <c r="L112" s="37">
        <f>SUMIFS(СВЦЭМ!$C$34:$C$777,СВЦЭМ!$A$34:$A$777,$A112,СВЦЭМ!$B$34:$B$777,L$83)+'СЕТ СН'!$H$9+СВЦЭМ!$D$10+'СЕТ СН'!$H$5</f>
        <v>5376.0165983699999</v>
      </c>
      <c r="M112" s="37">
        <f>SUMIFS(СВЦЭМ!$C$34:$C$777,СВЦЭМ!$A$34:$A$777,$A112,СВЦЭМ!$B$34:$B$777,M$83)+'СЕТ СН'!$H$9+СВЦЭМ!$D$10+'СЕТ СН'!$H$5</f>
        <v>5383.2233505499999</v>
      </c>
      <c r="N112" s="37">
        <f>SUMIFS(СВЦЭМ!$C$34:$C$777,СВЦЭМ!$A$34:$A$777,$A112,СВЦЭМ!$B$34:$B$777,N$83)+'СЕТ СН'!$H$9+СВЦЭМ!$D$10+'СЕТ СН'!$H$5</f>
        <v>5421.0649450700002</v>
      </c>
      <c r="O112" s="37">
        <f>SUMIFS(СВЦЭМ!$C$34:$C$777,СВЦЭМ!$A$34:$A$777,$A112,СВЦЭМ!$B$34:$B$777,O$83)+'СЕТ СН'!$H$9+СВЦЭМ!$D$10+'СЕТ СН'!$H$5</f>
        <v>5428.9518689300003</v>
      </c>
      <c r="P112" s="37">
        <f>SUMIFS(СВЦЭМ!$C$34:$C$777,СВЦЭМ!$A$34:$A$777,$A112,СВЦЭМ!$B$34:$B$777,P$83)+'СЕТ СН'!$H$9+СВЦЭМ!$D$10+'СЕТ СН'!$H$5</f>
        <v>5428.9912039499995</v>
      </c>
      <c r="Q112" s="37">
        <f>SUMIFS(СВЦЭМ!$C$34:$C$777,СВЦЭМ!$A$34:$A$777,$A112,СВЦЭМ!$B$34:$B$777,Q$83)+'СЕТ СН'!$H$9+СВЦЭМ!$D$10+'СЕТ СН'!$H$5</f>
        <v>5428.6076342199995</v>
      </c>
      <c r="R112" s="37">
        <f>SUMIFS(СВЦЭМ!$C$34:$C$777,СВЦЭМ!$A$34:$A$777,$A112,СВЦЭМ!$B$34:$B$777,R$83)+'СЕТ СН'!$H$9+СВЦЭМ!$D$10+'СЕТ СН'!$H$5</f>
        <v>5426.9072260100002</v>
      </c>
      <c r="S112" s="37">
        <f>SUMIFS(СВЦЭМ!$C$34:$C$777,СВЦЭМ!$A$34:$A$777,$A112,СВЦЭМ!$B$34:$B$777,S$83)+'СЕТ СН'!$H$9+СВЦЭМ!$D$10+'СЕТ СН'!$H$5</f>
        <v>5396.4151005499998</v>
      </c>
      <c r="T112" s="37">
        <f>SUMIFS(СВЦЭМ!$C$34:$C$777,СВЦЭМ!$A$34:$A$777,$A112,СВЦЭМ!$B$34:$B$777,T$83)+'СЕТ СН'!$H$9+СВЦЭМ!$D$10+'СЕТ СН'!$H$5</f>
        <v>5347.6054124699995</v>
      </c>
      <c r="U112" s="37">
        <f>SUMIFS(СВЦЭМ!$C$34:$C$777,СВЦЭМ!$A$34:$A$777,$A112,СВЦЭМ!$B$34:$B$777,U$83)+'СЕТ СН'!$H$9+СВЦЭМ!$D$10+'СЕТ СН'!$H$5</f>
        <v>5343.0622415199996</v>
      </c>
      <c r="V112" s="37">
        <f>SUMIFS(СВЦЭМ!$C$34:$C$777,СВЦЭМ!$A$34:$A$777,$A112,СВЦЭМ!$B$34:$B$777,V$83)+'СЕТ СН'!$H$9+СВЦЭМ!$D$10+'СЕТ СН'!$H$5</f>
        <v>5333.4364484799999</v>
      </c>
      <c r="W112" s="37">
        <f>SUMIFS(СВЦЭМ!$C$34:$C$777,СВЦЭМ!$A$34:$A$777,$A112,СВЦЭМ!$B$34:$B$777,W$83)+'СЕТ СН'!$H$9+СВЦЭМ!$D$10+'СЕТ СН'!$H$5</f>
        <v>5344.5425499799994</v>
      </c>
      <c r="X112" s="37">
        <f>SUMIFS(СВЦЭМ!$C$34:$C$777,СВЦЭМ!$A$34:$A$777,$A112,СВЦЭМ!$B$34:$B$777,X$83)+'СЕТ СН'!$H$9+СВЦЭМ!$D$10+'СЕТ СН'!$H$5</f>
        <v>5376.89495076</v>
      </c>
      <c r="Y112" s="37">
        <f>SUMIFS(СВЦЭМ!$C$34:$C$777,СВЦЭМ!$A$34:$A$777,$A112,СВЦЭМ!$B$34:$B$777,Y$83)+'СЕТ СН'!$H$9+СВЦЭМ!$D$10+'СЕТ СН'!$H$5</f>
        <v>5475.7741908899998</v>
      </c>
    </row>
    <row r="113" spans="1:27" ht="15.75" x14ac:dyDescent="0.2">
      <c r="A113" s="36">
        <f t="shared" si="2"/>
        <v>42704</v>
      </c>
      <c r="B113" s="37">
        <f>SUMIFS(СВЦЭМ!$C$34:$C$777,СВЦЭМ!$A$34:$A$777,$A113,СВЦЭМ!$B$34:$B$777,B$83)+'СЕТ СН'!$H$9+СВЦЭМ!$D$10+'СЕТ СН'!$H$5</f>
        <v>5594.8075103699994</v>
      </c>
      <c r="C113" s="37">
        <f>SUMIFS(СВЦЭМ!$C$34:$C$777,СВЦЭМ!$A$34:$A$777,$A113,СВЦЭМ!$B$34:$B$777,C$83)+'СЕТ СН'!$H$9+СВЦЭМ!$D$10+'СЕТ СН'!$H$5</f>
        <v>5699.6585006999994</v>
      </c>
      <c r="D113" s="37">
        <f>SUMIFS(СВЦЭМ!$C$34:$C$777,СВЦЭМ!$A$34:$A$777,$A113,СВЦЭМ!$B$34:$B$777,D$83)+'СЕТ СН'!$H$9+СВЦЭМ!$D$10+'СЕТ СН'!$H$5</f>
        <v>5763.0371366899999</v>
      </c>
      <c r="E113" s="37">
        <f>SUMIFS(СВЦЭМ!$C$34:$C$777,СВЦЭМ!$A$34:$A$777,$A113,СВЦЭМ!$B$34:$B$777,E$83)+'СЕТ СН'!$H$9+СВЦЭМ!$D$10+'СЕТ СН'!$H$5</f>
        <v>5763.3593836099999</v>
      </c>
      <c r="F113" s="37">
        <f>SUMIFS(СВЦЭМ!$C$34:$C$777,СВЦЭМ!$A$34:$A$777,$A113,СВЦЭМ!$B$34:$B$777,F$83)+'СЕТ СН'!$H$9+СВЦЭМ!$D$10+'СЕТ СН'!$H$5</f>
        <v>5766.2875049599998</v>
      </c>
      <c r="G113" s="37">
        <f>SUMIFS(СВЦЭМ!$C$34:$C$777,СВЦЭМ!$A$34:$A$777,$A113,СВЦЭМ!$B$34:$B$777,G$83)+'СЕТ СН'!$H$9+СВЦЭМ!$D$10+'СЕТ СН'!$H$5</f>
        <v>5755.6301019699995</v>
      </c>
      <c r="H113" s="37">
        <f>SUMIFS(СВЦЭМ!$C$34:$C$777,СВЦЭМ!$A$34:$A$777,$A113,СВЦЭМ!$B$34:$B$777,H$83)+'СЕТ СН'!$H$9+СВЦЭМ!$D$10+'СЕТ СН'!$H$5</f>
        <v>5694.3132256999997</v>
      </c>
      <c r="I113" s="37">
        <f>SUMIFS(СВЦЭМ!$C$34:$C$777,СВЦЭМ!$A$34:$A$777,$A113,СВЦЭМ!$B$34:$B$777,I$83)+'СЕТ СН'!$H$9+СВЦЭМ!$D$10+'СЕТ СН'!$H$5</f>
        <v>5607.3797379500002</v>
      </c>
      <c r="J113" s="37">
        <f>SUMIFS(СВЦЭМ!$C$34:$C$777,СВЦЭМ!$A$34:$A$777,$A113,СВЦЭМ!$B$34:$B$777,J$83)+'СЕТ СН'!$H$9+СВЦЭМ!$D$10+'СЕТ СН'!$H$5</f>
        <v>5514.4839541399997</v>
      </c>
      <c r="K113" s="37">
        <f>SUMIFS(СВЦЭМ!$C$34:$C$777,СВЦЭМ!$A$34:$A$777,$A113,СВЦЭМ!$B$34:$B$777,K$83)+'СЕТ СН'!$H$9+СВЦЭМ!$D$10+'СЕТ СН'!$H$5</f>
        <v>5455.4936866799999</v>
      </c>
      <c r="L113" s="37">
        <f>SUMIFS(СВЦЭМ!$C$34:$C$777,СВЦЭМ!$A$34:$A$777,$A113,СВЦЭМ!$B$34:$B$777,L$83)+'СЕТ СН'!$H$9+СВЦЭМ!$D$10+'СЕТ СН'!$H$5</f>
        <v>5372.4139289799996</v>
      </c>
      <c r="M113" s="37">
        <f>SUMIFS(СВЦЭМ!$C$34:$C$777,СВЦЭМ!$A$34:$A$777,$A113,СВЦЭМ!$B$34:$B$777,M$83)+'СЕТ СН'!$H$9+СВЦЭМ!$D$10+'СЕТ СН'!$H$5</f>
        <v>5360.5934698299998</v>
      </c>
      <c r="N113" s="37">
        <f>SUMIFS(СВЦЭМ!$C$34:$C$777,СВЦЭМ!$A$34:$A$777,$A113,СВЦЭМ!$B$34:$B$777,N$83)+'СЕТ СН'!$H$9+СВЦЭМ!$D$10+'СЕТ СН'!$H$5</f>
        <v>5386.6904518399997</v>
      </c>
      <c r="O113" s="37">
        <f>SUMIFS(СВЦЭМ!$C$34:$C$777,СВЦЭМ!$A$34:$A$777,$A113,СВЦЭМ!$B$34:$B$777,O$83)+'СЕТ СН'!$H$9+СВЦЭМ!$D$10+'СЕТ СН'!$H$5</f>
        <v>5390.1090310299996</v>
      </c>
      <c r="P113" s="37">
        <f>SUMIFS(СВЦЭМ!$C$34:$C$777,СВЦЭМ!$A$34:$A$777,$A113,СВЦЭМ!$B$34:$B$777,P$83)+'СЕТ СН'!$H$9+СВЦЭМ!$D$10+'СЕТ СН'!$H$5</f>
        <v>5394.6405350699997</v>
      </c>
      <c r="Q113" s="37">
        <f>SUMIFS(СВЦЭМ!$C$34:$C$777,СВЦЭМ!$A$34:$A$777,$A113,СВЦЭМ!$B$34:$B$777,Q$83)+'СЕТ СН'!$H$9+СВЦЭМ!$D$10+'СЕТ СН'!$H$5</f>
        <v>5394.7423087500001</v>
      </c>
      <c r="R113" s="37">
        <f>SUMIFS(СВЦЭМ!$C$34:$C$777,СВЦЭМ!$A$34:$A$777,$A113,СВЦЭМ!$B$34:$B$777,R$83)+'СЕТ СН'!$H$9+СВЦЭМ!$D$10+'СЕТ СН'!$H$5</f>
        <v>5389.7353393100002</v>
      </c>
      <c r="S113" s="37">
        <f>SUMIFS(СВЦЭМ!$C$34:$C$777,СВЦЭМ!$A$34:$A$777,$A113,СВЦЭМ!$B$34:$B$777,S$83)+'СЕТ СН'!$H$9+СВЦЭМ!$D$10+'СЕТ СН'!$H$5</f>
        <v>5369.0626666499993</v>
      </c>
      <c r="T113" s="37">
        <f>SUMIFS(СВЦЭМ!$C$34:$C$777,СВЦЭМ!$A$34:$A$777,$A113,СВЦЭМ!$B$34:$B$777,T$83)+'СЕТ СН'!$H$9+СВЦЭМ!$D$10+'СЕТ СН'!$H$5</f>
        <v>5333.9951184199999</v>
      </c>
      <c r="U113" s="37">
        <f>SUMIFS(СВЦЭМ!$C$34:$C$777,СВЦЭМ!$A$34:$A$777,$A113,СВЦЭМ!$B$34:$B$777,U$83)+'СЕТ СН'!$H$9+СВЦЭМ!$D$10+'СЕТ СН'!$H$5</f>
        <v>5333.1397827399996</v>
      </c>
      <c r="V113" s="37">
        <f>SUMIFS(СВЦЭМ!$C$34:$C$777,СВЦЭМ!$A$34:$A$777,$A113,СВЦЭМ!$B$34:$B$777,V$83)+'СЕТ СН'!$H$9+СВЦЭМ!$D$10+'СЕТ СН'!$H$5</f>
        <v>5319.6245314099997</v>
      </c>
      <c r="W113" s="37">
        <f>SUMIFS(СВЦЭМ!$C$34:$C$777,СВЦЭМ!$A$34:$A$777,$A113,СВЦЭМ!$B$34:$B$777,W$83)+'СЕТ СН'!$H$9+СВЦЭМ!$D$10+'СЕТ СН'!$H$5</f>
        <v>5328.7823993399998</v>
      </c>
      <c r="X113" s="37">
        <f>SUMIFS(СВЦЭМ!$C$34:$C$777,СВЦЭМ!$A$34:$A$777,$A113,СВЦЭМ!$B$34:$B$777,X$83)+'СЕТ СН'!$H$9+СВЦЭМ!$D$10+'СЕТ СН'!$H$5</f>
        <v>5346.8247452899996</v>
      </c>
      <c r="Y113" s="37">
        <f>SUMIFS(СВЦЭМ!$C$34:$C$777,СВЦЭМ!$A$34:$A$777,$A113,СВЦЭМ!$B$34:$B$777,Y$83)+'СЕТ СН'!$H$9+СВЦЭМ!$D$10+'СЕТ СН'!$H$5</f>
        <v>5450.3995202899996</v>
      </c>
      <c r="AA113" s="38"/>
    </row>
    <row r="114" spans="1:27" ht="15.75" x14ac:dyDescent="0.2">
      <c r="A114" s="36">
        <f t="shared" si="2"/>
        <v>42705</v>
      </c>
      <c r="B114" s="37">
        <f>SUMIFS(СВЦЭМ!$C$34:$C$777,СВЦЭМ!$A$34:$A$777,$A114,СВЦЭМ!$B$34:$B$777,B$83)+'СЕТ СН'!$H$9+СВЦЭМ!$D$10+'СЕТ СН'!$H$5</f>
        <v>4508.5255056799997</v>
      </c>
      <c r="C114" s="37">
        <f>SUMIFS(СВЦЭМ!$C$34:$C$777,СВЦЭМ!$A$34:$A$777,$A114,СВЦЭМ!$B$34:$B$777,C$83)+'СЕТ СН'!$H$9+СВЦЭМ!$D$10+'СЕТ СН'!$H$5</f>
        <v>4508.5255056799997</v>
      </c>
      <c r="D114" s="37">
        <f>SUMIFS(СВЦЭМ!$C$34:$C$777,СВЦЭМ!$A$34:$A$777,$A114,СВЦЭМ!$B$34:$B$777,D$83)+'СЕТ СН'!$H$9+СВЦЭМ!$D$10+'СЕТ СН'!$H$5</f>
        <v>4508.5255056799997</v>
      </c>
      <c r="E114" s="37">
        <f>SUMIFS(СВЦЭМ!$C$34:$C$777,СВЦЭМ!$A$34:$A$777,$A114,СВЦЭМ!$B$34:$B$777,E$83)+'СЕТ СН'!$H$9+СВЦЭМ!$D$10+'СЕТ СН'!$H$5</f>
        <v>4508.5255056799997</v>
      </c>
      <c r="F114" s="37">
        <f>SUMIFS(СВЦЭМ!$C$34:$C$777,СВЦЭМ!$A$34:$A$777,$A114,СВЦЭМ!$B$34:$B$777,F$83)+'СЕТ СН'!$H$9+СВЦЭМ!$D$10+'СЕТ СН'!$H$5</f>
        <v>4508.5255056799997</v>
      </c>
      <c r="G114" s="37">
        <f>SUMIFS(СВЦЭМ!$C$34:$C$777,СВЦЭМ!$A$34:$A$777,$A114,СВЦЭМ!$B$34:$B$777,G$83)+'СЕТ СН'!$H$9+СВЦЭМ!$D$10+'СЕТ СН'!$H$5</f>
        <v>4508.5255056799997</v>
      </c>
      <c r="H114" s="37">
        <f>SUMIFS(СВЦЭМ!$C$34:$C$777,СВЦЭМ!$A$34:$A$777,$A114,СВЦЭМ!$B$34:$B$777,H$83)+'СЕТ СН'!$H$9+СВЦЭМ!$D$10+'СЕТ СН'!$H$5</f>
        <v>4508.5255056799997</v>
      </c>
      <c r="I114" s="37">
        <f>SUMIFS(СВЦЭМ!$C$34:$C$777,СВЦЭМ!$A$34:$A$777,$A114,СВЦЭМ!$B$34:$B$777,I$83)+'СЕТ СН'!$H$9+СВЦЭМ!$D$10+'СЕТ СН'!$H$5</f>
        <v>4508.5255056799997</v>
      </c>
      <c r="J114" s="37">
        <f>SUMIFS(СВЦЭМ!$C$34:$C$777,СВЦЭМ!$A$34:$A$777,$A114,СВЦЭМ!$B$34:$B$777,J$83)+'СЕТ СН'!$H$9+СВЦЭМ!$D$10+'СЕТ СН'!$H$5</f>
        <v>4508.5255056799997</v>
      </c>
      <c r="K114" s="37">
        <f>SUMIFS(СВЦЭМ!$C$34:$C$777,СВЦЭМ!$A$34:$A$777,$A114,СВЦЭМ!$B$34:$B$777,K$83)+'СЕТ СН'!$H$9+СВЦЭМ!$D$10+'СЕТ СН'!$H$5</f>
        <v>4508.5255056799997</v>
      </c>
      <c r="L114" s="37">
        <f>SUMIFS(СВЦЭМ!$C$34:$C$777,СВЦЭМ!$A$34:$A$777,$A114,СВЦЭМ!$B$34:$B$777,L$83)+'СЕТ СН'!$H$9+СВЦЭМ!$D$10+'СЕТ СН'!$H$5</f>
        <v>4508.5255056799997</v>
      </c>
      <c r="M114" s="37">
        <f>SUMIFS(СВЦЭМ!$C$34:$C$777,СВЦЭМ!$A$34:$A$777,$A114,СВЦЭМ!$B$34:$B$777,M$83)+'СЕТ СН'!$H$9+СВЦЭМ!$D$10+'СЕТ СН'!$H$5</f>
        <v>4508.5255056799997</v>
      </c>
      <c r="N114" s="37">
        <f>SUMIFS(СВЦЭМ!$C$34:$C$777,СВЦЭМ!$A$34:$A$777,$A114,СВЦЭМ!$B$34:$B$777,N$83)+'СЕТ СН'!$H$9+СВЦЭМ!$D$10+'СЕТ СН'!$H$5</f>
        <v>4508.5255056799997</v>
      </c>
      <c r="O114" s="37">
        <f>SUMIFS(СВЦЭМ!$C$34:$C$777,СВЦЭМ!$A$34:$A$777,$A114,СВЦЭМ!$B$34:$B$777,O$83)+'СЕТ СН'!$H$9+СВЦЭМ!$D$10+'СЕТ СН'!$H$5</f>
        <v>4508.5255056799997</v>
      </c>
      <c r="P114" s="37">
        <f>SUMIFS(СВЦЭМ!$C$34:$C$777,СВЦЭМ!$A$34:$A$777,$A114,СВЦЭМ!$B$34:$B$777,P$83)+'СЕТ СН'!$H$9+СВЦЭМ!$D$10+'СЕТ СН'!$H$5</f>
        <v>4508.5255056799997</v>
      </c>
      <c r="Q114" s="37">
        <f>SUMIFS(СВЦЭМ!$C$34:$C$777,СВЦЭМ!$A$34:$A$777,$A114,СВЦЭМ!$B$34:$B$777,Q$83)+'СЕТ СН'!$H$9+СВЦЭМ!$D$10+'СЕТ СН'!$H$5</f>
        <v>4508.5255056799997</v>
      </c>
      <c r="R114" s="37">
        <f>SUMIFS(СВЦЭМ!$C$34:$C$777,СВЦЭМ!$A$34:$A$777,$A114,СВЦЭМ!$B$34:$B$777,R$83)+'СЕТ СН'!$H$9+СВЦЭМ!$D$10+'СЕТ СН'!$H$5</f>
        <v>4508.5255056799997</v>
      </c>
      <c r="S114" s="37">
        <f>SUMIFS(СВЦЭМ!$C$34:$C$777,СВЦЭМ!$A$34:$A$777,$A114,СВЦЭМ!$B$34:$B$777,S$83)+'СЕТ СН'!$H$9+СВЦЭМ!$D$10+'СЕТ СН'!$H$5</f>
        <v>4508.5255056799997</v>
      </c>
      <c r="T114" s="37">
        <f>SUMIFS(СВЦЭМ!$C$34:$C$777,СВЦЭМ!$A$34:$A$777,$A114,СВЦЭМ!$B$34:$B$777,T$83)+'СЕТ СН'!$H$9+СВЦЭМ!$D$10+'СЕТ СН'!$H$5</f>
        <v>4508.5255056799997</v>
      </c>
      <c r="U114" s="37">
        <f>SUMIFS(СВЦЭМ!$C$34:$C$777,СВЦЭМ!$A$34:$A$777,$A114,СВЦЭМ!$B$34:$B$777,U$83)+'СЕТ СН'!$H$9+СВЦЭМ!$D$10+'СЕТ СН'!$H$5</f>
        <v>4508.5255056799997</v>
      </c>
      <c r="V114" s="37">
        <f>SUMIFS(СВЦЭМ!$C$34:$C$777,СВЦЭМ!$A$34:$A$777,$A114,СВЦЭМ!$B$34:$B$777,V$83)+'СЕТ СН'!$H$9+СВЦЭМ!$D$10+'СЕТ СН'!$H$5</f>
        <v>4508.5255056799997</v>
      </c>
      <c r="W114" s="37">
        <f>SUMIFS(СВЦЭМ!$C$34:$C$777,СВЦЭМ!$A$34:$A$777,$A114,СВЦЭМ!$B$34:$B$777,W$83)+'СЕТ СН'!$H$9+СВЦЭМ!$D$10+'СЕТ СН'!$H$5</f>
        <v>4508.5255056799997</v>
      </c>
      <c r="X114" s="37">
        <f>SUMIFS(СВЦЭМ!$C$34:$C$777,СВЦЭМ!$A$34:$A$777,$A114,СВЦЭМ!$B$34:$B$777,X$83)+'СЕТ СН'!$H$9+СВЦЭМ!$D$10+'СЕТ СН'!$H$5</f>
        <v>4508.5255056799997</v>
      </c>
      <c r="Y114" s="37">
        <f>SUMIFS(СВЦЭМ!$C$34:$C$777,СВЦЭМ!$A$34:$A$777,$A114,СВЦЭМ!$B$34:$B$777,Y$83)+'СЕТ СН'!$H$9+СВЦЭМ!$D$10+'СЕТ СН'!$H$5</f>
        <v>4508.5255056799997</v>
      </c>
    </row>
    <row r="115" spans="1:27" ht="15.75"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13" t="s">
        <v>7</v>
      </c>
      <c r="B117" s="116" t="s">
        <v>76</v>
      </c>
      <c r="C117" s="117"/>
      <c r="D117" s="117"/>
      <c r="E117" s="117"/>
      <c r="F117" s="117"/>
      <c r="G117" s="117"/>
      <c r="H117" s="117"/>
      <c r="I117" s="117"/>
      <c r="J117" s="117"/>
      <c r="K117" s="117"/>
      <c r="L117" s="117"/>
      <c r="M117" s="117"/>
      <c r="N117" s="117"/>
      <c r="O117" s="117"/>
      <c r="P117" s="117"/>
      <c r="Q117" s="117"/>
      <c r="R117" s="117"/>
      <c r="S117" s="117"/>
      <c r="T117" s="117"/>
      <c r="U117" s="117"/>
      <c r="V117" s="117"/>
      <c r="W117" s="117"/>
      <c r="X117" s="117"/>
      <c r="Y117" s="118"/>
    </row>
    <row r="118" spans="1:27" ht="12.75" customHeight="1" x14ac:dyDescent="0.2">
      <c r="A118" s="114"/>
      <c r="B118" s="119"/>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1"/>
    </row>
    <row r="119" spans="1:27" ht="12.75" customHeight="1" x14ac:dyDescent="0.2">
      <c r="A119" s="115"/>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x14ac:dyDescent="0.2">
      <c r="A120" s="36" t="str">
        <f>A84</f>
        <v>01.11.2016</v>
      </c>
      <c r="B120" s="37">
        <f>SUMIFS(СВЦЭМ!$C$34:$C$777,СВЦЭМ!$A$34:$A$777,$A120,СВЦЭМ!$B$34:$B$777,B$119)+'СЕТ СН'!$I$9+СВЦЭМ!$D$10+'СЕТ СН'!$I$5</f>
        <v>5493.1259098399996</v>
      </c>
      <c r="C120" s="37">
        <f>SUMIFS(СВЦЭМ!$C$34:$C$777,СВЦЭМ!$A$34:$A$777,$A120,СВЦЭМ!$B$34:$B$777,C$119)+'СЕТ СН'!$I$9+СВЦЭМ!$D$10+'СЕТ СН'!$I$5</f>
        <v>5599.4254406799992</v>
      </c>
      <c r="D120" s="37">
        <f>SUMIFS(СВЦЭМ!$C$34:$C$777,СВЦЭМ!$A$34:$A$777,$A120,СВЦЭМ!$B$34:$B$777,D$119)+'СЕТ СН'!$I$9+СВЦЭМ!$D$10+'СЕТ СН'!$I$5</f>
        <v>5633.6217223699996</v>
      </c>
      <c r="E120" s="37">
        <f>SUMIFS(СВЦЭМ!$C$34:$C$777,СВЦЭМ!$A$34:$A$777,$A120,СВЦЭМ!$B$34:$B$777,E$119)+'СЕТ СН'!$I$9+СВЦЭМ!$D$10+'СЕТ СН'!$I$5</f>
        <v>5646.9995392999999</v>
      </c>
      <c r="F120" s="37">
        <f>SUMIFS(СВЦЭМ!$C$34:$C$777,СВЦЭМ!$A$34:$A$777,$A120,СВЦЭМ!$B$34:$B$777,F$119)+'СЕТ СН'!$I$9+СВЦЭМ!$D$10+'СЕТ СН'!$I$5</f>
        <v>5645.2200076099998</v>
      </c>
      <c r="G120" s="37">
        <f>SUMIFS(СВЦЭМ!$C$34:$C$777,СВЦЭМ!$A$34:$A$777,$A120,СВЦЭМ!$B$34:$B$777,G$119)+'СЕТ СН'!$I$9+СВЦЭМ!$D$10+'СЕТ СН'!$I$5</f>
        <v>5631.9947360299993</v>
      </c>
      <c r="H120" s="37">
        <f>SUMIFS(СВЦЭМ!$C$34:$C$777,СВЦЭМ!$A$34:$A$777,$A120,СВЦЭМ!$B$34:$B$777,H$119)+'СЕТ СН'!$I$9+СВЦЭМ!$D$10+'СЕТ СН'!$I$5</f>
        <v>5594.2697423399995</v>
      </c>
      <c r="I120" s="37">
        <f>SUMIFS(СВЦЭМ!$C$34:$C$777,СВЦЭМ!$A$34:$A$777,$A120,СВЦЭМ!$B$34:$B$777,I$119)+'СЕТ СН'!$I$9+СВЦЭМ!$D$10+'СЕТ СН'!$I$5</f>
        <v>5556.6805537199998</v>
      </c>
      <c r="J120" s="37">
        <f>SUMIFS(СВЦЭМ!$C$34:$C$777,СВЦЭМ!$A$34:$A$777,$A120,СВЦЭМ!$B$34:$B$777,J$119)+'СЕТ СН'!$I$9+СВЦЭМ!$D$10+'СЕТ СН'!$I$5</f>
        <v>5473.44754698</v>
      </c>
      <c r="K120" s="37">
        <f>SUMIFS(СВЦЭМ!$C$34:$C$777,СВЦЭМ!$A$34:$A$777,$A120,СВЦЭМ!$B$34:$B$777,K$119)+'СЕТ СН'!$I$9+СВЦЭМ!$D$10+'СЕТ СН'!$I$5</f>
        <v>5389.4261984199993</v>
      </c>
      <c r="L120" s="37">
        <f>SUMIFS(СВЦЭМ!$C$34:$C$777,СВЦЭМ!$A$34:$A$777,$A120,СВЦЭМ!$B$34:$B$777,L$119)+'СЕТ СН'!$I$9+СВЦЭМ!$D$10+'СЕТ СН'!$I$5</f>
        <v>5299.9738224399998</v>
      </c>
      <c r="M120" s="37">
        <f>SUMIFS(СВЦЭМ!$C$34:$C$777,СВЦЭМ!$A$34:$A$777,$A120,СВЦЭМ!$B$34:$B$777,M$119)+'СЕТ СН'!$I$9+СВЦЭМ!$D$10+'СЕТ СН'!$I$5</f>
        <v>5250.2571608899998</v>
      </c>
      <c r="N120" s="37">
        <f>SUMIFS(СВЦЭМ!$C$34:$C$777,СВЦЭМ!$A$34:$A$777,$A120,СВЦЭМ!$B$34:$B$777,N$119)+'СЕТ СН'!$I$9+СВЦЭМ!$D$10+'СЕТ СН'!$I$5</f>
        <v>5251.3135823899993</v>
      </c>
      <c r="O120" s="37">
        <f>SUMIFS(СВЦЭМ!$C$34:$C$777,СВЦЭМ!$A$34:$A$777,$A120,СВЦЭМ!$B$34:$B$777,O$119)+'СЕТ СН'!$I$9+СВЦЭМ!$D$10+'СЕТ СН'!$I$5</f>
        <v>5256.7611030600001</v>
      </c>
      <c r="P120" s="37">
        <f>SUMIFS(СВЦЭМ!$C$34:$C$777,СВЦЭМ!$A$34:$A$777,$A120,СВЦЭМ!$B$34:$B$777,P$119)+'СЕТ СН'!$I$9+СВЦЭМ!$D$10+'СЕТ СН'!$I$5</f>
        <v>5267.7686507299995</v>
      </c>
      <c r="Q120" s="37">
        <f>SUMIFS(СВЦЭМ!$C$34:$C$777,СВЦЭМ!$A$34:$A$777,$A120,СВЦЭМ!$B$34:$B$777,Q$119)+'СЕТ СН'!$I$9+СВЦЭМ!$D$10+'СЕТ СН'!$I$5</f>
        <v>5267.5157403399999</v>
      </c>
      <c r="R120" s="37">
        <f>SUMIFS(СВЦЭМ!$C$34:$C$777,СВЦЭМ!$A$34:$A$777,$A120,СВЦЭМ!$B$34:$B$777,R$119)+'СЕТ СН'!$I$9+СВЦЭМ!$D$10+'СЕТ СН'!$I$5</f>
        <v>5266.2317346099999</v>
      </c>
      <c r="S120" s="37">
        <f>SUMIFS(СВЦЭМ!$C$34:$C$777,СВЦЭМ!$A$34:$A$777,$A120,СВЦЭМ!$B$34:$B$777,S$119)+'СЕТ СН'!$I$9+СВЦЭМ!$D$10+'СЕТ СН'!$I$5</f>
        <v>5249.1000300199994</v>
      </c>
      <c r="T120" s="37">
        <f>SUMIFS(СВЦЭМ!$C$34:$C$777,СВЦЭМ!$A$34:$A$777,$A120,СВЦЭМ!$B$34:$B$777,T$119)+'СЕТ СН'!$I$9+СВЦЭМ!$D$10+'СЕТ СН'!$I$5</f>
        <v>5261.4571804499992</v>
      </c>
      <c r="U120" s="37">
        <f>SUMIFS(СВЦЭМ!$C$34:$C$777,СВЦЭМ!$A$34:$A$777,$A120,СВЦЭМ!$B$34:$B$777,U$119)+'СЕТ СН'!$I$9+СВЦЭМ!$D$10+'СЕТ СН'!$I$5</f>
        <v>5268.1757557499996</v>
      </c>
      <c r="V120" s="37">
        <f>SUMIFS(СВЦЭМ!$C$34:$C$777,СВЦЭМ!$A$34:$A$777,$A120,СВЦЭМ!$B$34:$B$777,V$119)+'СЕТ СН'!$I$9+СВЦЭМ!$D$10+'СЕТ СН'!$I$5</f>
        <v>5255.8090993799997</v>
      </c>
      <c r="W120" s="37">
        <f>SUMIFS(СВЦЭМ!$C$34:$C$777,СВЦЭМ!$A$34:$A$777,$A120,СВЦЭМ!$B$34:$B$777,W$119)+'СЕТ СН'!$I$9+СВЦЭМ!$D$10+'СЕТ СН'!$I$5</f>
        <v>5249.1223962999993</v>
      </c>
      <c r="X120" s="37">
        <f>SUMIFS(СВЦЭМ!$C$34:$C$777,СВЦЭМ!$A$34:$A$777,$A120,СВЦЭМ!$B$34:$B$777,X$119)+'СЕТ СН'!$I$9+СВЦЭМ!$D$10+'СЕТ СН'!$I$5</f>
        <v>5257.86441182</v>
      </c>
      <c r="Y120" s="37">
        <f>SUMIFS(СВЦЭМ!$C$34:$C$777,СВЦЭМ!$A$34:$A$777,$A120,СВЦЭМ!$B$34:$B$777,Y$119)+'СЕТ СН'!$I$9+СВЦЭМ!$D$10+'СЕТ СН'!$I$5</f>
        <v>5354.6025534999999</v>
      </c>
    </row>
    <row r="121" spans="1:27" ht="15.75" x14ac:dyDescent="0.2">
      <c r="A121" s="36">
        <f>A120+1</f>
        <v>42676</v>
      </c>
      <c r="B121" s="37">
        <f>SUMIFS(СВЦЭМ!$C$34:$C$777,СВЦЭМ!$A$34:$A$777,$A121,СВЦЭМ!$B$34:$B$777,B$119)+'СЕТ СН'!$I$9+СВЦЭМ!$D$10+'СЕТ СН'!$I$5</f>
        <v>5494.3461634299993</v>
      </c>
      <c r="C121" s="37">
        <f>SUMIFS(СВЦЭМ!$C$34:$C$777,СВЦЭМ!$A$34:$A$777,$A121,СВЦЭМ!$B$34:$B$777,C$119)+'СЕТ СН'!$I$9+СВЦЭМ!$D$10+'СЕТ СН'!$I$5</f>
        <v>5617.6145889599993</v>
      </c>
      <c r="D121" s="37">
        <f>SUMIFS(СВЦЭМ!$C$34:$C$777,СВЦЭМ!$A$34:$A$777,$A121,СВЦЭМ!$B$34:$B$777,D$119)+'СЕТ СН'!$I$9+СВЦЭМ!$D$10+'СЕТ СН'!$I$5</f>
        <v>5655.9978275499998</v>
      </c>
      <c r="E121" s="37">
        <f>SUMIFS(СВЦЭМ!$C$34:$C$777,СВЦЭМ!$A$34:$A$777,$A121,СВЦЭМ!$B$34:$B$777,E$119)+'СЕТ СН'!$I$9+СВЦЭМ!$D$10+'СЕТ СН'!$I$5</f>
        <v>5663.8656070199995</v>
      </c>
      <c r="F121" s="37">
        <f>SUMIFS(СВЦЭМ!$C$34:$C$777,СВЦЭМ!$A$34:$A$777,$A121,СВЦЭМ!$B$34:$B$777,F$119)+'СЕТ СН'!$I$9+СВЦЭМ!$D$10+'СЕТ СН'!$I$5</f>
        <v>5664.4738927499993</v>
      </c>
      <c r="G121" s="37">
        <f>SUMIFS(СВЦЭМ!$C$34:$C$777,СВЦЭМ!$A$34:$A$777,$A121,СВЦЭМ!$B$34:$B$777,G$119)+'СЕТ СН'!$I$9+СВЦЭМ!$D$10+'СЕТ СН'!$I$5</f>
        <v>5633.3734789299997</v>
      </c>
      <c r="H121" s="37">
        <f>SUMIFS(СВЦЭМ!$C$34:$C$777,СВЦЭМ!$A$34:$A$777,$A121,СВЦЭМ!$B$34:$B$777,H$119)+'СЕТ СН'!$I$9+СВЦЭМ!$D$10+'СЕТ СН'!$I$5</f>
        <v>5636.0616093199997</v>
      </c>
      <c r="I121" s="37">
        <f>SUMIFS(СВЦЭМ!$C$34:$C$777,СВЦЭМ!$A$34:$A$777,$A121,СВЦЭМ!$B$34:$B$777,I$119)+'СЕТ СН'!$I$9+СВЦЭМ!$D$10+'СЕТ СН'!$I$5</f>
        <v>5604.8604199900001</v>
      </c>
      <c r="J121" s="37">
        <f>SUMIFS(СВЦЭМ!$C$34:$C$777,СВЦЭМ!$A$34:$A$777,$A121,СВЦЭМ!$B$34:$B$777,J$119)+'СЕТ СН'!$I$9+СВЦЭМ!$D$10+'СЕТ СН'!$I$5</f>
        <v>5455.5269655699994</v>
      </c>
      <c r="K121" s="37">
        <f>SUMIFS(СВЦЭМ!$C$34:$C$777,СВЦЭМ!$A$34:$A$777,$A121,СВЦЭМ!$B$34:$B$777,K$119)+'СЕТ СН'!$I$9+СВЦЭМ!$D$10+'СЕТ СН'!$I$5</f>
        <v>5340.5054860499995</v>
      </c>
      <c r="L121" s="37">
        <f>SUMIFS(СВЦЭМ!$C$34:$C$777,СВЦЭМ!$A$34:$A$777,$A121,СВЦЭМ!$B$34:$B$777,L$119)+'СЕТ СН'!$I$9+СВЦЭМ!$D$10+'СЕТ СН'!$I$5</f>
        <v>5311.0022056199996</v>
      </c>
      <c r="M121" s="37">
        <f>SUMIFS(СВЦЭМ!$C$34:$C$777,СВЦЭМ!$A$34:$A$777,$A121,СВЦЭМ!$B$34:$B$777,M$119)+'СЕТ СН'!$I$9+СВЦЭМ!$D$10+'СЕТ СН'!$I$5</f>
        <v>5298.0047754299994</v>
      </c>
      <c r="N121" s="37">
        <f>SUMIFS(СВЦЭМ!$C$34:$C$777,СВЦЭМ!$A$34:$A$777,$A121,СВЦЭМ!$B$34:$B$777,N$119)+'СЕТ СН'!$I$9+СВЦЭМ!$D$10+'СЕТ СН'!$I$5</f>
        <v>5316.0017345899996</v>
      </c>
      <c r="O121" s="37">
        <f>SUMIFS(СВЦЭМ!$C$34:$C$777,СВЦЭМ!$A$34:$A$777,$A121,СВЦЭМ!$B$34:$B$777,O$119)+'СЕТ СН'!$I$9+СВЦЭМ!$D$10+'СЕТ СН'!$I$5</f>
        <v>5345.3300415899994</v>
      </c>
      <c r="P121" s="37">
        <f>SUMIFS(СВЦЭМ!$C$34:$C$777,СВЦЭМ!$A$34:$A$777,$A121,СВЦЭМ!$B$34:$B$777,P$119)+'СЕТ СН'!$I$9+СВЦЭМ!$D$10+'СЕТ СН'!$I$5</f>
        <v>5339.2932816399998</v>
      </c>
      <c r="Q121" s="37">
        <f>SUMIFS(СВЦЭМ!$C$34:$C$777,СВЦЭМ!$A$34:$A$777,$A121,СВЦЭМ!$B$34:$B$777,Q$119)+'СЕТ СН'!$I$9+СВЦЭМ!$D$10+'СЕТ СН'!$I$5</f>
        <v>5336.6335106399993</v>
      </c>
      <c r="R121" s="37">
        <f>SUMIFS(СВЦЭМ!$C$34:$C$777,СВЦЭМ!$A$34:$A$777,$A121,СВЦЭМ!$B$34:$B$777,R$119)+'СЕТ СН'!$I$9+СВЦЭМ!$D$10+'СЕТ СН'!$I$5</f>
        <v>5336.3766171899997</v>
      </c>
      <c r="S121" s="37">
        <f>SUMIFS(СВЦЭМ!$C$34:$C$777,СВЦЭМ!$A$34:$A$777,$A121,СВЦЭМ!$B$34:$B$777,S$119)+'СЕТ СН'!$I$9+СВЦЭМ!$D$10+'СЕТ СН'!$I$5</f>
        <v>5326.2237233199994</v>
      </c>
      <c r="T121" s="37">
        <f>SUMIFS(СВЦЭМ!$C$34:$C$777,СВЦЭМ!$A$34:$A$777,$A121,СВЦЭМ!$B$34:$B$777,T$119)+'СЕТ СН'!$I$9+СВЦЭМ!$D$10+'СЕТ СН'!$I$5</f>
        <v>5344.8624888899994</v>
      </c>
      <c r="U121" s="37">
        <f>SUMIFS(СВЦЭМ!$C$34:$C$777,СВЦЭМ!$A$34:$A$777,$A121,СВЦЭМ!$B$34:$B$777,U$119)+'СЕТ СН'!$I$9+СВЦЭМ!$D$10+'СЕТ СН'!$I$5</f>
        <v>5362.63373469</v>
      </c>
      <c r="V121" s="37">
        <f>SUMIFS(СВЦЭМ!$C$34:$C$777,СВЦЭМ!$A$34:$A$777,$A121,СВЦЭМ!$B$34:$B$777,V$119)+'СЕТ СН'!$I$9+СВЦЭМ!$D$10+'СЕТ СН'!$I$5</f>
        <v>5352.7820743199991</v>
      </c>
      <c r="W121" s="37">
        <f>SUMIFS(СВЦЭМ!$C$34:$C$777,СВЦЭМ!$A$34:$A$777,$A121,СВЦЭМ!$B$34:$B$777,W$119)+'СЕТ СН'!$I$9+СВЦЭМ!$D$10+'СЕТ СН'!$I$5</f>
        <v>5337.9383347599996</v>
      </c>
      <c r="X121" s="37">
        <f>SUMIFS(СВЦЭМ!$C$34:$C$777,СВЦЭМ!$A$34:$A$777,$A121,СВЦЭМ!$B$34:$B$777,X$119)+'СЕТ СН'!$I$9+СВЦЭМ!$D$10+'СЕТ СН'!$I$5</f>
        <v>5336.54456183</v>
      </c>
      <c r="Y121" s="37">
        <f>SUMIFS(СВЦЭМ!$C$34:$C$777,СВЦЭМ!$A$34:$A$777,$A121,СВЦЭМ!$B$34:$B$777,Y$119)+'СЕТ СН'!$I$9+СВЦЭМ!$D$10+'СЕТ СН'!$I$5</f>
        <v>5388.5527637399991</v>
      </c>
    </row>
    <row r="122" spans="1:27" ht="15.75" x14ac:dyDescent="0.2">
      <c r="A122" s="36">
        <f t="shared" ref="A122:A150" si="3">A121+1</f>
        <v>42677</v>
      </c>
      <c r="B122" s="37">
        <f>SUMIFS(СВЦЭМ!$C$34:$C$777,СВЦЭМ!$A$34:$A$777,$A122,СВЦЭМ!$B$34:$B$777,B$119)+'СЕТ СН'!$I$9+СВЦЭМ!$D$10+'СЕТ СН'!$I$5</f>
        <v>5500.9523064199993</v>
      </c>
      <c r="C122" s="37">
        <f>SUMIFS(СВЦЭМ!$C$34:$C$777,СВЦЭМ!$A$34:$A$777,$A122,СВЦЭМ!$B$34:$B$777,C$119)+'СЕТ СН'!$I$9+СВЦЭМ!$D$10+'СЕТ СН'!$I$5</f>
        <v>5634.3517616299996</v>
      </c>
      <c r="D122" s="37">
        <f>SUMIFS(СВЦЭМ!$C$34:$C$777,СВЦЭМ!$A$34:$A$777,$A122,СВЦЭМ!$B$34:$B$777,D$119)+'СЕТ СН'!$I$9+СВЦЭМ!$D$10+'СЕТ СН'!$I$5</f>
        <v>5653.4658065099993</v>
      </c>
      <c r="E122" s="37">
        <f>SUMIFS(СВЦЭМ!$C$34:$C$777,СВЦЭМ!$A$34:$A$777,$A122,СВЦЭМ!$B$34:$B$777,E$119)+'СЕТ СН'!$I$9+СВЦЭМ!$D$10+'СЕТ СН'!$I$5</f>
        <v>5650.22422061</v>
      </c>
      <c r="F122" s="37">
        <f>SUMIFS(СВЦЭМ!$C$34:$C$777,СВЦЭМ!$A$34:$A$777,$A122,СВЦЭМ!$B$34:$B$777,F$119)+'СЕТ СН'!$I$9+СВЦЭМ!$D$10+'СЕТ СН'!$I$5</f>
        <v>5643.4435163299995</v>
      </c>
      <c r="G122" s="37">
        <f>SUMIFS(СВЦЭМ!$C$34:$C$777,СВЦЭМ!$A$34:$A$777,$A122,СВЦЭМ!$B$34:$B$777,G$119)+'СЕТ СН'!$I$9+СВЦЭМ!$D$10+'СЕТ СН'!$I$5</f>
        <v>5651.1025886099997</v>
      </c>
      <c r="H122" s="37">
        <f>SUMIFS(СВЦЭМ!$C$34:$C$777,СВЦЭМ!$A$34:$A$777,$A122,СВЦЭМ!$B$34:$B$777,H$119)+'СЕТ СН'!$I$9+СВЦЭМ!$D$10+'СЕТ СН'!$I$5</f>
        <v>5647.1558255899999</v>
      </c>
      <c r="I122" s="37">
        <f>SUMIFS(СВЦЭМ!$C$34:$C$777,СВЦЭМ!$A$34:$A$777,$A122,СВЦЭМ!$B$34:$B$777,I$119)+'СЕТ СН'!$I$9+СВЦЭМ!$D$10+'СЕТ СН'!$I$5</f>
        <v>5614.6659717999992</v>
      </c>
      <c r="J122" s="37">
        <f>SUMIFS(СВЦЭМ!$C$34:$C$777,СВЦЭМ!$A$34:$A$777,$A122,СВЦЭМ!$B$34:$B$777,J$119)+'СЕТ СН'!$I$9+СВЦЭМ!$D$10+'СЕТ СН'!$I$5</f>
        <v>5511.5594355899993</v>
      </c>
      <c r="K122" s="37">
        <f>SUMIFS(СВЦЭМ!$C$34:$C$777,СВЦЭМ!$A$34:$A$777,$A122,СВЦЭМ!$B$34:$B$777,K$119)+'СЕТ СН'!$I$9+СВЦЭМ!$D$10+'СЕТ СН'!$I$5</f>
        <v>5415.9695049399998</v>
      </c>
      <c r="L122" s="37">
        <f>SUMIFS(СВЦЭМ!$C$34:$C$777,СВЦЭМ!$A$34:$A$777,$A122,СВЦЭМ!$B$34:$B$777,L$119)+'СЕТ СН'!$I$9+СВЦЭМ!$D$10+'СЕТ СН'!$I$5</f>
        <v>5330.1273193299994</v>
      </c>
      <c r="M122" s="37">
        <f>SUMIFS(СВЦЭМ!$C$34:$C$777,СВЦЭМ!$A$34:$A$777,$A122,СВЦЭМ!$B$34:$B$777,M$119)+'СЕТ СН'!$I$9+СВЦЭМ!$D$10+'СЕТ СН'!$I$5</f>
        <v>5317.7670270899998</v>
      </c>
      <c r="N122" s="37">
        <f>SUMIFS(СВЦЭМ!$C$34:$C$777,СВЦЭМ!$A$34:$A$777,$A122,СВЦЭМ!$B$34:$B$777,N$119)+'СЕТ СН'!$I$9+СВЦЭМ!$D$10+'СЕТ СН'!$I$5</f>
        <v>5339.8981333699994</v>
      </c>
      <c r="O122" s="37">
        <f>SUMIFS(СВЦЭМ!$C$34:$C$777,СВЦЭМ!$A$34:$A$777,$A122,СВЦЭМ!$B$34:$B$777,O$119)+'СЕТ СН'!$I$9+СВЦЭМ!$D$10+'СЕТ СН'!$I$5</f>
        <v>5371.4124669999992</v>
      </c>
      <c r="P122" s="37">
        <f>SUMIFS(СВЦЭМ!$C$34:$C$777,СВЦЭМ!$A$34:$A$777,$A122,СВЦЭМ!$B$34:$B$777,P$119)+'СЕТ СН'!$I$9+СВЦЭМ!$D$10+'СЕТ СН'!$I$5</f>
        <v>5386.7990456399993</v>
      </c>
      <c r="Q122" s="37">
        <f>SUMIFS(СВЦЭМ!$C$34:$C$777,СВЦЭМ!$A$34:$A$777,$A122,СВЦЭМ!$B$34:$B$777,Q$119)+'СЕТ СН'!$I$9+СВЦЭМ!$D$10+'СЕТ СН'!$I$5</f>
        <v>5397.6082856499997</v>
      </c>
      <c r="R122" s="37">
        <f>SUMIFS(СВЦЭМ!$C$34:$C$777,СВЦЭМ!$A$34:$A$777,$A122,СВЦЭМ!$B$34:$B$777,R$119)+'СЕТ СН'!$I$9+СВЦЭМ!$D$10+'СЕТ СН'!$I$5</f>
        <v>5393.8363301099998</v>
      </c>
      <c r="S122" s="37">
        <f>SUMIFS(СВЦЭМ!$C$34:$C$777,СВЦЭМ!$A$34:$A$777,$A122,СВЦЭМ!$B$34:$B$777,S$119)+'СЕТ СН'!$I$9+СВЦЭМ!$D$10+'СЕТ СН'!$I$5</f>
        <v>5397.71875413</v>
      </c>
      <c r="T122" s="37">
        <f>SUMIFS(СВЦЭМ!$C$34:$C$777,СВЦЭМ!$A$34:$A$777,$A122,СВЦЭМ!$B$34:$B$777,T$119)+'СЕТ СН'!$I$9+СВЦЭМ!$D$10+'СЕТ СН'!$I$5</f>
        <v>5344.6027511100001</v>
      </c>
      <c r="U122" s="37">
        <f>SUMIFS(СВЦЭМ!$C$34:$C$777,СВЦЭМ!$A$34:$A$777,$A122,СВЦЭМ!$B$34:$B$777,U$119)+'СЕТ СН'!$I$9+СВЦЭМ!$D$10+'СЕТ СН'!$I$5</f>
        <v>5346.9014002199992</v>
      </c>
      <c r="V122" s="37">
        <f>SUMIFS(СВЦЭМ!$C$34:$C$777,СВЦЭМ!$A$34:$A$777,$A122,СВЦЭМ!$B$34:$B$777,V$119)+'СЕТ СН'!$I$9+СВЦЭМ!$D$10+'СЕТ СН'!$I$5</f>
        <v>5351.32647585</v>
      </c>
      <c r="W122" s="37">
        <f>SUMIFS(СВЦЭМ!$C$34:$C$777,СВЦЭМ!$A$34:$A$777,$A122,СВЦЭМ!$B$34:$B$777,W$119)+'СЕТ СН'!$I$9+СВЦЭМ!$D$10+'СЕТ СН'!$I$5</f>
        <v>5379.0360472199991</v>
      </c>
      <c r="X122" s="37">
        <f>SUMIFS(СВЦЭМ!$C$34:$C$777,СВЦЭМ!$A$34:$A$777,$A122,СВЦЭМ!$B$34:$B$777,X$119)+'СЕТ СН'!$I$9+СВЦЭМ!$D$10+'СЕТ СН'!$I$5</f>
        <v>5404.6622871999998</v>
      </c>
      <c r="Y122" s="37">
        <f>SUMIFS(СВЦЭМ!$C$34:$C$777,СВЦЭМ!$A$34:$A$777,$A122,СВЦЭМ!$B$34:$B$777,Y$119)+'СЕТ СН'!$I$9+СВЦЭМ!$D$10+'СЕТ СН'!$I$5</f>
        <v>5487.4862754799997</v>
      </c>
    </row>
    <row r="123" spans="1:27" ht="15.75" x14ac:dyDescent="0.2">
      <c r="A123" s="36">
        <f t="shared" si="3"/>
        <v>42678</v>
      </c>
      <c r="B123" s="37">
        <f>SUMIFS(СВЦЭМ!$C$34:$C$777,СВЦЭМ!$A$34:$A$777,$A123,СВЦЭМ!$B$34:$B$777,B$119)+'СЕТ СН'!$I$9+СВЦЭМ!$D$10+'СЕТ СН'!$I$5</f>
        <v>5576.9709652799993</v>
      </c>
      <c r="C123" s="37">
        <f>SUMIFS(СВЦЭМ!$C$34:$C$777,СВЦЭМ!$A$34:$A$777,$A123,СВЦЭМ!$B$34:$B$777,C$119)+'СЕТ СН'!$I$9+СВЦЭМ!$D$10+'СЕТ СН'!$I$5</f>
        <v>5643.5267239899995</v>
      </c>
      <c r="D123" s="37">
        <f>SUMIFS(СВЦЭМ!$C$34:$C$777,СВЦЭМ!$A$34:$A$777,$A123,СВЦЭМ!$B$34:$B$777,D$119)+'СЕТ СН'!$I$9+СВЦЭМ!$D$10+'СЕТ СН'!$I$5</f>
        <v>5647.3625148199999</v>
      </c>
      <c r="E123" s="37">
        <f>SUMIFS(СВЦЭМ!$C$34:$C$777,СВЦЭМ!$A$34:$A$777,$A123,СВЦЭМ!$B$34:$B$777,E$119)+'СЕТ СН'!$I$9+СВЦЭМ!$D$10+'СЕТ СН'!$I$5</f>
        <v>5646.1695126999994</v>
      </c>
      <c r="F123" s="37">
        <f>SUMIFS(СВЦЭМ!$C$34:$C$777,СВЦЭМ!$A$34:$A$777,$A123,СВЦЭМ!$B$34:$B$777,F$119)+'СЕТ СН'!$I$9+СВЦЭМ!$D$10+'СЕТ СН'!$I$5</f>
        <v>5643.3878338299992</v>
      </c>
      <c r="G123" s="37">
        <f>SUMIFS(СВЦЭМ!$C$34:$C$777,СВЦЭМ!$A$34:$A$777,$A123,СВЦЭМ!$B$34:$B$777,G$119)+'СЕТ СН'!$I$9+СВЦЭМ!$D$10+'СЕТ СН'!$I$5</f>
        <v>5648.8989095499992</v>
      </c>
      <c r="H123" s="37">
        <f>SUMIFS(СВЦЭМ!$C$34:$C$777,СВЦЭМ!$A$34:$A$777,$A123,СВЦЭМ!$B$34:$B$777,H$119)+'СЕТ СН'!$I$9+СВЦЭМ!$D$10+'СЕТ СН'!$I$5</f>
        <v>5659.9262757399993</v>
      </c>
      <c r="I123" s="37">
        <f>SUMIFS(СВЦЭМ!$C$34:$C$777,СВЦЭМ!$A$34:$A$777,$A123,СВЦЭМ!$B$34:$B$777,I$119)+'СЕТ СН'!$I$9+СВЦЭМ!$D$10+'СЕТ СН'!$I$5</f>
        <v>5646.7545987499998</v>
      </c>
      <c r="J123" s="37">
        <f>SUMIFS(СВЦЭМ!$C$34:$C$777,СВЦЭМ!$A$34:$A$777,$A123,СВЦЭМ!$B$34:$B$777,J$119)+'СЕТ СН'!$I$9+СВЦЭМ!$D$10+'СЕТ СН'!$I$5</f>
        <v>5559.3003514799993</v>
      </c>
      <c r="K123" s="37">
        <f>SUMIFS(СВЦЭМ!$C$34:$C$777,СВЦЭМ!$A$34:$A$777,$A123,СВЦЭМ!$B$34:$B$777,K$119)+'СЕТ СН'!$I$9+СВЦЭМ!$D$10+'СЕТ СН'!$I$5</f>
        <v>5472.9265438899993</v>
      </c>
      <c r="L123" s="37">
        <f>SUMIFS(СВЦЭМ!$C$34:$C$777,СВЦЭМ!$A$34:$A$777,$A123,СВЦЭМ!$B$34:$B$777,L$119)+'СЕТ СН'!$I$9+СВЦЭМ!$D$10+'СЕТ СН'!$I$5</f>
        <v>5382.7202255899992</v>
      </c>
      <c r="M123" s="37">
        <f>SUMIFS(СВЦЭМ!$C$34:$C$777,СВЦЭМ!$A$34:$A$777,$A123,СВЦЭМ!$B$34:$B$777,M$119)+'СЕТ СН'!$I$9+СВЦЭМ!$D$10+'СЕТ СН'!$I$5</f>
        <v>5351.9432844299999</v>
      </c>
      <c r="N123" s="37">
        <f>SUMIFS(СВЦЭМ!$C$34:$C$777,СВЦЭМ!$A$34:$A$777,$A123,СВЦЭМ!$B$34:$B$777,N$119)+'СЕТ СН'!$I$9+СВЦЭМ!$D$10+'СЕТ СН'!$I$5</f>
        <v>5335.2248047999992</v>
      </c>
      <c r="O123" s="37">
        <f>SUMIFS(СВЦЭМ!$C$34:$C$777,СВЦЭМ!$A$34:$A$777,$A123,СВЦЭМ!$B$34:$B$777,O$119)+'СЕТ СН'!$I$9+СВЦЭМ!$D$10+'СЕТ СН'!$I$5</f>
        <v>5327.6783796899999</v>
      </c>
      <c r="P123" s="37">
        <f>SUMIFS(СВЦЭМ!$C$34:$C$777,СВЦЭМ!$A$34:$A$777,$A123,СВЦЭМ!$B$34:$B$777,P$119)+'СЕТ СН'!$I$9+СВЦЭМ!$D$10+'СЕТ СН'!$I$5</f>
        <v>5322.6891024399993</v>
      </c>
      <c r="Q123" s="37">
        <f>SUMIFS(СВЦЭМ!$C$34:$C$777,СВЦЭМ!$A$34:$A$777,$A123,СВЦЭМ!$B$34:$B$777,Q$119)+'СЕТ СН'!$I$9+СВЦЭМ!$D$10+'СЕТ СН'!$I$5</f>
        <v>5320.3508359999996</v>
      </c>
      <c r="R123" s="37">
        <f>SUMIFS(СВЦЭМ!$C$34:$C$777,СВЦЭМ!$A$34:$A$777,$A123,СВЦЭМ!$B$34:$B$777,R$119)+'СЕТ СН'!$I$9+СВЦЭМ!$D$10+'СЕТ СН'!$I$5</f>
        <v>5323.1205732299995</v>
      </c>
      <c r="S123" s="37">
        <f>SUMIFS(СВЦЭМ!$C$34:$C$777,СВЦЭМ!$A$34:$A$777,$A123,СВЦЭМ!$B$34:$B$777,S$119)+'СЕТ СН'!$I$9+СВЦЭМ!$D$10+'СЕТ СН'!$I$5</f>
        <v>5322.7460861599993</v>
      </c>
      <c r="T123" s="37">
        <f>SUMIFS(СВЦЭМ!$C$34:$C$777,СВЦЭМ!$A$34:$A$777,$A123,СВЦЭМ!$B$34:$B$777,T$119)+'СЕТ СН'!$I$9+СВЦЭМ!$D$10+'СЕТ СН'!$I$5</f>
        <v>5304.9126873899995</v>
      </c>
      <c r="U123" s="37">
        <f>SUMIFS(СВЦЭМ!$C$34:$C$777,СВЦЭМ!$A$34:$A$777,$A123,СВЦЭМ!$B$34:$B$777,U$119)+'СЕТ СН'!$I$9+СВЦЭМ!$D$10+'СЕТ СН'!$I$5</f>
        <v>5289.65597351</v>
      </c>
      <c r="V123" s="37">
        <f>SUMIFS(СВЦЭМ!$C$34:$C$777,СВЦЭМ!$A$34:$A$777,$A123,СВЦЭМ!$B$34:$B$777,V$119)+'СЕТ СН'!$I$9+СВЦЭМ!$D$10+'СЕТ СН'!$I$5</f>
        <v>5297.2617940199998</v>
      </c>
      <c r="W123" s="37">
        <f>SUMIFS(СВЦЭМ!$C$34:$C$777,СВЦЭМ!$A$34:$A$777,$A123,СВЦЭМ!$B$34:$B$777,W$119)+'СЕТ СН'!$I$9+СВЦЭМ!$D$10+'СЕТ СН'!$I$5</f>
        <v>5320.0822710699995</v>
      </c>
      <c r="X123" s="37">
        <f>SUMIFS(СВЦЭМ!$C$34:$C$777,СВЦЭМ!$A$34:$A$777,$A123,СВЦЭМ!$B$34:$B$777,X$119)+'СЕТ СН'!$I$9+СВЦЭМ!$D$10+'СЕТ СН'!$I$5</f>
        <v>5324.1864447399994</v>
      </c>
      <c r="Y123" s="37">
        <f>SUMIFS(СВЦЭМ!$C$34:$C$777,СВЦЭМ!$A$34:$A$777,$A123,СВЦЭМ!$B$34:$B$777,Y$119)+'СЕТ СН'!$I$9+СВЦЭМ!$D$10+'СЕТ СН'!$I$5</f>
        <v>5414.4698539599995</v>
      </c>
    </row>
    <row r="124" spans="1:27" ht="15.75" x14ac:dyDescent="0.2">
      <c r="A124" s="36">
        <f t="shared" si="3"/>
        <v>42679</v>
      </c>
      <c r="B124" s="37">
        <f>SUMIFS(СВЦЭМ!$C$34:$C$777,СВЦЭМ!$A$34:$A$777,$A124,СВЦЭМ!$B$34:$B$777,B$119)+'СЕТ СН'!$I$9+СВЦЭМ!$D$10+'СЕТ СН'!$I$5</f>
        <v>5522.8156148399994</v>
      </c>
      <c r="C124" s="37">
        <f>SUMIFS(СВЦЭМ!$C$34:$C$777,СВЦЭМ!$A$34:$A$777,$A124,СВЦЭМ!$B$34:$B$777,C$119)+'СЕТ СН'!$I$9+СВЦЭМ!$D$10+'СЕТ СН'!$I$5</f>
        <v>5596.1418905199998</v>
      </c>
      <c r="D124" s="37">
        <f>SUMIFS(СВЦЭМ!$C$34:$C$777,СВЦЭМ!$A$34:$A$777,$A124,СВЦЭМ!$B$34:$B$777,D$119)+'СЕТ СН'!$I$9+СВЦЭМ!$D$10+'СЕТ СН'!$I$5</f>
        <v>5652.2961675199995</v>
      </c>
      <c r="E124" s="37">
        <f>SUMIFS(СВЦЭМ!$C$34:$C$777,СВЦЭМ!$A$34:$A$777,$A124,СВЦЭМ!$B$34:$B$777,E$119)+'СЕТ СН'!$I$9+СВЦЭМ!$D$10+'СЕТ СН'!$I$5</f>
        <v>5652.07129661</v>
      </c>
      <c r="F124" s="37">
        <f>SUMIFS(СВЦЭМ!$C$34:$C$777,СВЦЭМ!$A$34:$A$777,$A124,СВЦЭМ!$B$34:$B$777,F$119)+'СЕТ СН'!$I$9+СВЦЭМ!$D$10+'СЕТ СН'!$I$5</f>
        <v>5649.7120683199992</v>
      </c>
      <c r="G124" s="37">
        <f>SUMIFS(СВЦЭМ!$C$34:$C$777,СВЦЭМ!$A$34:$A$777,$A124,СВЦЭМ!$B$34:$B$777,G$119)+'СЕТ СН'!$I$9+СВЦЭМ!$D$10+'СЕТ СН'!$I$5</f>
        <v>5653.7838776899998</v>
      </c>
      <c r="H124" s="37">
        <f>SUMIFS(СВЦЭМ!$C$34:$C$777,СВЦЭМ!$A$34:$A$777,$A124,СВЦЭМ!$B$34:$B$777,H$119)+'СЕТ СН'!$I$9+СВЦЭМ!$D$10+'СЕТ СН'!$I$5</f>
        <v>5664.1283782699993</v>
      </c>
      <c r="I124" s="37">
        <f>SUMIFS(СВЦЭМ!$C$34:$C$777,СВЦЭМ!$A$34:$A$777,$A124,СВЦЭМ!$B$34:$B$777,I$119)+'СЕТ СН'!$I$9+СВЦЭМ!$D$10+'СЕТ СН'!$I$5</f>
        <v>5656.7388143799999</v>
      </c>
      <c r="J124" s="37">
        <f>SUMIFS(СВЦЭМ!$C$34:$C$777,СВЦЭМ!$A$34:$A$777,$A124,СВЦЭМ!$B$34:$B$777,J$119)+'СЕТ СН'!$I$9+СВЦЭМ!$D$10+'СЕТ СН'!$I$5</f>
        <v>5563.2319647099994</v>
      </c>
      <c r="K124" s="37">
        <f>SUMIFS(СВЦЭМ!$C$34:$C$777,СВЦЭМ!$A$34:$A$777,$A124,СВЦЭМ!$B$34:$B$777,K$119)+'СЕТ СН'!$I$9+СВЦЭМ!$D$10+'СЕТ СН'!$I$5</f>
        <v>5476.3245075799996</v>
      </c>
      <c r="L124" s="37">
        <f>SUMIFS(СВЦЭМ!$C$34:$C$777,СВЦЭМ!$A$34:$A$777,$A124,СВЦЭМ!$B$34:$B$777,L$119)+'СЕТ СН'!$I$9+СВЦЭМ!$D$10+'СЕТ СН'!$I$5</f>
        <v>5395.0931689699992</v>
      </c>
      <c r="M124" s="37">
        <f>SUMIFS(СВЦЭМ!$C$34:$C$777,СВЦЭМ!$A$34:$A$777,$A124,СВЦЭМ!$B$34:$B$777,M$119)+'СЕТ СН'!$I$9+СВЦЭМ!$D$10+'СЕТ СН'!$I$5</f>
        <v>5371.4389894999995</v>
      </c>
      <c r="N124" s="37">
        <f>SUMIFS(СВЦЭМ!$C$34:$C$777,СВЦЭМ!$A$34:$A$777,$A124,СВЦЭМ!$B$34:$B$777,N$119)+'СЕТ СН'!$I$9+СВЦЭМ!$D$10+'СЕТ СН'!$I$5</f>
        <v>5355.4603771099992</v>
      </c>
      <c r="O124" s="37">
        <f>SUMIFS(СВЦЭМ!$C$34:$C$777,СВЦЭМ!$A$34:$A$777,$A124,СВЦЭМ!$B$34:$B$777,O$119)+'СЕТ СН'!$I$9+СВЦЭМ!$D$10+'СЕТ СН'!$I$5</f>
        <v>5344.7031211199992</v>
      </c>
      <c r="P124" s="37">
        <f>SUMIFS(СВЦЭМ!$C$34:$C$777,СВЦЭМ!$A$34:$A$777,$A124,СВЦЭМ!$B$34:$B$777,P$119)+'СЕТ СН'!$I$9+СВЦЭМ!$D$10+'СЕТ СН'!$I$5</f>
        <v>5338.0946199199998</v>
      </c>
      <c r="Q124" s="37">
        <f>SUMIFS(СВЦЭМ!$C$34:$C$777,СВЦЭМ!$A$34:$A$777,$A124,СВЦЭМ!$B$34:$B$777,Q$119)+'СЕТ СН'!$I$9+СВЦЭМ!$D$10+'СЕТ СН'!$I$5</f>
        <v>5334.28317849</v>
      </c>
      <c r="R124" s="37">
        <f>SUMIFS(СВЦЭМ!$C$34:$C$777,СВЦЭМ!$A$34:$A$777,$A124,СВЦЭМ!$B$34:$B$777,R$119)+'СЕТ СН'!$I$9+СВЦЭМ!$D$10+'СЕТ СН'!$I$5</f>
        <v>5329.0350261599997</v>
      </c>
      <c r="S124" s="37">
        <f>SUMIFS(СВЦЭМ!$C$34:$C$777,СВЦЭМ!$A$34:$A$777,$A124,СВЦЭМ!$B$34:$B$777,S$119)+'СЕТ СН'!$I$9+СВЦЭМ!$D$10+'СЕТ СН'!$I$5</f>
        <v>5319.59197107</v>
      </c>
      <c r="T124" s="37">
        <f>SUMIFS(СВЦЭМ!$C$34:$C$777,СВЦЭМ!$A$34:$A$777,$A124,СВЦЭМ!$B$34:$B$777,T$119)+'СЕТ СН'!$I$9+СВЦЭМ!$D$10+'СЕТ СН'!$I$5</f>
        <v>5301.7240957599997</v>
      </c>
      <c r="U124" s="37">
        <f>SUMIFS(СВЦЭМ!$C$34:$C$777,СВЦЭМ!$A$34:$A$777,$A124,СВЦЭМ!$B$34:$B$777,U$119)+'СЕТ СН'!$I$9+СВЦЭМ!$D$10+'СЕТ СН'!$I$5</f>
        <v>5288.1010960399999</v>
      </c>
      <c r="V124" s="37">
        <f>SUMIFS(СВЦЭМ!$C$34:$C$777,СВЦЭМ!$A$34:$A$777,$A124,СВЦЭМ!$B$34:$B$777,V$119)+'СЕТ СН'!$I$9+СВЦЭМ!$D$10+'СЕТ СН'!$I$5</f>
        <v>5295.6307847600001</v>
      </c>
      <c r="W124" s="37">
        <f>SUMIFS(СВЦЭМ!$C$34:$C$777,СВЦЭМ!$A$34:$A$777,$A124,СВЦЭМ!$B$34:$B$777,W$119)+'СЕТ СН'!$I$9+СВЦЭМ!$D$10+'СЕТ СН'!$I$5</f>
        <v>5319.4980814099999</v>
      </c>
      <c r="X124" s="37">
        <f>SUMIFS(СВЦЭМ!$C$34:$C$777,СВЦЭМ!$A$34:$A$777,$A124,СВЦЭМ!$B$34:$B$777,X$119)+'СЕТ СН'!$I$9+СВЦЭМ!$D$10+'СЕТ СН'!$I$5</f>
        <v>5321.5405396499991</v>
      </c>
      <c r="Y124" s="37">
        <f>SUMIFS(СВЦЭМ!$C$34:$C$777,СВЦЭМ!$A$34:$A$777,$A124,СВЦЭМ!$B$34:$B$777,Y$119)+'СЕТ СН'!$I$9+СВЦЭМ!$D$10+'СЕТ СН'!$I$5</f>
        <v>5412.4147986799999</v>
      </c>
    </row>
    <row r="125" spans="1:27" ht="15.75" x14ac:dyDescent="0.2">
      <c r="A125" s="36">
        <f t="shared" si="3"/>
        <v>42680</v>
      </c>
      <c r="B125" s="37">
        <f>SUMIFS(СВЦЭМ!$C$34:$C$777,СВЦЭМ!$A$34:$A$777,$A125,СВЦЭМ!$B$34:$B$777,B$119)+'СЕТ СН'!$I$9+СВЦЭМ!$D$10+'СЕТ СН'!$I$5</f>
        <v>5502.7934982199995</v>
      </c>
      <c r="C125" s="37">
        <f>SUMIFS(СВЦЭМ!$C$34:$C$777,СВЦЭМ!$A$34:$A$777,$A125,СВЦЭМ!$B$34:$B$777,C$119)+'СЕТ СН'!$I$9+СВЦЭМ!$D$10+'СЕТ СН'!$I$5</f>
        <v>5605.5780317699991</v>
      </c>
      <c r="D125" s="37">
        <f>SUMIFS(СВЦЭМ!$C$34:$C$777,СВЦЭМ!$A$34:$A$777,$A125,СВЦЭМ!$B$34:$B$777,D$119)+'СЕТ СН'!$I$9+СВЦЭМ!$D$10+'СЕТ СН'!$I$5</f>
        <v>5641.0817464499996</v>
      </c>
      <c r="E125" s="37">
        <f>SUMIFS(СВЦЭМ!$C$34:$C$777,СВЦЭМ!$A$34:$A$777,$A125,СВЦЭМ!$B$34:$B$777,E$119)+'СЕТ СН'!$I$9+СВЦЭМ!$D$10+'СЕТ СН'!$I$5</f>
        <v>5643.0561436199996</v>
      </c>
      <c r="F125" s="37">
        <f>SUMIFS(СВЦЭМ!$C$34:$C$777,СВЦЭМ!$A$34:$A$777,$A125,СВЦЭМ!$B$34:$B$777,F$119)+'СЕТ СН'!$I$9+СВЦЭМ!$D$10+'СЕТ СН'!$I$5</f>
        <v>5642.9705011199994</v>
      </c>
      <c r="G125" s="37">
        <f>SUMIFS(СВЦЭМ!$C$34:$C$777,СВЦЭМ!$A$34:$A$777,$A125,СВЦЭМ!$B$34:$B$777,G$119)+'СЕТ СН'!$I$9+СВЦЭМ!$D$10+'СЕТ СН'!$I$5</f>
        <v>5633.1515483099993</v>
      </c>
      <c r="H125" s="37">
        <f>SUMIFS(СВЦЭМ!$C$34:$C$777,СВЦЭМ!$A$34:$A$777,$A125,СВЦЭМ!$B$34:$B$777,H$119)+'СЕТ СН'!$I$9+СВЦЭМ!$D$10+'СЕТ СН'!$I$5</f>
        <v>5628.4210418699995</v>
      </c>
      <c r="I125" s="37">
        <f>SUMIFS(СВЦЭМ!$C$34:$C$777,СВЦЭМ!$A$34:$A$777,$A125,СВЦЭМ!$B$34:$B$777,I$119)+'СЕТ СН'!$I$9+СВЦЭМ!$D$10+'СЕТ СН'!$I$5</f>
        <v>5619.3235090499993</v>
      </c>
      <c r="J125" s="37">
        <f>SUMIFS(СВЦЭМ!$C$34:$C$777,СВЦЭМ!$A$34:$A$777,$A125,СВЦЭМ!$B$34:$B$777,J$119)+'СЕТ СН'!$I$9+СВЦЭМ!$D$10+'СЕТ СН'!$I$5</f>
        <v>5516.4287090999997</v>
      </c>
      <c r="K125" s="37">
        <f>SUMIFS(СВЦЭМ!$C$34:$C$777,СВЦЭМ!$A$34:$A$777,$A125,СВЦЭМ!$B$34:$B$777,K$119)+'СЕТ СН'!$I$9+СВЦЭМ!$D$10+'СЕТ СН'!$I$5</f>
        <v>5417.16005855</v>
      </c>
      <c r="L125" s="37">
        <f>SUMIFS(СВЦЭМ!$C$34:$C$777,СВЦЭМ!$A$34:$A$777,$A125,СВЦЭМ!$B$34:$B$777,L$119)+'СЕТ СН'!$I$9+СВЦЭМ!$D$10+'СЕТ СН'!$I$5</f>
        <v>5355.8205565399994</v>
      </c>
      <c r="M125" s="37">
        <f>SUMIFS(СВЦЭМ!$C$34:$C$777,СВЦЭМ!$A$34:$A$777,$A125,СВЦЭМ!$B$34:$B$777,M$119)+'СЕТ СН'!$I$9+СВЦЭМ!$D$10+'СЕТ СН'!$I$5</f>
        <v>5309.4509731599992</v>
      </c>
      <c r="N125" s="37">
        <f>SUMIFS(СВЦЭМ!$C$34:$C$777,СВЦЭМ!$A$34:$A$777,$A125,СВЦЭМ!$B$34:$B$777,N$119)+'СЕТ СН'!$I$9+СВЦЭМ!$D$10+'СЕТ СН'!$I$5</f>
        <v>5304.0410756299998</v>
      </c>
      <c r="O125" s="37">
        <f>SUMIFS(СВЦЭМ!$C$34:$C$777,СВЦЭМ!$A$34:$A$777,$A125,СВЦЭМ!$B$34:$B$777,O$119)+'СЕТ СН'!$I$9+СВЦЭМ!$D$10+'СЕТ СН'!$I$5</f>
        <v>5304.1463279199997</v>
      </c>
      <c r="P125" s="37">
        <f>SUMIFS(СВЦЭМ!$C$34:$C$777,СВЦЭМ!$A$34:$A$777,$A125,СВЦЭМ!$B$34:$B$777,P$119)+'СЕТ СН'!$I$9+СВЦЭМ!$D$10+'СЕТ СН'!$I$5</f>
        <v>5297.3550359299998</v>
      </c>
      <c r="Q125" s="37">
        <f>SUMIFS(СВЦЭМ!$C$34:$C$777,СВЦЭМ!$A$34:$A$777,$A125,СВЦЭМ!$B$34:$B$777,Q$119)+'СЕТ СН'!$I$9+СВЦЭМ!$D$10+'СЕТ СН'!$I$5</f>
        <v>5297.6179277499996</v>
      </c>
      <c r="R125" s="37">
        <f>SUMIFS(СВЦЭМ!$C$34:$C$777,СВЦЭМ!$A$34:$A$777,$A125,СВЦЭМ!$B$34:$B$777,R$119)+'СЕТ СН'!$I$9+СВЦЭМ!$D$10+'СЕТ СН'!$I$5</f>
        <v>5294.7619565699997</v>
      </c>
      <c r="S125" s="37">
        <f>SUMIFS(СВЦЭМ!$C$34:$C$777,СВЦЭМ!$A$34:$A$777,$A125,СВЦЭМ!$B$34:$B$777,S$119)+'СЕТ СН'!$I$9+СВЦЭМ!$D$10+'СЕТ СН'!$I$5</f>
        <v>5317.8674876099994</v>
      </c>
      <c r="T125" s="37">
        <f>SUMIFS(СВЦЭМ!$C$34:$C$777,СВЦЭМ!$A$34:$A$777,$A125,СВЦЭМ!$B$34:$B$777,T$119)+'СЕТ СН'!$I$9+СВЦЭМ!$D$10+'СЕТ СН'!$I$5</f>
        <v>5327.9588439399995</v>
      </c>
      <c r="U125" s="37">
        <f>SUMIFS(СВЦЭМ!$C$34:$C$777,СВЦЭМ!$A$34:$A$777,$A125,СВЦЭМ!$B$34:$B$777,U$119)+'СЕТ СН'!$I$9+СВЦЭМ!$D$10+'СЕТ СН'!$I$5</f>
        <v>5333.9133235199997</v>
      </c>
      <c r="V125" s="37">
        <f>SUMIFS(СВЦЭМ!$C$34:$C$777,СВЦЭМ!$A$34:$A$777,$A125,СВЦЭМ!$B$34:$B$777,V$119)+'СЕТ СН'!$I$9+СВЦЭМ!$D$10+'СЕТ СН'!$I$5</f>
        <v>5331.8814491599996</v>
      </c>
      <c r="W125" s="37">
        <f>SUMIFS(СВЦЭМ!$C$34:$C$777,СВЦЭМ!$A$34:$A$777,$A125,СВЦЭМ!$B$34:$B$777,W$119)+'СЕТ СН'!$I$9+СВЦЭМ!$D$10+'СЕТ СН'!$I$5</f>
        <v>5343.7223697499994</v>
      </c>
      <c r="X125" s="37">
        <f>SUMIFS(СВЦЭМ!$C$34:$C$777,СВЦЭМ!$A$34:$A$777,$A125,СВЦЭМ!$B$34:$B$777,X$119)+'СЕТ СН'!$I$9+СВЦЭМ!$D$10+'СЕТ СН'!$I$5</f>
        <v>5347.5754472299996</v>
      </c>
      <c r="Y125" s="37">
        <f>SUMIFS(СВЦЭМ!$C$34:$C$777,СВЦЭМ!$A$34:$A$777,$A125,СВЦЭМ!$B$34:$B$777,Y$119)+'СЕТ СН'!$I$9+СВЦЭМ!$D$10+'СЕТ СН'!$I$5</f>
        <v>5440.7239340699998</v>
      </c>
    </row>
    <row r="126" spans="1:27" ht="15.75" x14ac:dyDescent="0.2">
      <c r="A126" s="36">
        <f t="shared" si="3"/>
        <v>42681</v>
      </c>
      <c r="B126" s="37">
        <f>SUMIFS(СВЦЭМ!$C$34:$C$777,СВЦЭМ!$A$34:$A$777,$A126,СВЦЭМ!$B$34:$B$777,B$119)+'СЕТ СН'!$I$9+СВЦЭМ!$D$10+'СЕТ СН'!$I$5</f>
        <v>5542.9999381399994</v>
      </c>
      <c r="C126" s="37">
        <f>SUMIFS(СВЦЭМ!$C$34:$C$777,СВЦЭМ!$A$34:$A$777,$A126,СВЦЭМ!$B$34:$B$777,C$119)+'СЕТ СН'!$I$9+СВЦЭМ!$D$10+'СЕТ СН'!$I$5</f>
        <v>5629.43386259</v>
      </c>
      <c r="D126" s="37">
        <f>SUMIFS(СВЦЭМ!$C$34:$C$777,СВЦЭМ!$A$34:$A$777,$A126,СВЦЭМ!$B$34:$B$777,D$119)+'СЕТ СН'!$I$9+СВЦЭМ!$D$10+'СЕТ СН'!$I$5</f>
        <v>5649.4680567999994</v>
      </c>
      <c r="E126" s="37">
        <f>SUMIFS(СВЦЭМ!$C$34:$C$777,СВЦЭМ!$A$34:$A$777,$A126,СВЦЭМ!$B$34:$B$777,E$119)+'СЕТ СН'!$I$9+СВЦЭМ!$D$10+'СЕТ СН'!$I$5</f>
        <v>5648.9144735799991</v>
      </c>
      <c r="F126" s="37">
        <f>SUMIFS(СВЦЭМ!$C$34:$C$777,СВЦЭМ!$A$34:$A$777,$A126,СВЦЭМ!$B$34:$B$777,F$119)+'СЕТ СН'!$I$9+СВЦЭМ!$D$10+'СЕТ СН'!$I$5</f>
        <v>5649.5706212499999</v>
      </c>
      <c r="G126" s="37">
        <f>SUMIFS(СВЦЭМ!$C$34:$C$777,СВЦЭМ!$A$34:$A$777,$A126,СВЦЭМ!$B$34:$B$777,G$119)+'СЕТ СН'!$I$9+СВЦЭМ!$D$10+'СЕТ СН'!$I$5</f>
        <v>5650.8017390199993</v>
      </c>
      <c r="H126" s="37">
        <f>SUMIFS(СВЦЭМ!$C$34:$C$777,СВЦЭМ!$A$34:$A$777,$A126,СВЦЭМ!$B$34:$B$777,H$119)+'СЕТ СН'!$I$9+СВЦЭМ!$D$10+'СЕТ СН'!$I$5</f>
        <v>5677.6470063499992</v>
      </c>
      <c r="I126" s="37">
        <f>SUMIFS(СВЦЭМ!$C$34:$C$777,СВЦЭМ!$A$34:$A$777,$A126,СВЦЭМ!$B$34:$B$777,I$119)+'СЕТ СН'!$I$9+СВЦЭМ!$D$10+'СЕТ СН'!$I$5</f>
        <v>5667.9718662499999</v>
      </c>
      <c r="J126" s="37">
        <f>SUMIFS(СВЦЭМ!$C$34:$C$777,СВЦЭМ!$A$34:$A$777,$A126,СВЦЭМ!$B$34:$B$777,J$119)+'СЕТ СН'!$I$9+СВЦЭМ!$D$10+'СЕТ СН'!$I$5</f>
        <v>5565.4931195699992</v>
      </c>
      <c r="K126" s="37">
        <f>SUMIFS(СВЦЭМ!$C$34:$C$777,СВЦЭМ!$A$34:$A$777,$A126,СВЦЭМ!$B$34:$B$777,K$119)+'СЕТ СН'!$I$9+СВЦЭМ!$D$10+'СЕТ СН'!$I$5</f>
        <v>5450.2473826999994</v>
      </c>
      <c r="L126" s="37">
        <f>SUMIFS(СВЦЭМ!$C$34:$C$777,СВЦЭМ!$A$34:$A$777,$A126,СВЦЭМ!$B$34:$B$777,L$119)+'СЕТ СН'!$I$9+СВЦЭМ!$D$10+'СЕТ СН'!$I$5</f>
        <v>5361.8597405199998</v>
      </c>
      <c r="M126" s="37">
        <f>SUMIFS(СВЦЭМ!$C$34:$C$777,СВЦЭМ!$A$34:$A$777,$A126,СВЦЭМ!$B$34:$B$777,M$119)+'СЕТ СН'!$I$9+СВЦЭМ!$D$10+'СЕТ СН'!$I$5</f>
        <v>5325.3624710399999</v>
      </c>
      <c r="N126" s="37">
        <f>SUMIFS(СВЦЭМ!$C$34:$C$777,СВЦЭМ!$A$34:$A$777,$A126,СВЦЭМ!$B$34:$B$777,N$119)+'СЕТ СН'!$I$9+СВЦЭМ!$D$10+'СЕТ СН'!$I$5</f>
        <v>5328.0999580999996</v>
      </c>
      <c r="O126" s="37">
        <f>SUMIFS(СВЦЭМ!$C$34:$C$777,СВЦЭМ!$A$34:$A$777,$A126,СВЦЭМ!$B$34:$B$777,O$119)+'СЕТ СН'!$I$9+СВЦЭМ!$D$10+'СЕТ СН'!$I$5</f>
        <v>5315.6787907599992</v>
      </c>
      <c r="P126" s="37">
        <f>SUMIFS(СВЦЭМ!$C$34:$C$777,СВЦЭМ!$A$34:$A$777,$A126,СВЦЭМ!$B$34:$B$777,P$119)+'СЕТ СН'!$I$9+СВЦЭМ!$D$10+'СЕТ СН'!$I$5</f>
        <v>5306.4018552099997</v>
      </c>
      <c r="Q126" s="37">
        <f>SUMIFS(СВЦЭМ!$C$34:$C$777,СВЦЭМ!$A$34:$A$777,$A126,СВЦЭМ!$B$34:$B$777,Q$119)+'СЕТ СН'!$I$9+СВЦЭМ!$D$10+'СЕТ СН'!$I$5</f>
        <v>5306.1118806799996</v>
      </c>
      <c r="R126" s="37">
        <f>SUMIFS(СВЦЭМ!$C$34:$C$777,СВЦЭМ!$A$34:$A$777,$A126,СВЦЭМ!$B$34:$B$777,R$119)+'СЕТ СН'!$I$9+СВЦЭМ!$D$10+'СЕТ СН'!$I$5</f>
        <v>5305.2630317099993</v>
      </c>
      <c r="S126" s="37">
        <f>SUMIFS(СВЦЭМ!$C$34:$C$777,СВЦЭМ!$A$34:$A$777,$A126,СВЦЭМ!$B$34:$B$777,S$119)+'СЕТ СН'!$I$9+СВЦЭМ!$D$10+'СЕТ СН'!$I$5</f>
        <v>5326.4867018499999</v>
      </c>
      <c r="T126" s="37">
        <f>SUMIFS(СВЦЭМ!$C$34:$C$777,СВЦЭМ!$A$34:$A$777,$A126,СВЦЭМ!$B$34:$B$777,T$119)+'СЕТ СН'!$I$9+СВЦЭМ!$D$10+'СЕТ СН'!$I$5</f>
        <v>5337.1343374099997</v>
      </c>
      <c r="U126" s="37">
        <f>SUMIFS(СВЦЭМ!$C$34:$C$777,СВЦЭМ!$A$34:$A$777,$A126,СВЦЭМ!$B$34:$B$777,U$119)+'СЕТ СН'!$I$9+СВЦЭМ!$D$10+'СЕТ СН'!$I$5</f>
        <v>5340.7371421899998</v>
      </c>
      <c r="V126" s="37">
        <f>SUMIFS(СВЦЭМ!$C$34:$C$777,СВЦЭМ!$A$34:$A$777,$A126,СВЦЭМ!$B$34:$B$777,V$119)+'СЕТ СН'!$I$9+СВЦЭМ!$D$10+'СЕТ СН'!$I$5</f>
        <v>5335.9355492799996</v>
      </c>
      <c r="W126" s="37">
        <f>SUMIFS(СВЦЭМ!$C$34:$C$777,СВЦЭМ!$A$34:$A$777,$A126,СВЦЭМ!$B$34:$B$777,W$119)+'СЕТ СН'!$I$9+СВЦЭМ!$D$10+'СЕТ СН'!$I$5</f>
        <v>5335.0309005299996</v>
      </c>
      <c r="X126" s="37">
        <f>SUMIFS(СВЦЭМ!$C$34:$C$777,СВЦЭМ!$A$34:$A$777,$A126,СВЦЭМ!$B$34:$B$777,X$119)+'СЕТ СН'!$I$9+СВЦЭМ!$D$10+'СЕТ СН'!$I$5</f>
        <v>5368.1060061299995</v>
      </c>
      <c r="Y126" s="37">
        <f>SUMIFS(СВЦЭМ!$C$34:$C$777,СВЦЭМ!$A$34:$A$777,$A126,СВЦЭМ!$B$34:$B$777,Y$119)+'СЕТ СН'!$I$9+СВЦЭМ!$D$10+'СЕТ СН'!$I$5</f>
        <v>5446.1957322399994</v>
      </c>
    </row>
    <row r="127" spans="1:27" ht="15.75" x14ac:dyDescent="0.2">
      <c r="A127" s="36">
        <f t="shared" si="3"/>
        <v>42682</v>
      </c>
      <c r="B127" s="37">
        <f>SUMIFS(СВЦЭМ!$C$34:$C$777,СВЦЭМ!$A$34:$A$777,$A127,СВЦЭМ!$B$34:$B$777,B$119)+'СЕТ СН'!$I$9+СВЦЭМ!$D$10+'СЕТ СН'!$I$5</f>
        <v>5526.5794973799993</v>
      </c>
      <c r="C127" s="37">
        <f>SUMIFS(СВЦЭМ!$C$34:$C$777,СВЦЭМ!$A$34:$A$777,$A127,СВЦЭМ!$B$34:$B$777,C$119)+'СЕТ СН'!$I$9+СВЦЭМ!$D$10+'СЕТ СН'!$I$5</f>
        <v>5630.9381649699999</v>
      </c>
      <c r="D127" s="37">
        <f>SUMIFS(СВЦЭМ!$C$34:$C$777,СВЦЭМ!$A$34:$A$777,$A127,СВЦЭМ!$B$34:$B$777,D$119)+'СЕТ СН'!$I$9+СВЦЭМ!$D$10+'СЕТ СН'!$I$5</f>
        <v>5655.11225999</v>
      </c>
      <c r="E127" s="37">
        <f>SUMIFS(СВЦЭМ!$C$34:$C$777,СВЦЭМ!$A$34:$A$777,$A127,СВЦЭМ!$B$34:$B$777,E$119)+'СЕТ СН'!$I$9+СВЦЭМ!$D$10+'СЕТ СН'!$I$5</f>
        <v>5644.7339250299992</v>
      </c>
      <c r="F127" s="37">
        <f>SUMIFS(СВЦЭМ!$C$34:$C$777,СВЦЭМ!$A$34:$A$777,$A127,СВЦЭМ!$B$34:$B$777,F$119)+'СЕТ СН'!$I$9+СВЦЭМ!$D$10+'СЕТ СН'!$I$5</f>
        <v>5651.2752727999996</v>
      </c>
      <c r="G127" s="37">
        <f>SUMIFS(СВЦЭМ!$C$34:$C$777,СВЦЭМ!$A$34:$A$777,$A127,СВЦЭМ!$B$34:$B$777,G$119)+'СЕТ СН'!$I$9+СВЦЭМ!$D$10+'СЕТ СН'!$I$5</f>
        <v>5662.5657033799998</v>
      </c>
      <c r="H127" s="37">
        <f>SUMIFS(СВЦЭМ!$C$34:$C$777,СВЦЭМ!$A$34:$A$777,$A127,СВЦЭМ!$B$34:$B$777,H$119)+'СЕТ СН'!$I$9+СВЦЭМ!$D$10+'СЕТ СН'!$I$5</f>
        <v>5679.8641038899996</v>
      </c>
      <c r="I127" s="37">
        <f>SUMIFS(СВЦЭМ!$C$34:$C$777,СВЦЭМ!$A$34:$A$777,$A127,СВЦЭМ!$B$34:$B$777,I$119)+'СЕТ СН'!$I$9+СВЦЭМ!$D$10+'СЕТ СН'!$I$5</f>
        <v>5618.4433439999993</v>
      </c>
      <c r="J127" s="37">
        <f>SUMIFS(СВЦЭМ!$C$34:$C$777,СВЦЭМ!$A$34:$A$777,$A127,СВЦЭМ!$B$34:$B$777,J$119)+'СЕТ СН'!$I$9+СВЦЭМ!$D$10+'СЕТ СН'!$I$5</f>
        <v>5496.3417190599994</v>
      </c>
      <c r="K127" s="37">
        <f>SUMIFS(СВЦЭМ!$C$34:$C$777,СВЦЭМ!$A$34:$A$777,$A127,СВЦЭМ!$B$34:$B$777,K$119)+'СЕТ СН'!$I$9+СВЦЭМ!$D$10+'СЕТ СН'!$I$5</f>
        <v>5450.5990288499997</v>
      </c>
      <c r="L127" s="37">
        <f>SUMIFS(СВЦЭМ!$C$34:$C$777,СВЦЭМ!$A$34:$A$777,$A127,СВЦЭМ!$B$34:$B$777,L$119)+'СЕТ СН'!$I$9+СВЦЭМ!$D$10+'СЕТ СН'!$I$5</f>
        <v>5348.88213318</v>
      </c>
      <c r="M127" s="37">
        <f>SUMIFS(СВЦЭМ!$C$34:$C$777,СВЦЭМ!$A$34:$A$777,$A127,СВЦЭМ!$B$34:$B$777,M$119)+'СЕТ СН'!$I$9+СВЦЭМ!$D$10+'СЕТ СН'!$I$5</f>
        <v>5327.1426047199993</v>
      </c>
      <c r="N127" s="37">
        <f>SUMIFS(СВЦЭМ!$C$34:$C$777,СВЦЭМ!$A$34:$A$777,$A127,СВЦЭМ!$B$34:$B$777,N$119)+'СЕТ СН'!$I$9+СВЦЭМ!$D$10+'СЕТ СН'!$I$5</f>
        <v>5306.8873264199992</v>
      </c>
      <c r="O127" s="37">
        <f>SUMIFS(СВЦЭМ!$C$34:$C$777,СВЦЭМ!$A$34:$A$777,$A127,СВЦЭМ!$B$34:$B$777,O$119)+'СЕТ СН'!$I$9+СВЦЭМ!$D$10+'СЕТ СН'!$I$5</f>
        <v>5306.7863185099995</v>
      </c>
      <c r="P127" s="37">
        <f>SUMIFS(СВЦЭМ!$C$34:$C$777,СВЦЭМ!$A$34:$A$777,$A127,СВЦЭМ!$B$34:$B$777,P$119)+'СЕТ СН'!$I$9+СВЦЭМ!$D$10+'СЕТ СН'!$I$5</f>
        <v>5298.0089479599992</v>
      </c>
      <c r="Q127" s="37">
        <f>SUMIFS(СВЦЭМ!$C$34:$C$777,СВЦЭМ!$A$34:$A$777,$A127,СВЦЭМ!$B$34:$B$777,Q$119)+'СЕТ СН'!$I$9+СВЦЭМ!$D$10+'СЕТ СН'!$I$5</f>
        <v>5290.2255783499995</v>
      </c>
      <c r="R127" s="37">
        <f>SUMIFS(СВЦЭМ!$C$34:$C$777,СВЦЭМ!$A$34:$A$777,$A127,СВЦЭМ!$B$34:$B$777,R$119)+'СЕТ СН'!$I$9+СВЦЭМ!$D$10+'СЕТ СН'!$I$5</f>
        <v>5288.8669451799997</v>
      </c>
      <c r="S127" s="37">
        <f>SUMIFS(СВЦЭМ!$C$34:$C$777,СВЦЭМ!$A$34:$A$777,$A127,СВЦЭМ!$B$34:$B$777,S$119)+'СЕТ СН'!$I$9+СВЦЭМ!$D$10+'СЕТ СН'!$I$5</f>
        <v>5312.55430712</v>
      </c>
      <c r="T127" s="37">
        <f>SUMIFS(СВЦЭМ!$C$34:$C$777,СВЦЭМ!$A$34:$A$777,$A127,СВЦЭМ!$B$34:$B$777,T$119)+'СЕТ СН'!$I$9+СВЦЭМ!$D$10+'СЕТ СН'!$I$5</f>
        <v>5340.1487516699999</v>
      </c>
      <c r="U127" s="37">
        <f>SUMIFS(СВЦЭМ!$C$34:$C$777,СВЦЭМ!$A$34:$A$777,$A127,СВЦЭМ!$B$34:$B$777,U$119)+'СЕТ СН'!$I$9+СВЦЭМ!$D$10+'СЕТ СН'!$I$5</f>
        <v>5345.8621814599992</v>
      </c>
      <c r="V127" s="37">
        <f>SUMIFS(СВЦЭМ!$C$34:$C$777,СВЦЭМ!$A$34:$A$777,$A127,СВЦЭМ!$B$34:$B$777,V$119)+'СЕТ СН'!$I$9+СВЦЭМ!$D$10+'СЕТ СН'!$I$5</f>
        <v>5346.3104844599993</v>
      </c>
      <c r="W127" s="37">
        <f>SUMIFS(СВЦЭМ!$C$34:$C$777,СВЦЭМ!$A$34:$A$777,$A127,СВЦЭМ!$B$34:$B$777,W$119)+'СЕТ СН'!$I$9+СВЦЭМ!$D$10+'СЕТ СН'!$I$5</f>
        <v>5350.7814568899994</v>
      </c>
      <c r="X127" s="37">
        <f>SUMIFS(СВЦЭМ!$C$34:$C$777,СВЦЭМ!$A$34:$A$777,$A127,СВЦЭМ!$B$34:$B$777,X$119)+'СЕТ СН'!$I$9+СВЦЭМ!$D$10+'СЕТ СН'!$I$5</f>
        <v>5368.5560650799998</v>
      </c>
      <c r="Y127" s="37">
        <f>SUMIFS(СВЦЭМ!$C$34:$C$777,СВЦЭМ!$A$34:$A$777,$A127,СВЦЭМ!$B$34:$B$777,Y$119)+'СЕТ СН'!$I$9+СВЦЭМ!$D$10+'СЕТ СН'!$I$5</f>
        <v>5446.2901502599998</v>
      </c>
    </row>
    <row r="128" spans="1:27" ht="15.75" x14ac:dyDescent="0.2">
      <c r="A128" s="36">
        <f t="shared" si="3"/>
        <v>42683</v>
      </c>
      <c r="B128" s="37">
        <f>SUMIFS(СВЦЭМ!$C$34:$C$777,СВЦЭМ!$A$34:$A$777,$A128,СВЦЭМ!$B$34:$B$777,B$119)+'СЕТ СН'!$I$9+СВЦЭМ!$D$10+'СЕТ СН'!$I$5</f>
        <v>5546.8433302199992</v>
      </c>
      <c r="C128" s="37">
        <f>SUMIFS(СВЦЭМ!$C$34:$C$777,СВЦЭМ!$A$34:$A$777,$A128,СВЦЭМ!$B$34:$B$777,C$119)+'СЕТ СН'!$I$9+СВЦЭМ!$D$10+'СЕТ СН'!$I$5</f>
        <v>5652.2814017299997</v>
      </c>
      <c r="D128" s="37">
        <f>SUMIFS(СВЦЭМ!$C$34:$C$777,СВЦЭМ!$A$34:$A$777,$A128,СВЦЭМ!$B$34:$B$777,D$119)+'СЕТ СН'!$I$9+СВЦЭМ!$D$10+'СЕТ СН'!$I$5</f>
        <v>5670.60362171</v>
      </c>
      <c r="E128" s="37">
        <f>SUMIFS(СВЦЭМ!$C$34:$C$777,СВЦЭМ!$A$34:$A$777,$A128,СВЦЭМ!$B$34:$B$777,E$119)+'СЕТ СН'!$I$9+СВЦЭМ!$D$10+'СЕТ СН'!$I$5</f>
        <v>5666.6606740699999</v>
      </c>
      <c r="F128" s="37">
        <f>SUMIFS(СВЦЭМ!$C$34:$C$777,СВЦЭМ!$A$34:$A$777,$A128,СВЦЭМ!$B$34:$B$777,F$119)+'СЕТ СН'!$I$9+СВЦЭМ!$D$10+'СЕТ СН'!$I$5</f>
        <v>5663.4766241899997</v>
      </c>
      <c r="G128" s="37">
        <f>SUMIFS(СВЦЭМ!$C$34:$C$777,СВЦЭМ!$A$34:$A$777,$A128,СВЦЭМ!$B$34:$B$777,G$119)+'СЕТ СН'!$I$9+СВЦЭМ!$D$10+'СЕТ СН'!$I$5</f>
        <v>5659.4158647299992</v>
      </c>
      <c r="H128" s="37">
        <f>SUMIFS(СВЦЭМ!$C$34:$C$777,СВЦЭМ!$A$34:$A$777,$A128,СВЦЭМ!$B$34:$B$777,H$119)+'СЕТ СН'!$I$9+СВЦЭМ!$D$10+'СЕТ СН'!$I$5</f>
        <v>5644.7880383399997</v>
      </c>
      <c r="I128" s="37">
        <f>SUMIFS(СВЦЭМ!$C$34:$C$777,СВЦЭМ!$A$34:$A$777,$A128,СВЦЭМ!$B$34:$B$777,I$119)+'СЕТ СН'!$I$9+СВЦЭМ!$D$10+'СЕТ СН'!$I$5</f>
        <v>5606.9788568199992</v>
      </c>
      <c r="J128" s="37">
        <f>SUMIFS(СВЦЭМ!$C$34:$C$777,СВЦЭМ!$A$34:$A$777,$A128,СВЦЭМ!$B$34:$B$777,J$119)+'СЕТ СН'!$I$9+СВЦЭМ!$D$10+'СЕТ СН'!$I$5</f>
        <v>5530.6146724599994</v>
      </c>
      <c r="K128" s="37">
        <f>SUMIFS(СВЦЭМ!$C$34:$C$777,СВЦЭМ!$A$34:$A$777,$A128,СВЦЭМ!$B$34:$B$777,K$119)+'СЕТ СН'!$I$9+СВЦЭМ!$D$10+'СЕТ СН'!$I$5</f>
        <v>5456.4516228699995</v>
      </c>
      <c r="L128" s="37">
        <f>SUMIFS(СВЦЭМ!$C$34:$C$777,СВЦЭМ!$A$34:$A$777,$A128,СВЦЭМ!$B$34:$B$777,L$119)+'СЕТ СН'!$I$9+СВЦЭМ!$D$10+'СЕТ СН'!$I$5</f>
        <v>5370.76766718</v>
      </c>
      <c r="M128" s="37">
        <f>SUMIFS(СВЦЭМ!$C$34:$C$777,СВЦЭМ!$A$34:$A$777,$A128,СВЦЭМ!$B$34:$B$777,M$119)+'СЕТ СН'!$I$9+СВЦЭМ!$D$10+'СЕТ СН'!$I$5</f>
        <v>5332.1286262699996</v>
      </c>
      <c r="N128" s="37">
        <f>SUMIFS(СВЦЭМ!$C$34:$C$777,СВЦЭМ!$A$34:$A$777,$A128,СВЦЭМ!$B$34:$B$777,N$119)+'СЕТ СН'!$I$9+СВЦЭМ!$D$10+'СЕТ СН'!$I$5</f>
        <v>5323.7062082299999</v>
      </c>
      <c r="O128" s="37">
        <f>SUMIFS(СВЦЭМ!$C$34:$C$777,СВЦЭМ!$A$34:$A$777,$A128,СВЦЭМ!$B$34:$B$777,O$119)+'СЕТ СН'!$I$9+СВЦЭМ!$D$10+'СЕТ СН'!$I$5</f>
        <v>5326.9121814999999</v>
      </c>
      <c r="P128" s="37">
        <f>SUMIFS(СВЦЭМ!$C$34:$C$777,СВЦЭМ!$A$34:$A$777,$A128,СВЦЭМ!$B$34:$B$777,P$119)+'СЕТ СН'!$I$9+СВЦЭМ!$D$10+'СЕТ СН'!$I$5</f>
        <v>5321.79477675</v>
      </c>
      <c r="Q128" s="37">
        <f>SUMIFS(СВЦЭМ!$C$34:$C$777,СВЦЭМ!$A$34:$A$777,$A128,СВЦЭМ!$B$34:$B$777,Q$119)+'СЕТ СН'!$I$9+СВЦЭМ!$D$10+'СЕТ СН'!$I$5</f>
        <v>5315.9390931299995</v>
      </c>
      <c r="R128" s="37">
        <f>SUMIFS(СВЦЭМ!$C$34:$C$777,СВЦЭМ!$A$34:$A$777,$A128,СВЦЭМ!$B$34:$B$777,R$119)+'СЕТ СН'!$I$9+СВЦЭМ!$D$10+'СЕТ СН'!$I$5</f>
        <v>5318.3570266299994</v>
      </c>
      <c r="S128" s="37">
        <f>SUMIFS(СВЦЭМ!$C$34:$C$777,СВЦЭМ!$A$34:$A$777,$A128,СВЦЭМ!$B$34:$B$777,S$119)+'СЕТ СН'!$I$9+СВЦЭМ!$D$10+'СЕТ СН'!$I$5</f>
        <v>5327.6536862199991</v>
      </c>
      <c r="T128" s="37">
        <f>SUMIFS(СВЦЭМ!$C$34:$C$777,СВЦЭМ!$A$34:$A$777,$A128,СВЦЭМ!$B$34:$B$777,T$119)+'СЕТ СН'!$I$9+СВЦЭМ!$D$10+'СЕТ СН'!$I$5</f>
        <v>5357.0646200799993</v>
      </c>
      <c r="U128" s="37">
        <f>SUMIFS(СВЦЭМ!$C$34:$C$777,СВЦЭМ!$A$34:$A$777,$A128,СВЦЭМ!$B$34:$B$777,U$119)+'СЕТ СН'!$I$9+СВЦЭМ!$D$10+'СЕТ СН'!$I$5</f>
        <v>5369.6965664099998</v>
      </c>
      <c r="V128" s="37">
        <f>SUMIFS(СВЦЭМ!$C$34:$C$777,СВЦЭМ!$A$34:$A$777,$A128,СВЦЭМ!$B$34:$B$777,V$119)+'СЕТ СН'!$I$9+СВЦЭМ!$D$10+'СЕТ СН'!$I$5</f>
        <v>5407.9895794199992</v>
      </c>
      <c r="W128" s="37">
        <f>SUMIFS(СВЦЭМ!$C$34:$C$777,СВЦЭМ!$A$34:$A$777,$A128,СВЦЭМ!$B$34:$B$777,W$119)+'СЕТ СН'!$I$9+СВЦЭМ!$D$10+'СЕТ СН'!$I$5</f>
        <v>5433.9036835999996</v>
      </c>
      <c r="X128" s="37">
        <f>SUMIFS(СВЦЭМ!$C$34:$C$777,СВЦЭМ!$A$34:$A$777,$A128,СВЦЭМ!$B$34:$B$777,X$119)+'СЕТ СН'!$I$9+СВЦЭМ!$D$10+'СЕТ СН'!$I$5</f>
        <v>5416.7057899899992</v>
      </c>
      <c r="Y128" s="37">
        <f>SUMIFS(СВЦЭМ!$C$34:$C$777,СВЦЭМ!$A$34:$A$777,$A128,СВЦЭМ!$B$34:$B$777,Y$119)+'СЕТ СН'!$I$9+СВЦЭМ!$D$10+'СЕТ СН'!$I$5</f>
        <v>5422.5457116499992</v>
      </c>
    </row>
    <row r="129" spans="1:25" ht="15.75" x14ac:dyDescent="0.2">
      <c r="A129" s="36">
        <f t="shared" si="3"/>
        <v>42684</v>
      </c>
      <c r="B129" s="37">
        <f>SUMIFS(СВЦЭМ!$C$34:$C$777,СВЦЭМ!$A$34:$A$777,$A129,СВЦЭМ!$B$34:$B$777,B$119)+'СЕТ СН'!$I$9+СВЦЭМ!$D$10+'СЕТ СН'!$I$5</f>
        <v>5534.0635222499996</v>
      </c>
      <c r="C129" s="37">
        <f>SUMIFS(СВЦЭМ!$C$34:$C$777,СВЦЭМ!$A$34:$A$777,$A129,СВЦЭМ!$B$34:$B$777,C$119)+'СЕТ СН'!$I$9+СВЦЭМ!$D$10+'СЕТ СН'!$I$5</f>
        <v>5641.6849320499996</v>
      </c>
      <c r="D129" s="37">
        <f>SUMIFS(СВЦЭМ!$C$34:$C$777,СВЦЭМ!$A$34:$A$777,$A129,СВЦЭМ!$B$34:$B$777,D$119)+'СЕТ СН'!$I$9+СВЦЭМ!$D$10+'СЕТ СН'!$I$5</f>
        <v>5663.5587066899998</v>
      </c>
      <c r="E129" s="37">
        <f>SUMIFS(СВЦЭМ!$C$34:$C$777,СВЦЭМ!$A$34:$A$777,$A129,СВЦЭМ!$B$34:$B$777,E$119)+'СЕТ СН'!$I$9+СВЦЭМ!$D$10+'СЕТ СН'!$I$5</f>
        <v>5661.6385774799992</v>
      </c>
      <c r="F129" s="37">
        <f>SUMIFS(СВЦЭМ!$C$34:$C$777,СВЦЭМ!$A$34:$A$777,$A129,СВЦЭМ!$B$34:$B$777,F$119)+'СЕТ СН'!$I$9+СВЦЭМ!$D$10+'СЕТ СН'!$I$5</f>
        <v>5669.1414335599993</v>
      </c>
      <c r="G129" s="37">
        <f>SUMIFS(СВЦЭМ!$C$34:$C$777,СВЦЭМ!$A$34:$A$777,$A129,СВЦЭМ!$B$34:$B$777,G$119)+'СЕТ СН'!$I$9+СВЦЭМ!$D$10+'СЕТ СН'!$I$5</f>
        <v>5673.2616672799995</v>
      </c>
      <c r="H129" s="37">
        <f>SUMIFS(СВЦЭМ!$C$34:$C$777,СВЦЭМ!$A$34:$A$777,$A129,СВЦЭМ!$B$34:$B$777,H$119)+'СЕТ СН'!$I$9+СВЦЭМ!$D$10+'СЕТ СН'!$I$5</f>
        <v>5636.1645039999994</v>
      </c>
      <c r="I129" s="37">
        <f>SUMIFS(СВЦЭМ!$C$34:$C$777,СВЦЭМ!$A$34:$A$777,$A129,СВЦЭМ!$B$34:$B$777,I$119)+'СЕТ СН'!$I$9+СВЦЭМ!$D$10+'СЕТ СН'!$I$5</f>
        <v>5616.9459216099995</v>
      </c>
      <c r="J129" s="37">
        <f>SUMIFS(СВЦЭМ!$C$34:$C$777,СВЦЭМ!$A$34:$A$777,$A129,СВЦЭМ!$B$34:$B$777,J$119)+'СЕТ СН'!$I$9+СВЦЭМ!$D$10+'СЕТ СН'!$I$5</f>
        <v>5553.3927562999997</v>
      </c>
      <c r="K129" s="37">
        <f>SUMIFS(СВЦЭМ!$C$34:$C$777,СВЦЭМ!$A$34:$A$777,$A129,СВЦЭМ!$B$34:$B$777,K$119)+'СЕТ СН'!$I$9+СВЦЭМ!$D$10+'СЕТ СН'!$I$5</f>
        <v>5453.7716641899997</v>
      </c>
      <c r="L129" s="37">
        <f>SUMIFS(СВЦЭМ!$C$34:$C$777,СВЦЭМ!$A$34:$A$777,$A129,СВЦЭМ!$B$34:$B$777,L$119)+'СЕТ СН'!$I$9+СВЦЭМ!$D$10+'СЕТ СН'!$I$5</f>
        <v>5366.4921249299996</v>
      </c>
      <c r="M129" s="37">
        <f>SUMIFS(СВЦЭМ!$C$34:$C$777,СВЦЭМ!$A$34:$A$777,$A129,СВЦЭМ!$B$34:$B$777,M$119)+'СЕТ СН'!$I$9+СВЦЭМ!$D$10+'СЕТ СН'!$I$5</f>
        <v>5335.5423719299997</v>
      </c>
      <c r="N129" s="37">
        <f>SUMIFS(СВЦЭМ!$C$34:$C$777,СВЦЭМ!$A$34:$A$777,$A129,СВЦЭМ!$B$34:$B$777,N$119)+'СЕТ СН'!$I$9+СВЦЭМ!$D$10+'СЕТ СН'!$I$5</f>
        <v>5374.1400546499999</v>
      </c>
      <c r="O129" s="37">
        <f>SUMIFS(СВЦЭМ!$C$34:$C$777,СВЦЭМ!$A$34:$A$777,$A129,СВЦЭМ!$B$34:$B$777,O$119)+'СЕТ СН'!$I$9+СВЦЭМ!$D$10+'СЕТ СН'!$I$5</f>
        <v>5396.2963745199995</v>
      </c>
      <c r="P129" s="37">
        <f>SUMIFS(СВЦЭМ!$C$34:$C$777,СВЦЭМ!$A$34:$A$777,$A129,СВЦЭМ!$B$34:$B$777,P$119)+'СЕТ СН'!$I$9+СВЦЭМ!$D$10+'СЕТ СН'!$I$5</f>
        <v>5391.1642509599997</v>
      </c>
      <c r="Q129" s="37">
        <f>SUMIFS(СВЦЭМ!$C$34:$C$777,СВЦЭМ!$A$34:$A$777,$A129,СВЦЭМ!$B$34:$B$777,Q$119)+'СЕТ СН'!$I$9+СВЦЭМ!$D$10+'СЕТ СН'!$I$5</f>
        <v>5397.5366466799996</v>
      </c>
      <c r="R129" s="37">
        <f>SUMIFS(СВЦЭМ!$C$34:$C$777,СВЦЭМ!$A$34:$A$777,$A129,СВЦЭМ!$B$34:$B$777,R$119)+'СЕТ СН'!$I$9+СВЦЭМ!$D$10+'СЕТ СН'!$I$5</f>
        <v>5402.1024769199994</v>
      </c>
      <c r="S129" s="37">
        <f>SUMIFS(СВЦЭМ!$C$34:$C$777,СВЦЭМ!$A$34:$A$777,$A129,СВЦЭМ!$B$34:$B$777,S$119)+'СЕТ СН'!$I$9+СВЦЭМ!$D$10+'СЕТ СН'!$I$5</f>
        <v>5384.62152307</v>
      </c>
      <c r="T129" s="37">
        <f>SUMIFS(СВЦЭМ!$C$34:$C$777,СВЦЭМ!$A$34:$A$777,$A129,СВЦЭМ!$B$34:$B$777,T$119)+'СЕТ СН'!$I$9+СВЦЭМ!$D$10+'СЕТ СН'!$I$5</f>
        <v>5353.6521297199997</v>
      </c>
      <c r="U129" s="37">
        <f>SUMIFS(СВЦЭМ!$C$34:$C$777,СВЦЭМ!$A$34:$A$777,$A129,СВЦЭМ!$B$34:$B$777,U$119)+'СЕТ СН'!$I$9+СВЦЭМ!$D$10+'СЕТ СН'!$I$5</f>
        <v>5365.1351581899999</v>
      </c>
      <c r="V129" s="37">
        <f>SUMIFS(СВЦЭМ!$C$34:$C$777,СВЦЭМ!$A$34:$A$777,$A129,СВЦЭМ!$B$34:$B$777,V$119)+'СЕТ СН'!$I$9+СВЦЭМ!$D$10+'СЕТ СН'!$I$5</f>
        <v>5348.9224021299997</v>
      </c>
      <c r="W129" s="37">
        <f>SUMIFS(СВЦЭМ!$C$34:$C$777,СВЦЭМ!$A$34:$A$777,$A129,СВЦЭМ!$B$34:$B$777,W$119)+'СЕТ СН'!$I$9+СВЦЭМ!$D$10+'СЕТ СН'!$I$5</f>
        <v>5350.1028148899995</v>
      </c>
      <c r="X129" s="37">
        <f>SUMIFS(СВЦЭМ!$C$34:$C$777,СВЦЭМ!$A$34:$A$777,$A129,СВЦЭМ!$B$34:$B$777,X$119)+'СЕТ СН'!$I$9+СВЦЭМ!$D$10+'СЕТ СН'!$I$5</f>
        <v>5359.8302055099994</v>
      </c>
      <c r="Y129" s="37">
        <f>SUMIFS(СВЦЭМ!$C$34:$C$777,СВЦЭМ!$A$34:$A$777,$A129,СВЦЭМ!$B$34:$B$777,Y$119)+'СЕТ СН'!$I$9+СВЦЭМ!$D$10+'СЕТ СН'!$I$5</f>
        <v>5429.5388846399992</v>
      </c>
    </row>
    <row r="130" spans="1:25" ht="15.75" x14ac:dyDescent="0.2">
      <c r="A130" s="36">
        <f t="shared" si="3"/>
        <v>42685</v>
      </c>
      <c r="B130" s="37">
        <f>SUMIFS(СВЦЭМ!$C$34:$C$777,СВЦЭМ!$A$34:$A$777,$A130,СВЦЭМ!$B$34:$B$777,B$119)+'СЕТ СН'!$I$9+СВЦЭМ!$D$10+'СЕТ СН'!$I$5</f>
        <v>5514.0592098499992</v>
      </c>
      <c r="C130" s="37">
        <f>SUMIFS(СВЦЭМ!$C$34:$C$777,СВЦЭМ!$A$34:$A$777,$A130,СВЦЭМ!$B$34:$B$777,C$119)+'СЕТ СН'!$I$9+СВЦЭМ!$D$10+'СЕТ СН'!$I$5</f>
        <v>5637.9209687499997</v>
      </c>
      <c r="D130" s="37">
        <f>SUMIFS(СВЦЭМ!$C$34:$C$777,СВЦЭМ!$A$34:$A$777,$A130,СВЦЭМ!$B$34:$B$777,D$119)+'СЕТ СН'!$I$9+СВЦЭМ!$D$10+'СЕТ СН'!$I$5</f>
        <v>5702.9657844599997</v>
      </c>
      <c r="E130" s="37">
        <f>SUMIFS(СВЦЭМ!$C$34:$C$777,СВЦЭМ!$A$34:$A$777,$A130,СВЦЭМ!$B$34:$B$777,E$119)+'СЕТ СН'!$I$9+СВЦЭМ!$D$10+'СЕТ СН'!$I$5</f>
        <v>5660.8256272299996</v>
      </c>
      <c r="F130" s="37">
        <f>SUMIFS(СВЦЭМ!$C$34:$C$777,СВЦЭМ!$A$34:$A$777,$A130,СВЦЭМ!$B$34:$B$777,F$119)+'СЕТ СН'!$I$9+СВЦЭМ!$D$10+'СЕТ СН'!$I$5</f>
        <v>5660.7930977699998</v>
      </c>
      <c r="G130" s="37">
        <f>SUMIFS(СВЦЭМ!$C$34:$C$777,СВЦЭМ!$A$34:$A$777,$A130,СВЦЭМ!$B$34:$B$777,G$119)+'СЕТ СН'!$I$9+СВЦЭМ!$D$10+'СЕТ СН'!$I$5</f>
        <v>5672.8622406699997</v>
      </c>
      <c r="H130" s="37">
        <f>SUMIFS(СВЦЭМ!$C$34:$C$777,СВЦЭМ!$A$34:$A$777,$A130,СВЦЭМ!$B$34:$B$777,H$119)+'СЕТ СН'!$I$9+СВЦЭМ!$D$10+'СЕТ СН'!$I$5</f>
        <v>5668.6211650299992</v>
      </c>
      <c r="I130" s="37">
        <f>SUMIFS(СВЦЭМ!$C$34:$C$777,СВЦЭМ!$A$34:$A$777,$A130,СВЦЭМ!$B$34:$B$777,I$119)+'СЕТ СН'!$I$9+СВЦЭМ!$D$10+'СЕТ СН'!$I$5</f>
        <v>5627.7614043999993</v>
      </c>
      <c r="J130" s="37">
        <f>SUMIFS(СВЦЭМ!$C$34:$C$777,СВЦЭМ!$A$34:$A$777,$A130,СВЦЭМ!$B$34:$B$777,J$119)+'СЕТ СН'!$I$9+СВЦЭМ!$D$10+'СЕТ СН'!$I$5</f>
        <v>5536.3337498699993</v>
      </c>
      <c r="K130" s="37">
        <f>SUMIFS(СВЦЭМ!$C$34:$C$777,СВЦЭМ!$A$34:$A$777,$A130,СВЦЭМ!$B$34:$B$777,K$119)+'СЕТ СН'!$I$9+СВЦЭМ!$D$10+'СЕТ СН'!$I$5</f>
        <v>5436.6221001699996</v>
      </c>
      <c r="L130" s="37">
        <f>SUMIFS(СВЦЭМ!$C$34:$C$777,СВЦЭМ!$A$34:$A$777,$A130,СВЦЭМ!$B$34:$B$777,L$119)+'СЕТ СН'!$I$9+СВЦЭМ!$D$10+'СЕТ СН'!$I$5</f>
        <v>5345.9966776299998</v>
      </c>
      <c r="M130" s="37">
        <f>SUMIFS(СВЦЭМ!$C$34:$C$777,СВЦЭМ!$A$34:$A$777,$A130,СВЦЭМ!$B$34:$B$777,M$119)+'СЕТ СН'!$I$9+СВЦЭМ!$D$10+'СЕТ СН'!$I$5</f>
        <v>5319.4415032099996</v>
      </c>
      <c r="N130" s="37">
        <f>SUMIFS(СВЦЭМ!$C$34:$C$777,СВЦЭМ!$A$34:$A$777,$A130,СВЦЭМ!$B$34:$B$777,N$119)+'СЕТ СН'!$I$9+СВЦЭМ!$D$10+'СЕТ СН'!$I$5</f>
        <v>5338.0130280999992</v>
      </c>
      <c r="O130" s="37">
        <f>SUMIFS(СВЦЭМ!$C$34:$C$777,СВЦЭМ!$A$34:$A$777,$A130,СВЦЭМ!$B$34:$B$777,O$119)+'СЕТ СН'!$I$9+СВЦЭМ!$D$10+'СЕТ СН'!$I$5</f>
        <v>5340.6340654999995</v>
      </c>
      <c r="P130" s="37">
        <f>SUMIFS(СВЦЭМ!$C$34:$C$777,СВЦЭМ!$A$34:$A$777,$A130,СВЦЭМ!$B$34:$B$777,P$119)+'СЕТ СН'!$I$9+СВЦЭМ!$D$10+'СЕТ СН'!$I$5</f>
        <v>5339.6577977500001</v>
      </c>
      <c r="Q130" s="37">
        <f>SUMIFS(СВЦЭМ!$C$34:$C$777,СВЦЭМ!$A$34:$A$777,$A130,СВЦЭМ!$B$34:$B$777,Q$119)+'СЕТ СН'!$I$9+СВЦЭМ!$D$10+'СЕТ СН'!$I$5</f>
        <v>5384.8391343599997</v>
      </c>
      <c r="R130" s="37">
        <f>SUMIFS(СВЦЭМ!$C$34:$C$777,СВЦЭМ!$A$34:$A$777,$A130,СВЦЭМ!$B$34:$B$777,R$119)+'СЕТ СН'!$I$9+СВЦЭМ!$D$10+'СЕТ СН'!$I$5</f>
        <v>5397.1541762299994</v>
      </c>
      <c r="S130" s="37">
        <f>SUMIFS(СВЦЭМ!$C$34:$C$777,СВЦЭМ!$A$34:$A$777,$A130,СВЦЭМ!$B$34:$B$777,S$119)+'СЕТ СН'!$I$9+СВЦЭМ!$D$10+'СЕТ СН'!$I$5</f>
        <v>5408.7972013899998</v>
      </c>
      <c r="T130" s="37">
        <f>SUMIFS(СВЦЭМ!$C$34:$C$777,СВЦЭМ!$A$34:$A$777,$A130,СВЦЭМ!$B$34:$B$777,T$119)+'СЕТ СН'!$I$9+СВЦЭМ!$D$10+'СЕТ СН'!$I$5</f>
        <v>5348.7949805199996</v>
      </c>
      <c r="U130" s="37">
        <f>SUMIFS(СВЦЭМ!$C$34:$C$777,СВЦЭМ!$A$34:$A$777,$A130,СВЦЭМ!$B$34:$B$777,U$119)+'СЕТ СН'!$I$9+СВЦЭМ!$D$10+'СЕТ СН'!$I$5</f>
        <v>5344.8355043699994</v>
      </c>
      <c r="V130" s="37">
        <f>SUMIFS(СВЦЭМ!$C$34:$C$777,СВЦЭМ!$A$34:$A$777,$A130,СВЦЭМ!$B$34:$B$777,V$119)+'СЕТ СН'!$I$9+СВЦЭМ!$D$10+'СЕТ СН'!$I$5</f>
        <v>5361.7561548699996</v>
      </c>
      <c r="W130" s="37">
        <f>SUMIFS(СВЦЭМ!$C$34:$C$777,СВЦЭМ!$A$34:$A$777,$A130,СВЦЭМ!$B$34:$B$777,W$119)+'СЕТ СН'!$I$9+СВЦЭМ!$D$10+'СЕТ СН'!$I$5</f>
        <v>5369.5147273699995</v>
      </c>
      <c r="X130" s="37">
        <f>SUMIFS(СВЦЭМ!$C$34:$C$777,СВЦЭМ!$A$34:$A$777,$A130,СВЦЭМ!$B$34:$B$777,X$119)+'СЕТ СН'!$I$9+СВЦЭМ!$D$10+'СЕТ СН'!$I$5</f>
        <v>5419.4079379899995</v>
      </c>
      <c r="Y130" s="37">
        <f>SUMIFS(СВЦЭМ!$C$34:$C$777,СВЦЭМ!$A$34:$A$777,$A130,СВЦЭМ!$B$34:$B$777,Y$119)+'СЕТ СН'!$I$9+СВЦЭМ!$D$10+'СЕТ СН'!$I$5</f>
        <v>5508.3100589299993</v>
      </c>
    </row>
    <row r="131" spans="1:25" ht="15.75" x14ac:dyDescent="0.2">
      <c r="A131" s="36">
        <f t="shared" si="3"/>
        <v>42686</v>
      </c>
      <c r="B131" s="37">
        <f>SUMIFS(СВЦЭМ!$C$34:$C$777,СВЦЭМ!$A$34:$A$777,$A131,СВЦЭМ!$B$34:$B$777,B$119)+'СЕТ СН'!$I$9+СВЦЭМ!$D$10+'СЕТ СН'!$I$5</f>
        <v>5496.8661353399993</v>
      </c>
      <c r="C131" s="37">
        <f>SUMIFS(СВЦЭМ!$C$34:$C$777,СВЦЭМ!$A$34:$A$777,$A131,СВЦЭМ!$B$34:$B$777,C$119)+'СЕТ СН'!$I$9+СВЦЭМ!$D$10+'СЕТ СН'!$I$5</f>
        <v>5601.1074471100001</v>
      </c>
      <c r="D131" s="37">
        <f>SUMIFS(СВЦЭМ!$C$34:$C$777,СВЦЭМ!$A$34:$A$777,$A131,СВЦЭМ!$B$34:$B$777,D$119)+'СЕТ СН'!$I$9+СВЦЭМ!$D$10+'СЕТ СН'!$I$5</f>
        <v>5671.1535213099996</v>
      </c>
      <c r="E131" s="37">
        <f>SUMIFS(СВЦЭМ!$C$34:$C$777,СВЦЭМ!$A$34:$A$777,$A131,СВЦЭМ!$B$34:$B$777,E$119)+'СЕТ СН'!$I$9+СВЦЭМ!$D$10+'СЕТ СН'!$I$5</f>
        <v>5681.46390101</v>
      </c>
      <c r="F131" s="37">
        <f>SUMIFS(СВЦЭМ!$C$34:$C$777,СВЦЭМ!$A$34:$A$777,$A131,СВЦЭМ!$B$34:$B$777,F$119)+'СЕТ СН'!$I$9+СВЦЭМ!$D$10+'СЕТ СН'!$I$5</f>
        <v>5687.0213374099994</v>
      </c>
      <c r="G131" s="37">
        <f>SUMIFS(СВЦЭМ!$C$34:$C$777,СВЦЭМ!$A$34:$A$777,$A131,СВЦЭМ!$B$34:$B$777,G$119)+'СЕТ СН'!$I$9+СВЦЭМ!$D$10+'СЕТ СН'!$I$5</f>
        <v>5675.3168066099997</v>
      </c>
      <c r="H131" s="37">
        <f>SUMIFS(СВЦЭМ!$C$34:$C$777,СВЦЭМ!$A$34:$A$777,$A131,СВЦЭМ!$B$34:$B$777,H$119)+'СЕТ СН'!$I$9+СВЦЭМ!$D$10+'СЕТ СН'!$I$5</f>
        <v>5646.3658640099993</v>
      </c>
      <c r="I131" s="37">
        <f>SUMIFS(СВЦЭМ!$C$34:$C$777,СВЦЭМ!$A$34:$A$777,$A131,СВЦЭМ!$B$34:$B$777,I$119)+'СЕТ СН'!$I$9+СВЦЭМ!$D$10+'СЕТ СН'!$I$5</f>
        <v>5614.0125460099998</v>
      </c>
      <c r="J131" s="37">
        <f>SUMIFS(СВЦЭМ!$C$34:$C$777,СВЦЭМ!$A$34:$A$777,$A131,СВЦЭМ!$B$34:$B$777,J$119)+'СЕТ СН'!$I$9+СВЦЭМ!$D$10+'СЕТ СН'!$I$5</f>
        <v>5506.6790167999998</v>
      </c>
      <c r="K131" s="37">
        <f>SUMIFS(СВЦЭМ!$C$34:$C$777,СВЦЭМ!$A$34:$A$777,$A131,СВЦЭМ!$B$34:$B$777,K$119)+'СЕТ СН'!$I$9+СВЦЭМ!$D$10+'СЕТ СН'!$I$5</f>
        <v>5378.7328946599991</v>
      </c>
      <c r="L131" s="37">
        <f>SUMIFS(СВЦЭМ!$C$34:$C$777,СВЦЭМ!$A$34:$A$777,$A131,СВЦЭМ!$B$34:$B$777,L$119)+'СЕТ СН'!$I$9+СВЦЭМ!$D$10+'СЕТ СН'!$I$5</f>
        <v>5303.3212467999992</v>
      </c>
      <c r="M131" s="37">
        <f>SUMIFS(СВЦЭМ!$C$34:$C$777,СВЦЭМ!$A$34:$A$777,$A131,СВЦЭМ!$B$34:$B$777,M$119)+'СЕТ СН'!$I$9+СВЦЭМ!$D$10+'СЕТ СН'!$I$5</f>
        <v>5253.0293713999999</v>
      </c>
      <c r="N131" s="37">
        <f>SUMIFS(СВЦЭМ!$C$34:$C$777,СВЦЭМ!$A$34:$A$777,$A131,СВЦЭМ!$B$34:$B$777,N$119)+'СЕТ СН'!$I$9+СВЦЭМ!$D$10+'СЕТ СН'!$I$5</f>
        <v>5245.7283882199999</v>
      </c>
      <c r="O131" s="37">
        <f>SUMIFS(СВЦЭМ!$C$34:$C$777,СВЦЭМ!$A$34:$A$777,$A131,СВЦЭМ!$B$34:$B$777,O$119)+'СЕТ СН'!$I$9+СВЦЭМ!$D$10+'СЕТ СН'!$I$5</f>
        <v>5250.0199221099992</v>
      </c>
      <c r="P131" s="37">
        <f>SUMIFS(СВЦЭМ!$C$34:$C$777,СВЦЭМ!$A$34:$A$777,$A131,СВЦЭМ!$B$34:$B$777,P$119)+'СЕТ СН'!$I$9+СВЦЭМ!$D$10+'СЕТ СН'!$I$5</f>
        <v>5279.5603655699997</v>
      </c>
      <c r="Q131" s="37">
        <f>SUMIFS(СВЦЭМ!$C$34:$C$777,СВЦЭМ!$A$34:$A$777,$A131,СВЦЭМ!$B$34:$B$777,Q$119)+'СЕТ СН'!$I$9+СВЦЭМ!$D$10+'СЕТ СН'!$I$5</f>
        <v>5282.8440339299996</v>
      </c>
      <c r="R131" s="37">
        <f>SUMIFS(СВЦЭМ!$C$34:$C$777,СВЦЭМ!$A$34:$A$777,$A131,СВЦЭМ!$B$34:$B$777,R$119)+'СЕТ СН'!$I$9+СВЦЭМ!$D$10+'СЕТ СН'!$I$5</f>
        <v>5277.9820248899996</v>
      </c>
      <c r="S131" s="37">
        <f>SUMIFS(СВЦЭМ!$C$34:$C$777,СВЦЭМ!$A$34:$A$777,$A131,СВЦЭМ!$B$34:$B$777,S$119)+'СЕТ СН'!$I$9+СВЦЭМ!$D$10+'СЕТ СН'!$I$5</f>
        <v>5278.96897008</v>
      </c>
      <c r="T131" s="37">
        <f>SUMIFS(СВЦЭМ!$C$34:$C$777,СВЦЭМ!$A$34:$A$777,$A131,СВЦЭМ!$B$34:$B$777,T$119)+'СЕТ СН'!$I$9+СВЦЭМ!$D$10+'СЕТ СН'!$I$5</f>
        <v>5324.9445092299993</v>
      </c>
      <c r="U131" s="37">
        <f>SUMIFS(СВЦЭМ!$C$34:$C$777,СВЦЭМ!$A$34:$A$777,$A131,СВЦЭМ!$B$34:$B$777,U$119)+'СЕТ СН'!$I$9+СВЦЭМ!$D$10+'СЕТ СН'!$I$5</f>
        <v>5300.06478505</v>
      </c>
      <c r="V131" s="37">
        <f>SUMIFS(СВЦЭМ!$C$34:$C$777,СВЦЭМ!$A$34:$A$777,$A131,СВЦЭМ!$B$34:$B$777,V$119)+'СЕТ СН'!$I$9+СВЦЭМ!$D$10+'СЕТ СН'!$I$5</f>
        <v>5262.1199794299991</v>
      </c>
      <c r="W131" s="37">
        <f>SUMIFS(СВЦЭМ!$C$34:$C$777,СВЦЭМ!$A$34:$A$777,$A131,СВЦЭМ!$B$34:$B$777,W$119)+'СЕТ СН'!$I$9+СВЦЭМ!$D$10+'СЕТ СН'!$I$5</f>
        <v>5249.2217955899996</v>
      </c>
      <c r="X131" s="37">
        <f>SUMIFS(СВЦЭМ!$C$34:$C$777,СВЦЭМ!$A$34:$A$777,$A131,СВЦЭМ!$B$34:$B$777,X$119)+'СЕТ СН'!$I$9+СВЦЭМ!$D$10+'СЕТ СН'!$I$5</f>
        <v>5264.3868431499995</v>
      </c>
      <c r="Y131" s="37">
        <f>SUMIFS(СВЦЭМ!$C$34:$C$777,СВЦЭМ!$A$34:$A$777,$A131,СВЦЭМ!$B$34:$B$777,Y$119)+'СЕТ СН'!$I$9+СВЦЭМ!$D$10+'СЕТ СН'!$I$5</f>
        <v>5365.9610553399998</v>
      </c>
    </row>
    <row r="132" spans="1:25" ht="15.75" x14ac:dyDescent="0.2">
      <c r="A132" s="36">
        <f t="shared" si="3"/>
        <v>42687</v>
      </c>
      <c r="B132" s="37">
        <f>SUMIFS(СВЦЭМ!$C$34:$C$777,СВЦЭМ!$A$34:$A$777,$A132,СВЦЭМ!$B$34:$B$777,B$119)+'СЕТ СН'!$I$9+СВЦЭМ!$D$10+'СЕТ СН'!$I$5</f>
        <v>5474.1717128099999</v>
      </c>
      <c r="C132" s="37">
        <f>SUMIFS(СВЦЭМ!$C$34:$C$777,СВЦЭМ!$A$34:$A$777,$A132,СВЦЭМ!$B$34:$B$777,C$119)+'СЕТ СН'!$I$9+СВЦЭМ!$D$10+'СЕТ СН'!$I$5</f>
        <v>5592.3678449199997</v>
      </c>
      <c r="D132" s="37">
        <f>SUMIFS(СВЦЭМ!$C$34:$C$777,СВЦЭМ!$A$34:$A$777,$A132,СВЦЭМ!$B$34:$B$777,D$119)+'СЕТ СН'!$I$9+СВЦЭМ!$D$10+'СЕТ СН'!$I$5</f>
        <v>5658.85467892</v>
      </c>
      <c r="E132" s="37">
        <f>SUMIFS(СВЦЭМ!$C$34:$C$777,СВЦЭМ!$A$34:$A$777,$A132,СВЦЭМ!$B$34:$B$777,E$119)+'СЕТ СН'!$I$9+СВЦЭМ!$D$10+'СЕТ СН'!$I$5</f>
        <v>5669.3834816499993</v>
      </c>
      <c r="F132" s="37">
        <f>SUMIFS(СВЦЭМ!$C$34:$C$777,СВЦЭМ!$A$34:$A$777,$A132,СВЦЭМ!$B$34:$B$777,F$119)+'СЕТ СН'!$I$9+СВЦЭМ!$D$10+'СЕТ СН'!$I$5</f>
        <v>5674.9114805899999</v>
      </c>
      <c r="G132" s="37">
        <f>SUMIFS(СВЦЭМ!$C$34:$C$777,СВЦЭМ!$A$34:$A$777,$A132,СВЦЭМ!$B$34:$B$777,G$119)+'СЕТ СН'!$I$9+СВЦЭМ!$D$10+'СЕТ СН'!$I$5</f>
        <v>5666.78743553</v>
      </c>
      <c r="H132" s="37">
        <f>SUMIFS(СВЦЭМ!$C$34:$C$777,СВЦЭМ!$A$34:$A$777,$A132,СВЦЭМ!$B$34:$B$777,H$119)+'СЕТ СН'!$I$9+СВЦЭМ!$D$10+'СЕТ СН'!$I$5</f>
        <v>5638.87218596</v>
      </c>
      <c r="I132" s="37">
        <f>SUMIFS(СВЦЭМ!$C$34:$C$777,СВЦЭМ!$A$34:$A$777,$A132,СВЦЭМ!$B$34:$B$777,I$119)+'СЕТ СН'!$I$9+СВЦЭМ!$D$10+'СЕТ СН'!$I$5</f>
        <v>5619.0351975099993</v>
      </c>
      <c r="J132" s="37">
        <f>SUMIFS(СВЦЭМ!$C$34:$C$777,СВЦЭМ!$A$34:$A$777,$A132,СВЦЭМ!$B$34:$B$777,J$119)+'СЕТ СН'!$I$9+СВЦЭМ!$D$10+'СЕТ СН'!$I$5</f>
        <v>5520.6149898799995</v>
      </c>
      <c r="K132" s="37">
        <f>SUMIFS(СВЦЭМ!$C$34:$C$777,СВЦЭМ!$A$34:$A$777,$A132,СВЦЭМ!$B$34:$B$777,K$119)+'СЕТ СН'!$I$9+СВЦЭМ!$D$10+'СЕТ СН'!$I$5</f>
        <v>5413.9649485699993</v>
      </c>
      <c r="L132" s="37">
        <f>SUMIFS(СВЦЭМ!$C$34:$C$777,СВЦЭМ!$A$34:$A$777,$A132,СВЦЭМ!$B$34:$B$777,L$119)+'СЕТ СН'!$I$9+СВЦЭМ!$D$10+'СЕТ СН'!$I$5</f>
        <v>5318.5998346099996</v>
      </c>
      <c r="M132" s="37">
        <f>SUMIFS(СВЦЭМ!$C$34:$C$777,СВЦЭМ!$A$34:$A$777,$A132,СВЦЭМ!$B$34:$B$777,M$119)+'СЕТ СН'!$I$9+СВЦЭМ!$D$10+'СЕТ СН'!$I$5</f>
        <v>5306.8580824000001</v>
      </c>
      <c r="N132" s="37">
        <f>SUMIFS(СВЦЭМ!$C$34:$C$777,СВЦЭМ!$A$34:$A$777,$A132,СВЦЭМ!$B$34:$B$777,N$119)+'СЕТ СН'!$I$9+СВЦЭМ!$D$10+'СЕТ СН'!$I$5</f>
        <v>5286.7190416199992</v>
      </c>
      <c r="O132" s="37">
        <f>SUMIFS(СВЦЭМ!$C$34:$C$777,СВЦЭМ!$A$34:$A$777,$A132,СВЦЭМ!$B$34:$B$777,O$119)+'СЕТ СН'!$I$9+СВЦЭМ!$D$10+'СЕТ СН'!$I$5</f>
        <v>5272.7805743999998</v>
      </c>
      <c r="P132" s="37">
        <f>SUMIFS(СВЦЭМ!$C$34:$C$777,СВЦЭМ!$A$34:$A$777,$A132,СВЦЭМ!$B$34:$B$777,P$119)+'СЕТ СН'!$I$9+СВЦЭМ!$D$10+'СЕТ СН'!$I$5</f>
        <v>5260.4659246899992</v>
      </c>
      <c r="Q132" s="37">
        <f>SUMIFS(СВЦЭМ!$C$34:$C$777,СВЦЭМ!$A$34:$A$777,$A132,СВЦЭМ!$B$34:$B$777,Q$119)+'СЕТ СН'!$I$9+СВЦЭМ!$D$10+'СЕТ СН'!$I$5</f>
        <v>5259.0820557099996</v>
      </c>
      <c r="R132" s="37">
        <f>SUMIFS(СВЦЭМ!$C$34:$C$777,СВЦЭМ!$A$34:$A$777,$A132,СВЦЭМ!$B$34:$B$777,R$119)+'СЕТ СН'!$I$9+СВЦЭМ!$D$10+'СЕТ СН'!$I$5</f>
        <v>5261.0065134399993</v>
      </c>
      <c r="S132" s="37">
        <f>SUMIFS(СВЦЭМ!$C$34:$C$777,СВЦЭМ!$A$34:$A$777,$A132,СВЦЭМ!$B$34:$B$777,S$119)+'СЕТ СН'!$I$9+СВЦЭМ!$D$10+'СЕТ СН'!$I$5</f>
        <v>5299.83975465</v>
      </c>
      <c r="T132" s="37">
        <f>SUMIFS(СВЦЭМ!$C$34:$C$777,СВЦЭМ!$A$34:$A$777,$A132,СВЦЭМ!$B$34:$B$777,T$119)+'СЕТ СН'!$I$9+СВЦЭМ!$D$10+'СЕТ СН'!$I$5</f>
        <v>5370.1651536899999</v>
      </c>
      <c r="U132" s="37">
        <f>SUMIFS(СВЦЭМ!$C$34:$C$777,СВЦЭМ!$A$34:$A$777,$A132,СВЦЭМ!$B$34:$B$777,U$119)+'СЕТ СН'!$I$9+СВЦЭМ!$D$10+'СЕТ СН'!$I$5</f>
        <v>5288.0092047899998</v>
      </c>
      <c r="V132" s="37">
        <f>SUMIFS(СВЦЭМ!$C$34:$C$777,СВЦЭМ!$A$34:$A$777,$A132,СВЦЭМ!$B$34:$B$777,V$119)+'СЕТ СН'!$I$9+СВЦЭМ!$D$10+'СЕТ СН'!$I$5</f>
        <v>5202.5708142299991</v>
      </c>
      <c r="W132" s="37">
        <f>SUMIFS(СВЦЭМ!$C$34:$C$777,СВЦЭМ!$A$34:$A$777,$A132,СВЦЭМ!$B$34:$B$777,W$119)+'СЕТ СН'!$I$9+СВЦЭМ!$D$10+'СЕТ СН'!$I$5</f>
        <v>5218.7164302299998</v>
      </c>
      <c r="X132" s="37">
        <f>SUMIFS(СВЦЭМ!$C$34:$C$777,СВЦЭМ!$A$34:$A$777,$A132,СВЦЭМ!$B$34:$B$777,X$119)+'СЕТ СН'!$I$9+СВЦЭМ!$D$10+'СЕТ СН'!$I$5</f>
        <v>5271.7393765399993</v>
      </c>
      <c r="Y132" s="37">
        <f>SUMIFS(СВЦЭМ!$C$34:$C$777,СВЦЭМ!$A$34:$A$777,$A132,СВЦЭМ!$B$34:$B$777,Y$119)+'СЕТ СН'!$I$9+СВЦЭМ!$D$10+'СЕТ СН'!$I$5</f>
        <v>5351.9918178199996</v>
      </c>
    </row>
    <row r="133" spans="1:25" ht="15.75" x14ac:dyDescent="0.2">
      <c r="A133" s="36">
        <f t="shared" si="3"/>
        <v>42688</v>
      </c>
      <c r="B133" s="37">
        <f>SUMIFS(СВЦЭМ!$C$34:$C$777,СВЦЭМ!$A$34:$A$777,$A133,СВЦЭМ!$B$34:$B$777,B$119)+'СЕТ СН'!$I$9+СВЦЭМ!$D$10+'СЕТ СН'!$I$5</f>
        <v>5485.3379237199997</v>
      </c>
      <c r="C133" s="37">
        <f>SUMIFS(СВЦЭМ!$C$34:$C$777,СВЦЭМ!$A$34:$A$777,$A133,СВЦЭМ!$B$34:$B$777,C$119)+'СЕТ СН'!$I$9+СВЦЭМ!$D$10+'СЕТ СН'!$I$5</f>
        <v>5615.22498146</v>
      </c>
      <c r="D133" s="37">
        <f>SUMIFS(СВЦЭМ!$C$34:$C$777,СВЦЭМ!$A$34:$A$777,$A133,СВЦЭМ!$B$34:$B$777,D$119)+'СЕТ СН'!$I$9+СВЦЭМ!$D$10+'СЕТ СН'!$I$5</f>
        <v>5653.17388467</v>
      </c>
      <c r="E133" s="37">
        <f>SUMIFS(СВЦЭМ!$C$34:$C$777,СВЦЭМ!$A$34:$A$777,$A133,СВЦЭМ!$B$34:$B$777,E$119)+'СЕТ СН'!$I$9+СВЦЭМ!$D$10+'СЕТ СН'!$I$5</f>
        <v>5651.4246691599992</v>
      </c>
      <c r="F133" s="37">
        <f>SUMIFS(СВЦЭМ!$C$34:$C$777,СВЦЭМ!$A$34:$A$777,$A133,СВЦЭМ!$B$34:$B$777,F$119)+'СЕТ СН'!$I$9+СВЦЭМ!$D$10+'СЕТ СН'!$I$5</f>
        <v>5718.8810498099992</v>
      </c>
      <c r="G133" s="37">
        <f>SUMIFS(СВЦЭМ!$C$34:$C$777,СВЦЭМ!$A$34:$A$777,$A133,СВЦЭМ!$B$34:$B$777,G$119)+'СЕТ СН'!$I$9+СВЦЭМ!$D$10+'СЕТ СН'!$I$5</f>
        <v>5771.1073318599992</v>
      </c>
      <c r="H133" s="37">
        <f>SUMIFS(СВЦЭМ!$C$34:$C$777,СВЦЭМ!$A$34:$A$777,$A133,СВЦЭМ!$B$34:$B$777,H$119)+'СЕТ СН'!$I$9+СВЦЭМ!$D$10+'СЕТ СН'!$I$5</f>
        <v>5771.1258956199999</v>
      </c>
      <c r="I133" s="37">
        <f>SUMIFS(СВЦЭМ!$C$34:$C$777,СВЦЭМ!$A$34:$A$777,$A133,СВЦЭМ!$B$34:$B$777,I$119)+'СЕТ СН'!$I$9+СВЦЭМ!$D$10+'СЕТ СН'!$I$5</f>
        <v>5710.5343955899998</v>
      </c>
      <c r="J133" s="37">
        <f>SUMIFS(СВЦЭМ!$C$34:$C$777,СВЦЭМ!$A$34:$A$777,$A133,СВЦЭМ!$B$34:$B$777,J$119)+'СЕТ СН'!$I$9+СВЦЭМ!$D$10+'СЕТ СН'!$I$5</f>
        <v>5606.6026928199999</v>
      </c>
      <c r="K133" s="37">
        <f>SUMIFS(СВЦЭМ!$C$34:$C$777,СВЦЭМ!$A$34:$A$777,$A133,СВЦЭМ!$B$34:$B$777,K$119)+'СЕТ СН'!$I$9+СВЦЭМ!$D$10+'СЕТ СН'!$I$5</f>
        <v>5521.4163809199999</v>
      </c>
      <c r="L133" s="37">
        <f>SUMIFS(СВЦЭМ!$C$34:$C$777,СВЦЭМ!$A$34:$A$777,$A133,СВЦЭМ!$B$34:$B$777,L$119)+'СЕТ СН'!$I$9+СВЦЭМ!$D$10+'СЕТ СН'!$I$5</f>
        <v>5433.3274334199996</v>
      </c>
      <c r="M133" s="37">
        <f>SUMIFS(СВЦЭМ!$C$34:$C$777,СВЦЭМ!$A$34:$A$777,$A133,СВЦЭМ!$B$34:$B$777,M$119)+'СЕТ СН'!$I$9+СВЦЭМ!$D$10+'СЕТ СН'!$I$5</f>
        <v>5393.5389161699995</v>
      </c>
      <c r="N133" s="37">
        <f>SUMIFS(СВЦЭМ!$C$34:$C$777,СВЦЭМ!$A$34:$A$777,$A133,СВЦЭМ!$B$34:$B$777,N$119)+'СЕТ СН'!$I$9+СВЦЭМ!$D$10+'СЕТ СН'!$I$5</f>
        <v>5405.9013004699991</v>
      </c>
      <c r="O133" s="37">
        <f>SUMIFS(СВЦЭМ!$C$34:$C$777,СВЦЭМ!$A$34:$A$777,$A133,СВЦЭМ!$B$34:$B$777,O$119)+'СЕТ СН'!$I$9+СВЦЭМ!$D$10+'СЕТ СН'!$I$5</f>
        <v>5407.2332424699998</v>
      </c>
      <c r="P133" s="37">
        <f>SUMIFS(СВЦЭМ!$C$34:$C$777,СВЦЭМ!$A$34:$A$777,$A133,СВЦЭМ!$B$34:$B$777,P$119)+'СЕТ СН'!$I$9+СВЦЭМ!$D$10+'СЕТ СН'!$I$5</f>
        <v>5415.7704833899998</v>
      </c>
      <c r="Q133" s="37">
        <f>SUMIFS(СВЦЭМ!$C$34:$C$777,СВЦЭМ!$A$34:$A$777,$A133,СВЦЭМ!$B$34:$B$777,Q$119)+'СЕТ СН'!$I$9+СВЦЭМ!$D$10+'СЕТ СН'!$I$5</f>
        <v>5418.1164009199993</v>
      </c>
      <c r="R133" s="37">
        <f>SUMIFS(СВЦЭМ!$C$34:$C$777,СВЦЭМ!$A$34:$A$777,$A133,СВЦЭМ!$B$34:$B$777,R$119)+'СЕТ СН'!$I$9+СВЦЭМ!$D$10+'СЕТ СН'!$I$5</f>
        <v>5411.9718198099999</v>
      </c>
      <c r="S133" s="37">
        <f>SUMIFS(СВЦЭМ!$C$34:$C$777,СВЦЭМ!$A$34:$A$777,$A133,СВЦЭМ!$B$34:$B$777,S$119)+'СЕТ СН'!$I$9+СВЦЭМ!$D$10+'СЕТ СН'!$I$5</f>
        <v>5404.0672044699995</v>
      </c>
      <c r="T133" s="37">
        <f>SUMIFS(СВЦЭМ!$C$34:$C$777,СВЦЭМ!$A$34:$A$777,$A133,СВЦЭМ!$B$34:$B$777,T$119)+'СЕТ СН'!$I$9+СВЦЭМ!$D$10+'СЕТ СН'!$I$5</f>
        <v>5392.7586660500001</v>
      </c>
      <c r="U133" s="37">
        <f>SUMIFS(СВЦЭМ!$C$34:$C$777,СВЦЭМ!$A$34:$A$777,$A133,СВЦЭМ!$B$34:$B$777,U$119)+'СЕТ СН'!$I$9+СВЦЭМ!$D$10+'СЕТ СН'!$I$5</f>
        <v>5390.2588033799993</v>
      </c>
      <c r="V133" s="37">
        <f>SUMIFS(СВЦЭМ!$C$34:$C$777,СВЦЭМ!$A$34:$A$777,$A133,СВЦЭМ!$B$34:$B$777,V$119)+'СЕТ СН'!$I$9+СВЦЭМ!$D$10+'СЕТ СН'!$I$5</f>
        <v>5389.0093532799992</v>
      </c>
      <c r="W133" s="37">
        <f>SUMIFS(СВЦЭМ!$C$34:$C$777,СВЦЭМ!$A$34:$A$777,$A133,СВЦЭМ!$B$34:$B$777,W$119)+'СЕТ СН'!$I$9+СВЦЭМ!$D$10+'СЕТ СН'!$I$5</f>
        <v>5390.9709725899993</v>
      </c>
      <c r="X133" s="37">
        <f>SUMIFS(СВЦЭМ!$C$34:$C$777,СВЦЭМ!$A$34:$A$777,$A133,СВЦЭМ!$B$34:$B$777,X$119)+'СЕТ СН'!$I$9+СВЦЭМ!$D$10+'СЕТ СН'!$I$5</f>
        <v>5413.2608824899999</v>
      </c>
      <c r="Y133" s="37">
        <f>SUMIFS(СВЦЭМ!$C$34:$C$777,СВЦЭМ!$A$34:$A$777,$A133,СВЦЭМ!$B$34:$B$777,Y$119)+'СЕТ СН'!$I$9+СВЦЭМ!$D$10+'СЕТ СН'!$I$5</f>
        <v>5525.0371276299993</v>
      </c>
    </row>
    <row r="134" spans="1:25" ht="15.75" x14ac:dyDescent="0.2">
      <c r="A134" s="36">
        <f t="shared" si="3"/>
        <v>42689</v>
      </c>
      <c r="B134" s="37">
        <f>SUMIFS(СВЦЭМ!$C$34:$C$777,СВЦЭМ!$A$34:$A$777,$A134,СВЦЭМ!$B$34:$B$777,B$119)+'СЕТ СН'!$I$9+СВЦЭМ!$D$10+'СЕТ СН'!$I$5</f>
        <v>5643.2196366499993</v>
      </c>
      <c r="C134" s="37">
        <f>SUMIFS(СВЦЭМ!$C$34:$C$777,СВЦЭМ!$A$34:$A$777,$A134,СВЦЭМ!$B$34:$B$777,C$119)+'СЕТ СН'!$I$9+СВЦЭМ!$D$10+'СЕТ СН'!$I$5</f>
        <v>5743.0916401699997</v>
      </c>
      <c r="D134" s="37">
        <f>SUMIFS(СВЦЭМ!$C$34:$C$777,СВЦЭМ!$A$34:$A$777,$A134,СВЦЭМ!$B$34:$B$777,D$119)+'СЕТ СН'!$I$9+СВЦЭМ!$D$10+'СЕТ СН'!$I$5</f>
        <v>5759.7686706499999</v>
      </c>
      <c r="E134" s="37">
        <f>SUMIFS(СВЦЭМ!$C$34:$C$777,СВЦЭМ!$A$34:$A$777,$A134,СВЦЭМ!$B$34:$B$777,E$119)+'СЕТ СН'!$I$9+СВЦЭМ!$D$10+'СЕТ СН'!$I$5</f>
        <v>5762.6388511799996</v>
      </c>
      <c r="F134" s="37">
        <f>SUMIFS(СВЦЭМ!$C$34:$C$777,СВЦЭМ!$A$34:$A$777,$A134,СВЦЭМ!$B$34:$B$777,F$119)+'СЕТ СН'!$I$9+СВЦЭМ!$D$10+'СЕТ СН'!$I$5</f>
        <v>5768.2981495799995</v>
      </c>
      <c r="G134" s="37">
        <f>SUMIFS(СВЦЭМ!$C$34:$C$777,СВЦЭМ!$A$34:$A$777,$A134,СВЦЭМ!$B$34:$B$777,G$119)+'СЕТ СН'!$I$9+СВЦЭМ!$D$10+'СЕТ СН'!$I$5</f>
        <v>5774.6325498899996</v>
      </c>
      <c r="H134" s="37">
        <f>SUMIFS(СВЦЭМ!$C$34:$C$777,СВЦЭМ!$A$34:$A$777,$A134,СВЦЭМ!$B$34:$B$777,H$119)+'СЕТ СН'!$I$9+СВЦЭМ!$D$10+'СЕТ СН'!$I$5</f>
        <v>5766.85608159</v>
      </c>
      <c r="I134" s="37">
        <f>SUMIFS(СВЦЭМ!$C$34:$C$777,СВЦЭМ!$A$34:$A$777,$A134,СВЦЭМ!$B$34:$B$777,I$119)+'СЕТ СН'!$I$9+СВЦЭМ!$D$10+'СЕТ СН'!$I$5</f>
        <v>5672.9028356399995</v>
      </c>
      <c r="J134" s="37">
        <f>SUMIFS(СВЦЭМ!$C$34:$C$777,СВЦЭМ!$A$34:$A$777,$A134,СВЦЭМ!$B$34:$B$777,J$119)+'СЕТ СН'!$I$9+СВЦЭМ!$D$10+'СЕТ СН'!$I$5</f>
        <v>5593.0895890100001</v>
      </c>
      <c r="K134" s="37">
        <f>SUMIFS(СВЦЭМ!$C$34:$C$777,СВЦЭМ!$A$34:$A$777,$A134,СВЦЭМ!$B$34:$B$777,K$119)+'СЕТ СН'!$I$9+СВЦЭМ!$D$10+'СЕТ СН'!$I$5</f>
        <v>5513.1954866999995</v>
      </c>
      <c r="L134" s="37">
        <f>SUMIFS(СВЦЭМ!$C$34:$C$777,СВЦЭМ!$A$34:$A$777,$A134,СВЦЭМ!$B$34:$B$777,L$119)+'СЕТ СН'!$I$9+СВЦЭМ!$D$10+'СЕТ СН'!$I$5</f>
        <v>5426.1675379099997</v>
      </c>
      <c r="M134" s="37">
        <f>SUMIFS(СВЦЭМ!$C$34:$C$777,СВЦЭМ!$A$34:$A$777,$A134,СВЦЭМ!$B$34:$B$777,M$119)+'СЕТ СН'!$I$9+СВЦЭМ!$D$10+'СЕТ СН'!$I$5</f>
        <v>5386.4330319000001</v>
      </c>
      <c r="N134" s="37">
        <f>SUMIFS(СВЦЭМ!$C$34:$C$777,СВЦЭМ!$A$34:$A$777,$A134,СВЦЭМ!$B$34:$B$777,N$119)+'СЕТ СН'!$I$9+СВЦЭМ!$D$10+'СЕТ СН'!$I$5</f>
        <v>5380.6141251499994</v>
      </c>
      <c r="O134" s="37">
        <f>SUMIFS(СВЦЭМ!$C$34:$C$777,СВЦЭМ!$A$34:$A$777,$A134,СВЦЭМ!$B$34:$B$777,O$119)+'СЕТ СН'!$I$9+СВЦЭМ!$D$10+'СЕТ СН'!$I$5</f>
        <v>5380.7074581999996</v>
      </c>
      <c r="P134" s="37">
        <f>SUMIFS(СВЦЭМ!$C$34:$C$777,СВЦЭМ!$A$34:$A$777,$A134,СВЦЭМ!$B$34:$B$777,P$119)+'СЕТ СН'!$I$9+СВЦЭМ!$D$10+'СЕТ СН'!$I$5</f>
        <v>5395.0776796999999</v>
      </c>
      <c r="Q134" s="37">
        <f>SUMIFS(СВЦЭМ!$C$34:$C$777,СВЦЭМ!$A$34:$A$777,$A134,СВЦЭМ!$B$34:$B$777,Q$119)+'СЕТ СН'!$I$9+СВЦЭМ!$D$10+'СЕТ СН'!$I$5</f>
        <v>5397.0751151999993</v>
      </c>
      <c r="R134" s="37">
        <f>SUMIFS(СВЦЭМ!$C$34:$C$777,СВЦЭМ!$A$34:$A$777,$A134,СВЦЭМ!$B$34:$B$777,R$119)+'СЕТ СН'!$I$9+СВЦЭМ!$D$10+'СЕТ СН'!$I$5</f>
        <v>5392.2289786299998</v>
      </c>
      <c r="S134" s="37">
        <f>SUMIFS(СВЦЭМ!$C$34:$C$777,СВЦЭМ!$A$34:$A$777,$A134,СВЦЭМ!$B$34:$B$777,S$119)+'СЕТ СН'!$I$9+СВЦЭМ!$D$10+'СЕТ СН'!$I$5</f>
        <v>5388.1484791699995</v>
      </c>
      <c r="T134" s="37">
        <f>SUMIFS(СВЦЭМ!$C$34:$C$777,СВЦЭМ!$A$34:$A$777,$A134,СВЦЭМ!$B$34:$B$777,T$119)+'СЕТ СН'!$I$9+СВЦЭМ!$D$10+'СЕТ СН'!$I$5</f>
        <v>5378.2449729299997</v>
      </c>
      <c r="U134" s="37">
        <f>SUMIFS(СВЦЭМ!$C$34:$C$777,СВЦЭМ!$A$34:$A$777,$A134,СВЦЭМ!$B$34:$B$777,U$119)+'СЕТ СН'!$I$9+СВЦЭМ!$D$10+'СЕТ СН'!$I$5</f>
        <v>5383.3378266299997</v>
      </c>
      <c r="V134" s="37">
        <f>SUMIFS(СВЦЭМ!$C$34:$C$777,СВЦЭМ!$A$34:$A$777,$A134,СВЦЭМ!$B$34:$B$777,V$119)+'СЕТ СН'!$I$9+СВЦЭМ!$D$10+'СЕТ СН'!$I$5</f>
        <v>5420.5246341899992</v>
      </c>
      <c r="W134" s="37">
        <f>SUMIFS(СВЦЭМ!$C$34:$C$777,СВЦЭМ!$A$34:$A$777,$A134,СВЦЭМ!$B$34:$B$777,W$119)+'СЕТ СН'!$I$9+СВЦЭМ!$D$10+'СЕТ СН'!$I$5</f>
        <v>5432.5057788699996</v>
      </c>
      <c r="X134" s="37">
        <f>SUMIFS(СВЦЭМ!$C$34:$C$777,СВЦЭМ!$A$34:$A$777,$A134,СВЦЭМ!$B$34:$B$777,X$119)+'СЕТ СН'!$I$9+СВЦЭМ!$D$10+'СЕТ СН'!$I$5</f>
        <v>5441.1378080599998</v>
      </c>
      <c r="Y134" s="37">
        <f>SUMIFS(СВЦЭМ!$C$34:$C$777,СВЦЭМ!$A$34:$A$777,$A134,СВЦЭМ!$B$34:$B$777,Y$119)+'СЕТ СН'!$I$9+СВЦЭМ!$D$10+'СЕТ СН'!$I$5</f>
        <v>5509.1013094899999</v>
      </c>
    </row>
    <row r="135" spans="1:25" ht="15.75" x14ac:dyDescent="0.2">
      <c r="A135" s="36">
        <f t="shared" si="3"/>
        <v>42690</v>
      </c>
      <c r="B135" s="37">
        <f>SUMIFS(СВЦЭМ!$C$34:$C$777,СВЦЭМ!$A$34:$A$777,$A135,СВЦЭМ!$B$34:$B$777,B$119)+'СЕТ СН'!$I$9+СВЦЭМ!$D$10+'СЕТ СН'!$I$5</f>
        <v>5575.5402898099992</v>
      </c>
      <c r="C135" s="37">
        <f>SUMIFS(СВЦЭМ!$C$34:$C$777,СВЦЭМ!$A$34:$A$777,$A135,СВЦЭМ!$B$34:$B$777,C$119)+'СЕТ СН'!$I$9+СВЦЭМ!$D$10+'СЕТ СН'!$I$5</f>
        <v>5665.1089128999993</v>
      </c>
      <c r="D135" s="37">
        <f>SUMIFS(СВЦЭМ!$C$34:$C$777,СВЦЭМ!$A$34:$A$777,$A135,СВЦЭМ!$B$34:$B$777,D$119)+'СЕТ СН'!$I$9+СВЦЭМ!$D$10+'СЕТ СН'!$I$5</f>
        <v>5680.5564514999996</v>
      </c>
      <c r="E135" s="37">
        <f>SUMIFS(СВЦЭМ!$C$34:$C$777,СВЦЭМ!$A$34:$A$777,$A135,СВЦЭМ!$B$34:$B$777,E$119)+'СЕТ СН'!$I$9+СВЦЭМ!$D$10+'СЕТ СН'!$I$5</f>
        <v>5688.0254690399997</v>
      </c>
      <c r="F135" s="37">
        <f>SUMIFS(СВЦЭМ!$C$34:$C$777,СВЦЭМ!$A$34:$A$777,$A135,СВЦЭМ!$B$34:$B$777,F$119)+'СЕТ СН'!$I$9+СВЦЭМ!$D$10+'СЕТ СН'!$I$5</f>
        <v>5688.4537497299998</v>
      </c>
      <c r="G135" s="37">
        <f>SUMIFS(СВЦЭМ!$C$34:$C$777,СВЦЭМ!$A$34:$A$777,$A135,СВЦЭМ!$B$34:$B$777,G$119)+'СЕТ СН'!$I$9+СВЦЭМ!$D$10+'СЕТ СН'!$I$5</f>
        <v>5749.1593509299992</v>
      </c>
      <c r="H135" s="37">
        <f>SUMIFS(СВЦЭМ!$C$34:$C$777,СВЦЭМ!$A$34:$A$777,$A135,СВЦЭМ!$B$34:$B$777,H$119)+'СЕТ СН'!$I$9+СВЦЭМ!$D$10+'СЕТ СН'!$I$5</f>
        <v>5762.7345259499998</v>
      </c>
      <c r="I135" s="37">
        <f>SUMIFS(СВЦЭМ!$C$34:$C$777,СВЦЭМ!$A$34:$A$777,$A135,СВЦЭМ!$B$34:$B$777,I$119)+'СЕТ СН'!$I$9+СВЦЭМ!$D$10+'СЕТ СН'!$I$5</f>
        <v>5695.4987860199999</v>
      </c>
      <c r="J135" s="37">
        <f>SUMIFS(СВЦЭМ!$C$34:$C$777,СВЦЭМ!$A$34:$A$777,$A135,СВЦЭМ!$B$34:$B$777,J$119)+'СЕТ СН'!$I$9+СВЦЭМ!$D$10+'СЕТ СН'!$I$5</f>
        <v>5603.34406003</v>
      </c>
      <c r="K135" s="37">
        <f>SUMIFS(СВЦЭМ!$C$34:$C$777,СВЦЭМ!$A$34:$A$777,$A135,СВЦЭМ!$B$34:$B$777,K$119)+'СЕТ СН'!$I$9+СВЦЭМ!$D$10+'СЕТ СН'!$I$5</f>
        <v>5498.47103565</v>
      </c>
      <c r="L135" s="37">
        <f>SUMIFS(СВЦЭМ!$C$34:$C$777,СВЦЭМ!$A$34:$A$777,$A135,СВЦЭМ!$B$34:$B$777,L$119)+'СЕТ СН'!$I$9+СВЦЭМ!$D$10+'СЕТ СН'!$I$5</f>
        <v>5433.65910712</v>
      </c>
      <c r="M135" s="37">
        <f>SUMIFS(СВЦЭМ!$C$34:$C$777,СВЦЭМ!$A$34:$A$777,$A135,СВЦЭМ!$B$34:$B$777,M$119)+'СЕТ СН'!$I$9+СВЦЭМ!$D$10+'СЕТ СН'!$I$5</f>
        <v>5403.41903447</v>
      </c>
      <c r="N135" s="37">
        <f>SUMIFS(СВЦЭМ!$C$34:$C$777,СВЦЭМ!$A$34:$A$777,$A135,СВЦЭМ!$B$34:$B$777,N$119)+'СЕТ СН'!$I$9+СВЦЭМ!$D$10+'СЕТ СН'!$I$5</f>
        <v>5410.5902282099996</v>
      </c>
      <c r="O135" s="37">
        <f>SUMIFS(СВЦЭМ!$C$34:$C$777,СВЦЭМ!$A$34:$A$777,$A135,СВЦЭМ!$B$34:$B$777,O$119)+'СЕТ СН'!$I$9+СВЦЭМ!$D$10+'СЕТ СН'!$I$5</f>
        <v>5437.3990131999999</v>
      </c>
      <c r="P135" s="37">
        <f>SUMIFS(СВЦЭМ!$C$34:$C$777,СВЦЭМ!$A$34:$A$777,$A135,СВЦЭМ!$B$34:$B$777,P$119)+'СЕТ СН'!$I$9+СВЦЭМ!$D$10+'СЕТ СН'!$I$5</f>
        <v>5443.61407487</v>
      </c>
      <c r="Q135" s="37">
        <f>SUMIFS(СВЦЭМ!$C$34:$C$777,СВЦЭМ!$A$34:$A$777,$A135,СВЦЭМ!$B$34:$B$777,Q$119)+'СЕТ СН'!$I$9+СВЦЭМ!$D$10+'СЕТ СН'!$I$5</f>
        <v>5441.8210670599992</v>
      </c>
      <c r="R135" s="37">
        <f>SUMIFS(СВЦЭМ!$C$34:$C$777,СВЦЭМ!$A$34:$A$777,$A135,СВЦЭМ!$B$34:$B$777,R$119)+'СЕТ СН'!$I$9+СВЦЭМ!$D$10+'СЕТ СН'!$I$5</f>
        <v>5426.5041813899998</v>
      </c>
      <c r="S135" s="37">
        <f>SUMIFS(СВЦЭМ!$C$34:$C$777,СВЦЭМ!$A$34:$A$777,$A135,СВЦЭМ!$B$34:$B$777,S$119)+'СЕТ СН'!$I$9+СВЦЭМ!$D$10+'СЕТ СН'!$I$5</f>
        <v>5428.3157257499997</v>
      </c>
      <c r="T135" s="37">
        <f>SUMIFS(СВЦЭМ!$C$34:$C$777,СВЦЭМ!$A$34:$A$777,$A135,СВЦЭМ!$B$34:$B$777,T$119)+'СЕТ СН'!$I$9+СВЦЭМ!$D$10+'СЕТ СН'!$I$5</f>
        <v>5421.8010335499994</v>
      </c>
      <c r="U135" s="37">
        <f>SUMIFS(СВЦЭМ!$C$34:$C$777,СВЦЭМ!$A$34:$A$777,$A135,СВЦЭМ!$B$34:$B$777,U$119)+'СЕТ СН'!$I$9+СВЦЭМ!$D$10+'СЕТ СН'!$I$5</f>
        <v>5424.4684569699994</v>
      </c>
      <c r="V135" s="37">
        <f>SUMIFS(СВЦЭМ!$C$34:$C$777,СВЦЭМ!$A$34:$A$777,$A135,СВЦЭМ!$B$34:$B$777,V$119)+'СЕТ СН'!$I$9+СВЦЭМ!$D$10+'СЕТ СН'!$I$5</f>
        <v>5427.6803875400001</v>
      </c>
      <c r="W135" s="37">
        <f>SUMIFS(СВЦЭМ!$C$34:$C$777,СВЦЭМ!$A$34:$A$777,$A135,СВЦЭМ!$B$34:$B$777,W$119)+'СЕТ СН'!$I$9+СВЦЭМ!$D$10+'СЕТ СН'!$I$5</f>
        <v>5443.1434451799996</v>
      </c>
      <c r="X135" s="37">
        <f>SUMIFS(СВЦЭМ!$C$34:$C$777,СВЦЭМ!$A$34:$A$777,$A135,СВЦЭМ!$B$34:$B$777,X$119)+'СЕТ СН'!$I$9+СВЦЭМ!$D$10+'СЕТ СН'!$I$5</f>
        <v>5458.1308658299995</v>
      </c>
      <c r="Y135" s="37">
        <f>SUMIFS(СВЦЭМ!$C$34:$C$777,СВЦЭМ!$A$34:$A$777,$A135,СВЦЭМ!$B$34:$B$777,Y$119)+'СЕТ СН'!$I$9+СВЦЭМ!$D$10+'СЕТ СН'!$I$5</f>
        <v>5567.4681651399997</v>
      </c>
    </row>
    <row r="136" spans="1:25" ht="15.75" x14ac:dyDescent="0.2">
      <c r="A136" s="36">
        <f t="shared" si="3"/>
        <v>42691</v>
      </c>
      <c r="B136" s="37">
        <f>SUMIFS(СВЦЭМ!$C$34:$C$777,СВЦЭМ!$A$34:$A$777,$A136,СВЦЭМ!$B$34:$B$777,B$119)+'СЕТ СН'!$I$9+СВЦЭМ!$D$10+'СЕТ СН'!$I$5</f>
        <v>5673.4041208599992</v>
      </c>
      <c r="C136" s="37">
        <f>SUMIFS(СВЦЭМ!$C$34:$C$777,СВЦЭМ!$A$34:$A$777,$A136,СВЦЭМ!$B$34:$B$777,C$119)+'СЕТ СН'!$I$9+СВЦЭМ!$D$10+'СЕТ СН'!$I$5</f>
        <v>5766.45820611</v>
      </c>
      <c r="D136" s="37">
        <f>SUMIFS(СВЦЭМ!$C$34:$C$777,СВЦЭМ!$A$34:$A$777,$A136,СВЦЭМ!$B$34:$B$777,D$119)+'СЕТ СН'!$I$9+СВЦЭМ!$D$10+'СЕТ СН'!$I$5</f>
        <v>5785.4654170999993</v>
      </c>
      <c r="E136" s="37">
        <f>SUMIFS(СВЦЭМ!$C$34:$C$777,СВЦЭМ!$A$34:$A$777,$A136,СВЦЭМ!$B$34:$B$777,E$119)+'СЕТ СН'!$I$9+СВЦЭМ!$D$10+'СЕТ СН'!$I$5</f>
        <v>5792.9420901599997</v>
      </c>
      <c r="F136" s="37">
        <f>SUMIFS(СВЦЭМ!$C$34:$C$777,СВЦЭМ!$A$34:$A$777,$A136,СВЦЭМ!$B$34:$B$777,F$119)+'СЕТ СН'!$I$9+СВЦЭМ!$D$10+'СЕТ СН'!$I$5</f>
        <v>5792.1892959999996</v>
      </c>
      <c r="G136" s="37">
        <f>SUMIFS(СВЦЭМ!$C$34:$C$777,СВЦЭМ!$A$34:$A$777,$A136,СВЦЭМ!$B$34:$B$777,G$119)+'СЕТ СН'!$I$9+СВЦЭМ!$D$10+'СЕТ СН'!$I$5</f>
        <v>5798.7657158299999</v>
      </c>
      <c r="H136" s="37">
        <f>SUMIFS(СВЦЭМ!$C$34:$C$777,СВЦЭМ!$A$34:$A$777,$A136,СВЦЭМ!$B$34:$B$777,H$119)+'СЕТ СН'!$I$9+СВЦЭМ!$D$10+'СЕТ СН'!$I$5</f>
        <v>5786.0718524399999</v>
      </c>
      <c r="I136" s="37">
        <f>SUMIFS(СВЦЭМ!$C$34:$C$777,СВЦЭМ!$A$34:$A$777,$A136,СВЦЭМ!$B$34:$B$777,I$119)+'СЕТ СН'!$I$9+СВЦЭМ!$D$10+'СЕТ СН'!$I$5</f>
        <v>5694.7038196099993</v>
      </c>
      <c r="J136" s="37">
        <f>SUMIFS(СВЦЭМ!$C$34:$C$777,СВЦЭМ!$A$34:$A$777,$A136,СВЦЭМ!$B$34:$B$777,J$119)+'СЕТ СН'!$I$9+СВЦЭМ!$D$10+'СЕТ СН'!$I$5</f>
        <v>5598.8352564399993</v>
      </c>
      <c r="K136" s="37">
        <f>SUMIFS(СВЦЭМ!$C$34:$C$777,СВЦЭМ!$A$34:$A$777,$A136,СВЦЭМ!$B$34:$B$777,K$119)+'СЕТ СН'!$I$9+СВЦЭМ!$D$10+'СЕТ СН'!$I$5</f>
        <v>5498.5477364599992</v>
      </c>
      <c r="L136" s="37">
        <f>SUMIFS(СВЦЭМ!$C$34:$C$777,СВЦЭМ!$A$34:$A$777,$A136,СВЦЭМ!$B$34:$B$777,L$119)+'СЕТ СН'!$I$9+СВЦЭМ!$D$10+'СЕТ СН'!$I$5</f>
        <v>5435.0195267899999</v>
      </c>
      <c r="M136" s="37">
        <f>SUMIFS(СВЦЭМ!$C$34:$C$777,СВЦЭМ!$A$34:$A$777,$A136,СВЦЭМ!$B$34:$B$777,M$119)+'СЕТ СН'!$I$9+СВЦЭМ!$D$10+'СЕТ СН'!$I$5</f>
        <v>5417.0238105399994</v>
      </c>
      <c r="N136" s="37">
        <f>SUMIFS(СВЦЭМ!$C$34:$C$777,СВЦЭМ!$A$34:$A$777,$A136,СВЦЭМ!$B$34:$B$777,N$119)+'СЕТ СН'!$I$9+СВЦЭМ!$D$10+'СЕТ СН'!$I$5</f>
        <v>5420.8657875999997</v>
      </c>
      <c r="O136" s="37">
        <f>SUMIFS(СВЦЭМ!$C$34:$C$777,СВЦЭМ!$A$34:$A$777,$A136,СВЦЭМ!$B$34:$B$777,O$119)+'СЕТ СН'!$I$9+СВЦЭМ!$D$10+'СЕТ СН'!$I$5</f>
        <v>5431.4148006199994</v>
      </c>
      <c r="P136" s="37">
        <f>SUMIFS(СВЦЭМ!$C$34:$C$777,СВЦЭМ!$A$34:$A$777,$A136,СВЦЭМ!$B$34:$B$777,P$119)+'СЕТ СН'!$I$9+СВЦЭМ!$D$10+'СЕТ СН'!$I$5</f>
        <v>5433.5939422399997</v>
      </c>
      <c r="Q136" s="37">
        <f>SUMIFS(СВЦЭМ!$C$34:$C$777,СВЦЭМ!$A$34:$A$777,$A136,СВЦЭМ!$B$34:$B$777,Q$119)+'СЕТ СН'!$I$9+СВЦЭМ!$D$10+'СЕТ СН'!$I$5</f>
        <v>5428.0088215599999</v>
      </c>
      <c r="R136" s="37">
        <f>SUMIFS(СВЦЭМ!$C$34:$C$777,СВЦЭМ!$A$34:$A$777,$A136,СВЦЭМ!$B$34:$B$777,R$119)+'СЕТ СН'!$I$9+СВЦЭМ!$D$10+'СЕТ СН'!$I$5</f>
        <v>5456.1402793499992</v>
      </c>
      <c r="S136" s="37">
        <f>SUMIFS(СВЦЭМ!$C$34:$C$777,СВЦЭМ!$A$34:$A$777,$A136,СВЦЭМ!$B$34:$B$777,S$119)+'СЕТ СН'!$I$9+СВЦЭМ!$D$10+'СЕТ СН'!$I$5</f>
        <v>5495.0904962199993</v>
      </c>
      <c r="T136" s="37">
        <f>SUMIFS(СВЦЭМ!$C$34:$C$777,СВЦЭМ!$A$34:$A$777,$A136,СВЦЭМ!$B$34:$B$777,T$119)+'СЕТ СН'!$I$9+СВЦЭМ!$D$10+'СЕТ СН'!$I$5</f>
        <v>5446.0640632499999</v>
      </c>
      <c r="U136" s="37">
        <f>SUMIFS(СВЦЭМ!$C$34:$C$777,СВЦЭМ!$A$34:$A$777,$A136,СВЦЭМ!$B$34:$B$777,U$119)+'СЕТ СН'!$I$9+СВЦЭМ!$D$10+'СЕТ СН'!$I$5</f>
        <v>5363.53193723</v>
      </c>
      <c r="V136" s="37">
        <f>SUMIFS(СВЦЭМ!$C$34:$C$777,СВЦЭМ!$A$34:$A$777,$A136,СВЦЭМ!$B$34:$B$777,V$119)+'СЕТ СН'!$I$9+СВЦЭМ!$D$10+'СЕТ СН'!$I$5</f>
        <v>5373.3891068399998</v>
      </c>
      <c r="W136" s="37">
        <f>SUMIFS(СВЦЭМ!$C$34:$C$777,СВЦЭМ!$A$34:$A$777,$A136,СВЦЭМ!$B$34:$B$777,W$119)+'СЕТ СН'!$I$9+СВЦЭМ!$D$10+'СЕТ СН'!$I$5</f>
        <v>5394.5778505899998</v>
      </c>
      <c r="X136" s="37">
        <f>SUMIFS(СВЦЭМ!$C$34:$C$777,СВЦЭМ!$A$34:$A$777,$A136,СВЦЭМ!$B$34:$B$777,X$119)+'СЕТ СН'!$I$9+СВЦЭМ!$D$10+'СЕТ СН'!$I$5</f>
        <v>5442.8823182099995</v>
      </c>
      <c r="Y136" s="37">
        <f>SUMIFS(СВЦЭМ!$C$34:$C$777,СВЦЭМ!$A$34:$A$777,$A136,СВЦЭМ!$B$34:$B$777,Y$119)+'СЕТ СН'!$I$9+СВЦЭМ!$D$10+'СЕТ СН'!$I$5</f>
        <v>5510.8978478999998</v>
      </c>
    </row>
    <row r="137" spans="1:25" ht="15.75" x14ac:dyDescent="0.2">
      <c r="A137" s="36">
        <f t="shared" si="3"/>
        <v>42692</v>
      </c>
      <c r="B137" s="37">
        <f>SUMIFS(СВЦЭМ!$C$34:$C$777,СВЦЭМ!$A$34:$A$777,$A137,СВЦЭМ!$B$34:$B$777,B$119)+'СЕТ СН'!$I$9+СВЦЭМ!$D$10+'СЕТ СН'!$I$5</f>
        <v>5641.4102085899995</v>
      </c>
      <c r="C137" s="37">
        <f>SUMIFS(СВЦЭМ!$C$34:$C$777,СВЦЭМ!$A$34:$A$777,$A137,СВЦЭМ!$B$34:$B$777,C$119)+'СЕТ СН'!$I$9+СВЦЭМ!$D$10+'СЕТ СН'!$I$5</f>
        <v>5763.13870623</v>
      </c>
      <c r="D137" s="37">
        <f>SUMIFS(СВЦЭМ!$C$34:$C$777,СВЦЭМ!$A$34:$A$777,$A137,СВЦЭМ!$B$34:$B$777,D$119)+'СЕТ СН'!$I$9+СВЦЭМ!$D$10+'СЕТ СН'!$I$5</f>
        <v>5791.17794813</v>
      </c>
      <c r="E137" s="37">
        <f>SUMIFS(СВЦЭМ!$C$34:$C$777,СВЦЭМ!$A$34:$A$777,$A137,СВЦЭМ!$B$34:$B$777,E$119)+'СЕТ СН'!$I$9+СВЦЭМ!$D$10+'СЕТ СН'!$I$5</f>
        <v>5791.4158653899995</v>
      </c>
      <c r="F137" s="37">
        <f>SUMIFS(СВЦЭМ!$C$34:$C$777,СВЦЭМ!$A$34:$A$777,$A137,СВЦЭМ!$B$34:$B$777,F$119)+'СЕТ СН'!$I$9+СВЦЭМ!$D$10+'СЕТ СН'!$I$5</f>
        <v>5791.7663752499993</v>
      </c>
      <c r="G137" s="37">
        <f>SUMIFS(СВЦЭМ!$C$34:$C$777,СВЦЭМ!$A$34:$A$777,$A137,СВЦЭМ!$B$34:$B$777,G$119)+'СЕТ СН'!$I$9+СВЦЭМ!$D$10+'СЕТ СН'!$I$5</f>
        <v>5794.9666830399992</v>
      </c>
      <c r="H137" s="37">
        <f>SUMIFS(СВЦЭМ!$C$34:$C$777,СВЦЭМ!$A$34:$A$777,$A137,СВЦЭМ!$B$34:$B$777,H$119)+'СЕТ СН'!$I$9+СВЦЭМ!$D$10+'СЕТ СН'!$I$5</f>
        <v>5793.3730397899999</v>
      </c>
      <c r="I137" s="37">
        <f>SUMIFS(СВЦЭМ!$C$34:$C$777,СВЦЭМ!$A$34:$A$777,$A137,СВЦЭМ!$B$34:$B$777,I$119)+'СЕТ СН'!$I$9+СВЦЭМ!$D$10+'СЕТ СН'!$I$5</f>
        <v>5697.0816792699998</v>
      </c>
      <c r="J137" s="37">
        <f>SUMIFS(СВЦЭМ!$C$34:$C$777,СВЦЭМ!$A$34:$A$777,$A137,СВЦЭМ!$B$34:$B$777,J$119)+'СЕТ СН'!$I$9+СВЦЭМ!$D$10+'СЕТ СН'!$I$5</f>
        <v>5592.1996106099996</v>
      </c>
      <c r="K137" s="37">
        <f>SUMIFS(СВЦЭМ!$C$34:$C$777,СВЦЭМ!$A$34:$A$777,$A137,СВЦЭМ!$B$34:$B$777,K$119)+'СЕТ СН'!$I$9+СВЦЭМ!$D$10+'СЕТ СН'!$I$5</f>
        <v>5493.2978138599992</v>
      </c>
      <c r="L137" s="37">
        <f>SUMIFS(СВЦЭМ!$C$34:$C$777,СВЦЭМ!$A$34:$A$777,$A137,СВЦЭМ!$B$34:$B$777,L$119)+'СЕТ СН'!$I$9+СВЦЭМ!$D$10+'СЕТ СН'!$I$5</f>
        <v>5410.8836073599996</v>
      </c>
      <c r="M137" s="37">
        <f>SUMIFS(СВЦЭМ!$C$34:$C$777,СВЦЭМ!$A$34:$A$777,$A137,СВЦЭМ!$B$34:$B$777,M$119)+'СЕТ СН'!$I$9+СВЦЭМ!$D$10+'СЕТ СН'!$I$5</f>
        <v>5400.2259301599997</v>
      </c>
      <c r="N137" s="37">
        <f>SUMIFS(СВЦЭМ!$C$34:$C$777,СВЦЭМ!$A$34:$A$777,$A137,СВЦЭМ!$B$34:$B$777,N$119)+'СЕТ СН'!$I$9+СВЦЭМ!$D$10+'СЕТ СН'!$I$5</f>
        <v>5423.8838092699998</v>
      </c>
      <c r="O137" s="37">
        <f>SUMIFS(СВЦЭМ!$C$34:$C$777,СВЦЭМ!$A$34:$A$777,$A137,СВЦЭМ!$B$34:$B$777,O$119)+'СЕТ СН'!$I$9+СВЦЭМ!$D$10+'СЕТ СН'!$I$5</f>
        <v>5426.6738463899992</v>
      </c>
      <c r="P137" s="37">
        <f>SUMIFS(СВЦЭМ!$C$34:$C$777,СВЦЭМ!$A$34:$A$777,$A137,СВЦЭМ!$B$34:$B$777,P$119)+'СЕТ СН'!$I$9+СВЦЭМ!$D$10+'СЕТ СН'!$I$5</f>
        <v>5464.5265373699995</v>
      </c>
      <c r="Q137" s="37">
        <f>SUMIFS(СВЦЭМ!$C$34:$C$777,СВЦЭМ!$A$34:$A$777,$A137,СВЦЭМ!$B$34:$B$777,Q$119)+'СЕТ СН'!$I$9+СВЦЭМ!$D$10+'СЕТ СН'!$I$5</f>
        <v>5465.8862204899997</v>
      </c>
      <c r="R137" s="37">
        <f>SUMIFS(СВЦЭМ!$C$34:$C$777,СВЦЭМ!$A$34:$A$777,$A137,СВЦЭМ!$B$34:$B$777,R$119)+'СЕТ СН'!$I$9+СВЦЭМ!$D$10+'СЕТ СН'!$I$5</f>
        <v>5465.1679538599992</v>
      </c>
      <c r="S137" s="37">
        <f>SUMIFS(СВЦЭМ!$C$34:$C$777,СВЦЭМ!$A$34:$A$777,$A137,СВЦЭМ!$B$34:$B$777,S$119)+'СЕТ СН'!$I$9+СВЦЭМ!$D$10+'СЕТ СН'!$I$5</f>
        <v>5425.6532639999996</v>
      </c>
      <c r="T137" s="37">
        <f>SUMIFS(СВЦЭМ!$C$34:$C$777,СВЦЭМ!$A$34:$A$777,$A137,СВЦЭМ!$B$34:$B$777,T$119)+'СЕТ СН'!$I$9+СВЦЭМ!$D$10+'СЕТ СН'!$I$5</f>
        <v>5383.9564997799998</v>
      </c>
      <c r="U137" s="37">
        <f>SUMIFS(СВЦЭМ!$C$34:$C$777,СВЦЭМ!$A$34:$A$777,$A137,СВЦЭМ!$B$34:$B$777,U$119)+'СЕТ СН'!$I$9+СВЦЭМ!$D$10+'СЕТ СН'!$I$5</f>
        <v>5377.9862616699993</v>
      </c>
      <c r="V137" s="37">
        <f>SUMIFS(СВЦЭМ!$C$34:$C$777,СВЦЭМ!$A$34:$A$777,$A137,СВЦЭМ!$B$34:$B$777,V$119)+'СЕТ СН'!$I$9+СВЦЭМ!$D$10+'СЕТ СН'!$I$5</f>
        <v>5373.05649214</v>
      </c>
      <c r="W137" s="37">
        <f>SUMIFS(СВЦЭМ!$C$34:$C$777,СВЦЭМ!$A$34:$A$777,$A137,СВЦЭМ!$B$34:$B$777,W$119)+'СЕТ СН'!$I$9+СВЦЭМ!$D$10+'СЕТ СН'!$I$5</f>
        <v>5394.47128539</v>
      </c>
      <c r="X137" s="37">
        <f>SUMIFS(СВЦЭМ!$C$34:$C$777,СВЦЭМ!$A$34:$A$777,$A137,СВЦЭМ!$B$34:$B$777,X$119)+'СЕТ СН'!$I$9+СВЦЭМ!$D$10+'СЕТ СН'!$I$5</f>
        <v>5425.3747692899997</v>
      </c>
      <c r="Y137" s="37">
        <f>SUMIFS(СВЦЭМ!$C$34:$C$777,СВЦЭМ!$A$34:$A$777,$A137,СВЦЭМ!$B$34:$B$777,Y$119)+'СЕТ СН'!$I$9+СВЦЭМ!$D$10+'СЕТ СН'!$I$5</f>
        <v>5536.0227553999994</v>
      </c>
    </row>
    <row r="138" spans="1:25" ht="15.75" x14ac:dyDescent="0.2">
      <c r="A138" s="36">
        <f t="shared" si="3"/>
        <v>42693</v>
      </c>
      <c r="B138" s="37">
        <f>SUMIFS(СВЦЭМ!$C$34:$C$777,СВЦЭМ!$A$34:$A$777,$A138,СВЦЭМ!$B$34:$B$777,B$119)+'СЕТ СН'!$I$9+СВЦЭМ!$D$10+'СЕТ СН'!$I$5</f>
        <v>5494.2817719799996</v>
      </c>
      <c r="C138" s="37">
        <f>SUMIFS(СВЦЭМ!$C$34:$C$777,СВЦЭМ!$A$34:$A$777,$A138,СВЦЭМ!$B$34:$B$777,C$119)+'СЕТ СН'!$I$9+СВЦЭМ!$D$10+'СЕТ СН'!$I$5</f>
        <v>5569.6975710399993</v>
      </c>
      <c r="D138" s="37">
        <f>SUMIFS(СВЦЭМ!$C$34:$C$777,СВЦЭМ!$A$34:$A$777,$A138,СВЦЭМ!$B$34:$B$777,D$119)+'СЕТ СН'!$I$9+СВЦЭМ!$D$10+'СЕТ СН'!$I$5</f>
        <v>5647.6647235699993</v>
      </c>
      <c r="E138" s="37">
        <f>SUMIFS(СВЦЭМ!$C$34:$C$777,СВЦЭМ!$A$34:$A$777,$A138,СВЦЭМ!$B$34:$B$777,E$119)+'СЕТ СН'!$I$9+СВЦЭМ!$D$10+'СЕТ СН'!$I$5</f>
        <v>5657.9666611299999</v>
      </c>
      <c r="F138" s="37">
        <f>SUMIFS(СВЦЭМ!$C$34:$C$777,СВЦЭМ!$A$34:$A$777,$A138,СВЦЭМ!$B$34:$B$777,F$119)+'СЕТ СН'!$I$9+СВЦЭМ!$D$10+'СЕТ СН'!$I$5</f>
        <v>5654.8607040299994</v>
      </c>
      <c r="G138" s="37">
        <f>SUMIFS(СВЦЭМ!$C$34:$C$777,СВЦЭМ!$A$34:$A$777,$A138,СВЦЭМ!$B$34:$B$777,G$119)+'СЕТ СН'!$I$9+СВЦЭМ!$D$10+'СЕТ СН'!$I$5</f>
        <v>5646.6506991699998</v>
      </c>
      <c r="H138" s="37">
        <f>SUMIFS(СВЦЭМ!$C$34:$C$777,СВЦЭМ!$A$34:$A$777,$A138,СВЦЭМ!$B$34:$B$777,H$119)+'СЕТ СН'!$I$9+СВЦЭМ!$D$10+'СЕТ СН'!$I$5</f>
        <v>5609.9121061799997</v>
      </c>
      <c r="I138" s="37">
        <f>SUMIFS(СВЦЭМ!$C$34:$C$777,СВЦЭМ!$A$34:$A$777,$A138,СВЦЭМ!$B$34:$B$777,I$119)+'СЕТ СН'!$I$9+СВЦЭМ!$D$10+'СЕТ СН'!$I$5</f>
        <v>5573.3764789999996</v>
      </c>
      <c r="J138" s="37">
        <f>SUMIFS(СВЦЭМ!$C$34:$C$777,СВЦЭМ!$A$34:$A$777,$A138,СВЦЭМ!$B$34:$B$777,J$119)+'СЕТ СН'!$I$9+СВЦЭМ!$D$10+'СЕТ СН'!$I$5</f>
        <v>5485.1609587099992</v>
      </c>
      <c r="K138" s="37">
        <f>SUMIFS(СВЦЭМ!$C$34:$C$777,СВЦЭМ!$A$34:$A$777,$A138,СВЦЭМ!$B$34:$B$777,K$119)+'СЕТ СН'!$I$9+СВЦЭМ!$D$10+'СЕТ СН'!$I$5</f>
        <v>5401.0733093700001</v>
      </c>
      <c r="L138" s="37">
        <f>SUMIFS(СВЦЭМ!$C$34:$C$777,СВЦЭМ!$A$34:$A$777,$A138,СВЦЭМ!$B$34:$B$777,L$119)+'СЕТ СН'!$I$9+СВЦЭМ!$D$10+'СЕТ СН'!$I$5</f>
        <v>5363.6641871899992</v>
      </c>
      <c r="M138" s="37">
        <f>SUMIFS(СВЦЭМ!$C$34:$C$777,СВЦЭМ!$A$34:$A$777,$A138,СВЦЭМ!$B$34:$B$777,M$119)+'СЕТ СН'!$I$9+СВЦЭМ!$D$10+'СЕТ СН'!$I$5</f>
        <v>5361.8424867999993</v>
      </c>
      <c r="N138" s="37">
        <f>SUMIFS(СВЦЭМ!$C$34:$C$777,СВЦЭМ!$A$34:$A$777,$A138,СВЦЭМ!$B$34:$B$777,N$119)+'СЕТ СН'!$I$9+СВЦЭМ!$D$10+'СЕТ СН'!$I$5</f>
        <v>5347.98094881</v>
      </c>
      <c r="O138" s="37">
        <f>SUMIFS(СВЦЭМ!$C$34:$C$777,СВЦЭМ!$A$34:$A$777,$A138,СВЦЭМ!$B$34:$B$777,O$119)+'СЕТ СН'!$I$9+СВЦЭМ!$D$10+'СЕТ СН'!$I$5</f>
        <v>5367.7381471199997</v>
      </c>
      <c r="P138" s="37">
        <f>SUMIFS(СВЦЭМ!$C$34:$C$777,СВЦЭМ!$A$34:$A$777,$A138,СВЦЭМ!$B$34:$B$777,P$119)+'СЕТ СН'!$I$9+СВЦЭМ!$D$10+'СЕТ СН'!$I$5</f>
        <v>5390.8149282799995</v>
      </c>
      <c r="Q138" s="37">
        <f>SUMIFS(СВЦЭМ!$C$34:$C$777,СВЦЭМ!$A$34:$A$777,$A138,СВЦЭМ!$B$34:$B$777,Q$119)+'СЕТ СН'!$I$9+СВЦЭМ!$D$10+'СЕТ СН'!$I$5</f>
        <v>5394.9798744399995</v>
      </c>
      <c r="R138" s="37">
        <f>SUMIFS(СВЦЭМ!$C$34:$C$777,СВЦЭМ!$A$34:$A$777,$A138,СВЦЭМ!$B$34:$B$777,R$119)+'СЕТ СН'!$I$9+СВЦЭМ!$D$10+'СЕТ СН'!$I$5</f>
        <v>5514.1184101599993</v>
      </c>
      <c r="S138" s="37">
        <f>SUMIFS(СВЦЭМ!$C$34:$C$777,СВЦЭМ!$A$34:$A$777,$A138,СВЦЭМ!$B$34:$B$777,S$119)+'СЕТ СН'!$I$9+СВЦЭМ!$D$10+'СЕТ СН'!$I$5</f>
        <v>5506.1302794399999</v>
      </c>
      <c r="T138" s="37">
        <f>SUMIFS(СВЦЭМ!$C$34:$C$777,СВЦЭМ!$A$34:$A$777,$A138,СВЦЭМ!$B$34:$B$777,T$119)+'СЕТ СН'!$I$9+СВЦЭМ!$D$10+'СЕТ СН'!$I$5</f>
        <v>5385.1802508499995</v>
      </c>
      <c r="U138" s="37">
        <f>SUMIFS(СВЦЭМ!$C$34:$C$777,СВЦЭМ!$A$34:$A$777,$A138,СВЦЭМ!$B$34:$B$777,U$119)+'СЕТ СН'!$I$9+СВЦЭМ!$D$10+'СЕТ СН'!$I$5</f>
        <v>5322.02882116</v>
      </c>
      <c r="V138" s="37">
        <f>SUMIFS(СВЦЭМ!$C$34:$C$777,СВЦЭМ!$A$34:$A$777,$A138,СВЦЭМ!$B$34:$B$777,V$119)+'СЕТ СН'!$I$9+СВЦЭМ!$D$10+'СЕТ СН'!$I$5</f>
        <v>5326.4988184199992</v>
      </c>
      <c r="W138" s="37">
        <f>SUMIFS(СВЦЭМ!$C$34:$C$777,СВЦЭМ!$A$34:$A$777,$A138,СВЦЭМ!$B$34:$B$777,W$119)+'СЕТ СН'!$I$9+СВЦЭМ!$D$10+'СЕТ СН'!$I$5</f>
        <v>5348.8313863999992</v>
      </c>
      <c r="X138" s="37">
        <f>SUMIFS(СВЦЭМ!$C$34:$C$777,СВЦЭМ!$A$34:$A$777,$A138,СВЦЭМ!$B$34:$B$777,X$119)+'СЕТ СН'!$I$9+СВЦЭМ!$D$10+'СЕТ СН'!$I$5</f>
        <v>5355.0995957699997</v>
      </c>
      <c r="Y138" s="37">
        <f>SUMIFS(СВЦЭМ!$C$34:$C$777,СВЦЭМ!$A$34:$A$777,$A138,СВЦЭМ!$B$34:$B$777,Y$119)+'СЕТ СН'!$I$9+СВЦЭМ!$D$10+'СЕТ СН'!$I$5</f>
        <v>5447.0041959999999</v>
      </c>
    </row>
    <row r="139" spans="1:25" ht="15.75" x14ac:dyDescent="0.2">
      <c r="A139" s="36">
        <f t="shared" si="3"/>
        <v>42694</v>
      </c>
      <c r="B139" s="37">
        <f>SUMIFS(СВЦЭМ!$C$34:$C$777,СВЦЭМ!$A$34:$A$777,$A139,СВЦЭМ!$B$34:$B$777,B$119)+'СЕТ СН'!$I$9+СВЦЭМ!$D$10+'СЕТ СН'!$I$5</f>
        <v>5646.5536918499993</v>
      </c>
      <c r="C139" s="37">
        <f>SUMIFS(СВЦЭМ!$C$34:$C$777,СВЦЭМ!$A$34:$A$777,$A139,СВЦЭМ!$B$34:$B$777,C$119)+'СЕТ СН'!$I$9+СВЦЭМ!$D$10+'СЕТ СН'!$I$5</f>
        <v>5757.2854359299999</v>
      </c>
      <c r="D139" s="37">
        <f>SUMIFS(СВЦЭМ!$C$34:$C$777,СВЦЭМ!$A$34:$A$777,$A139,СВЦЭМ!$B$34:$B$777,D$119)+'СЕТ СН'!$I$9+СВЦЭМ!$D$10+'СЕТ СН'!$I$5</f>
        <v>5818.3617499899992</v>
      </c>
      <c r="E139" s="37">
        <f>SUMIFS(СВЦЭМ!$C$34:$C$777,СВЦЭМ!$A$34:$A$777,$A139,СВЦЭМ!$B$34:$B$777,E$119)+'СЕТ СН'!$I$9+СВЦЭМ!$D$10+'СЕТ СН'!$I$5</f>
        <v>5809.3728657499996</v>
      </c>
      <c r="F139" s="37">
        <f>SUMIFS(СВЦЭМ!$C$34:$C$777,СВЦЭМ!$A$34:$A$777,$A139,СВЦЭМ!$B$34:$B$777,F$119)+'СЕТ СН'!$I$9+СВЦЭМ!$D$10+'СЕТ СН'!$I$5</f>
        <v>5806.7485717399995</v>
      </c>
      <c r="G139" s="37">
        <f>SUMIFS(СВЦЭМ!$C$34:$C$777,СВЦЭМ!$A$34:$A$777,$A139,СВЦЭМ!$B$34:$B$777,G$119)+'СЕТ СН'!$I$9+СВЦЭМ!$D$10+'СЕТ СН'!$I$5</f>
        <v>5789.3688602499997</v>
      </c>
      <c r="H139" s="37">
        <f>SUMIFS(СВЦЭМ!$C$34:$C$777,СВЦЭМ!$A$34:$A$777,$A139,СВЦЭМ!$B$34:$B$777,H$119)+'СЕТ СН'!$I$9+СВЦЭМ!$D$10+'СЕТ СН'!$I$5</f>
        <v>5759.3961803899992</v>
      </c>
      <c r="I139" s="37">
        <f>SUMIFS(СВЦЭМ!$C$34:$C$777,СВЦЭМ!$A$34:$A$777,$A139,СВЦЭМ!$B$34:$B$777,I$119)+'СЕТ СН'!$I$9+СВЦЭМ!$D$10+'СЕТ СН'!$I$5</f>
        <v>5773.4861696199996</v>
      </c>
      <c r="J139" s="37">
        <f>SUMIFS(СВЦЭМ!$C$34:$C$777,СВЦЭМ!$A$34:$A$777,$A139,СВЦЭМ!$B$34:$B$777,J$119)+'СЕТ СН'!$I$9+СВЦЭМ!$D$10+'СЕТ СН'!$I$5</f>
        <v>5677.8881613799995</v>
      </c>
      <c r="K139" s="37">
        <f>SUMIFS(СВЦЭМ!$C$34:$C$777,СВЦЭМ!$A$34:$A$777,$A139,СВЦЭМ!$B$34:$B$777,K$119)+'СЕТ СН'!$I$9+СВЦЭМ!$D$10+'СЕТ СН'!$I$5</f>
        <v>5532.8033920799999</v>
      </c>
      <c r="L139" s="37">
        <f>SUMIFS(СВЦЭМ!$C$34:$C$777,СВЦЭМ!$A$34:$A$777,$A139,СВЦЭМ!$B$34:$B$777,L$119)+'СЕТ СН'!$I$9+СВЦЭМ!$D$10+'СЕТ СН'!$I$5</f>
        <v>5426.4109725099997</v>
      </c>
      <c r="M139" s="37">
        <f>SUMIFS(СВЦЭМ!$C$34:$C$777,СВЦЭМ!$A$34:$A$777,$A139,СВЦЭМ!$B$34:$B$777,M$119)+'СЕТ СН'!$I$9+СВЦЭМ!$D$10+'СЕТ СН'!$I$5</f>
        <v>5392.3912663199999</v>
      </c>
      <c r="N139" s="37">
        <f>SUMIFS(СВЦЭМ!$C$34:$C$777,СВЦЭМ!$A$34:$A$777,$A139,СВЦЭМ!$B$34:$B$777,N$119)+'СЕТ СН'!$I$9+СВЦЭМ!$D$10+'СЕТ СН'!$I$5</f>
        <v>5406.3272586399999</v>
      </c>
      <c r="O139" s="37">
        <f>SUMIFS(СВЦЭМ!$C$34:$C$777,СВЦЭМ!$A$34:$A$777,$A139,СВЦЭМ!$B$34:$B$777,O$119)+'СЕТ СН'!$I$9+СВЦЭМ!$D$10+'СЕТ СН'!$I$5</f>
        <v>5417.6402619399996</v>
      </c>
      <c r="P139" s="37">
        <f>SUMIFS(СВЦЭМ!$C$34:$C$777,СВЦЭМ!$A$34:$A$777,$A139,СВЦЭМ!$B$34:$B$777,P$119)+'СЕТ СН'!$I$9+СВЦЭМ!$D$10+'СЕТ СН'!$I$5</f>
        <v>5426.3930623799997</v>
      </c>
      <c r="Q139" s="37">
        <f>SUMIFS(СВЦЭМ!$C$34:$C$777,СВЦЭМ!$A$34:$A$777,$A139,СВЦЭМ!$B$34:$B$777,Q$119)+'СЕТ СН'!$I$9+СВЦЭМ!$D$10+'СЕТ СН'!$I$5</f>
        <v>5427.7254885899993</v>
      </c>
      <c r="R139" s="37">
        <f>SUMIFS(СВЦЭМ!$C$34:$C$777,СВЦЭМ!$A$34:$A$777,$A139,СВЦЭМ!$B$34:$B$777,R$119)+'СЕТ СН'!$I$9+СВЦЭМ!$D$10+'СЕТ СН'!$I$5</f>
        <v>5422.5192801899993</v>
      </c>
      <c r="S139" s="37">
        <f>SUMIFS(СВЦЭМ!$C$34:$C$777,СВЦЭМ!$A$34:$A$777,$A139,СВЦЭМ!$B$34:$B$777,S$119)+'СЕТ СН'!$I$9+СВЦЭМ!$D$10+'СЕТ СН'!$I$5</f>
        <v>5395.7164928399998</v>
      </c>
      <c r="T139" s="37">
        <f>SUMIFS(СВЦЭМ!$C$34:$C$777,СВЦЭМ!$A$34:$A$777,$A139,СВЦЭМ!$B$34:$B$777,T$119)+'СЕТ СН'!$I$9+СВЦЭМ!$D$10+'СЕТ СН'!$I$5</f>
        <v>5358.7023488099994</v>
      </c>
      <c r="U139" s="37">
        <f>SUMIFS(СВЦЭМ!$C$34:$C$777,СВЦЭМ!$A$34:$A$777,$A139,СВЦЭМ!$B$34:$B$777,U$119)+'СЕТ СН'!$I$9+СВЦЭМ!$D$10+'СЕТ СН'!$I$5</f>
        <v>5358.5643714599992</v>
      </c>
      <c r="V139" s="37">
        <f>SUMIFS(СВЦЭМ!$C$34:$C$777,СВЦЭМ!$A$34:$A$777,$A139,СВЦЭМ!$B$34:$B$777,V$119)+'СЕТ СН'!$I$9+СВЦЭМ!$D$10+'СЕТ СН'!$I$5</f>
        <v>5360.85207042</v>
      </c>
      <c r="W139" s="37">
        <f>SUMIFS(СВЦЭМ!$C$34:$C$777,СВЦЭМ!$A$34:$A$777,$A139,СВЦЭМ!$B$34:$B$777,W$119)+'СЕТ СН'!$I$9+СВЦЭМ!$D$10+'СЕТ СН'!$I$5</f>
        <v>5368.4187866899993</v>
      </c>
      <c r="X139" s="37">
        <f>SUMIFS(СВЦЭМ!$C$34:$C$777,СВЦЭМ!$A$34:$A$777,$A139,СВЦЭМ!$B$34:$B$777,X$119)+'СЕТ СН'!$I$9+СВЦЭМ!$D$10+'СЕТ СН'!$I$5</f>
        <v>5405.4947544799998</v>
      </c>
      <c r="Y139" s="37">
        <f>SUMIFS(СВЦЭМ!$C$34:$C$777,СВЦЭМ!$A$34:$A$777,$A139,СВЦЭМ!$B$34:$B$777,Y$119)+'СЕТ СН'!$I$9+СВЦЭМ!$D$10+'СЕТ СН'!$I$5</f>
        <v>5521.4774793999995</v>
      </c>
    </row>
    <row r="140" spans="1:25" ht="15.75" x14ac:dyDescent="0.2">
      <c r="A140" s="36">
        <f t="shared" si="3"/>
        <v>42695</v>
      </c>
      <c r="B140" s="37">
        <f>SUMIFS(СВЦЭМ!$C$34:$C$777,СВЦЭМ!$A$34:$A$777,$A140,СВЦЭМ!$B$34:$B$777,B$119)+'СЕТ СН'!$I$9+СВЦЭМ!$D$10+'СЕТ СН'!$I$5</f>
        <v>5653.4138642399994</v>
      </c>
      <c r="C140" s="37">
        <f>SUMIFS(СВЦЭМ!$C$34:$C$777,СВЦЭМ!$A$34:$A$777,$A140,СВЦЭМ!$B$34:$B$777,C$119)+'СЕТ СН'!$I$9+СВЦЭМ!$D$10+'СЕТ СН'!$I$5</f>
        <v>5769.5407883999997</v>
      </c>
      <c r="D140" s="37">
        <f>SUMIFS(СВЦЭМ!$C$34:$C$777,СВЦЭМ!$A$34:$A$777,$A140,СВЦЭМ!$B$34:$B$777,D$119)+'СЕТ СН'!$I$9+СВЦЭМ!$D$10+'СЕТ СН'!$I$5</f>
        <v>5792.7261349</v>
      </c>
      <c r="E140" s="37">
        <f>SUMIFS(СВЦЭМ!$C$34:$C$777,СВЦЭМ!$A$34:$A$777,$A140,СВЦЭМ!$B$34:$B$777,E$119)+'СЕТ СН'!$I$9+СВЦЭМ!$D$10+'СЕТ СН'!$I$5</f>
        <v>5807.6209796199992</v>
      </c>
      <c r="F140" s="37">
        <f>SUMIFS(СВЦЭМ!$C$34:$C$777,СВЦЭМ!$A$34:$A$777,$A140,СВЦЭМ!$B$34:$B$777,F$119)+'СЕТ СН'!$I$9+СВЦЭМ!$D$10+'СЕТ СН'!$I$5</f>
        <v>5804.4227087499994</v>
      </c>
      <c r="G140" s="37">
        <f>SUMIFS(СВЦЭМ!$C$34:$C$777,СВЦЭМ!$A$34:$A$777,$A140,СВЦЭМ!$B$34:$B$777,G$119)+'СЕТ СН'!$I$9+СВЦЭМ!$D$10+'СЕТ СН'!$I$5</f>
        <v>5819.01499659</v>
      </c>
      <c r="H140" s="37">
        <f>SUMIFS(СВЦЭМ!$C$34:$C$777,СВЦЭМ!$A$34:$A$777,$A140,СВЦЭМ!$B$34:$B$777,H$119)+'СЕТ СН'!$I$9+СВЦЭМ!$D$10+'СЕТ СН'!$I$5</f>
        <v>5827.0767043899996</v>
      </c>
      <c r="I140" s="37">
        <f>SUMIFS(СВЦЭМ!$C$34:$C$777,СВЦЭМ!$A$34:$A$777,$A140,СВЦЭМ!$B$34:$B$777,I$119)+'СЕТ СН'!$I$9+СВЦЭМ!$D$10+'СЕТ СН'!$I$5</f>
        <v>5761.4754461699995</v>
      </c>
      <c r="J140" s="37">
        <f>SUMIFS(СВЦЭМ!$C$34:$C$777,СВЦЭМ!$A$34:$A$777,$A140,СВЦЭМ!$B$34:$B$777,J$119)+'СЕТ СН'!$I$9+СВЦЭМ!$D$10+'СЕТ СН'!$I$5</f>
        <v>5674.0091968299994</v>
      </c>
      <c r="K140" s="37">
        <f>SUMIFS(СВЦЭМ!$C$34:$C$777,СВЦЭМ!$A$34:$A$777,$A140,СВЦЭМ!$B$34:$B$777,K$119)+'СЕТ СН'!$I$9+СВЦЭМ!$D$10+'СЕТ СН'!$I$5</f>
        <v>5575.7917496399996</v>
      </c>
      <c r="L140" s="37">
        <f>SUMIFS(СВЦЭМ!$C$34:$C$777,СВЦЭМ!$A$34:$A$777,$A140,СВЦЭМ!$B$34:$B$777,L$119)+'СЕТ СН'!$I$9+СВЦЭМ!$D$10+'СЕТ СН'!$I$5</f>
        <v>5488.6961273399993</v>
      </c>
      <c r="M140" s="37">
        <f>SUMIFS(СВЦЭМ!$C$34:$C$777,СВЦЭМ!$A$34:$A$777,$A140,СВЦЭМ!$B$34:$B$777,M$119)+'СЕТ СН'!$I$9+СВЦЭМ!$D$10+'СЕТ СН'!$I$5</f>
        <v>5415.2583936299998</v>
      </c>
      <c r="N140" s="37">
        <f>SUMIFS(СВЦЭМ!$C$34:$C$777,СВЦЭМ!$A$34:$A$777,$A140,СВЦЭМ!$B$34:$B$777,N$119)+'СЕТ СН'!$I$9+СВЦЭМ!$D$10+'СЕТ СН'!$I$5</f>
        <v>5406.9218066099993</v>
      </c>
      <c r="O140" s="37">
        <f>SUMIFS(СВЦЭМ!$C$34:$C$777,СВЦЭМ!$A$34:$A$777,$A140,СВЦЭМ!$B$34:$B$777,O$119)+'СЕТ СН'!$I$9+СВЦЭМ!$D$10+'СЕТ СН'!$I$5</f>
        <v>5410.3198512599993</v>
      </c>
      <c r="P140" s="37">
        <f>SUMIFS(СВЦЭМ!$C$34:$C$777,СВЦЭМ!$A$34:$A$777,$A140,СВЦЭМ!$B$34:$B$777,P$119)+'СЕТ СН'!$I$9+СВЦЭМ!$D$10+'СЕТ СН'!$I$5</f>
        <v>5434.9496731700001</v>
      </c>
      <c r="Q140" s="37">
        <f>SUMIFS(СВЦЭМ!$C$34:$C$777,СВЦЭМ!$A$34:$A$777,$A140,СВЦЭМ!$B$34:$B$777,Q$119)+'СЕТ СН'!$I$9+СВЦЭМ!$D$10+'СЕТ СН'!$I$5</f>
        <v>5445.8001863099998</v>
      </c>
      <c r="R140" s="37">
        <f>SUMIFS(СВЦЭМ!$C$34:$C$777,СВЦЭМ!$A$34:$A$777,$A140,СВЦЭМ!$B$34:$B$777,R$119)+'СЕТ СН'!$I$9+СВЦЭМ!$D$10+'СЕТ СН'!$I$5</f>
        <v>5440.1676555799995</v>
      </c>
      <c r="S140" s="37">
        <f>SUMIFS(СВЦЭМ!$C$34:$C$777,СВЦЭМ!$A$34:$A$777,$A140,СВЦЭМ!$B$34:$B$777,S$119)+'СЕТ СН'!$I$9+СВЦЭМ!$D$10+'СЕТ СН'!$I$5</f>
        <v>5416.3842344599998</v>
      </c>
      <c r="T140" s="37">
        <f>SUMIFS(СВЦЭМ!$C$34:$C$777,СВЦЭМ!$A$34:$A$777,$A140,СВЦЭМ!$B$34:$B$777,T$119)+'СЕТ СН'!$I$9+СВЦЭМ!$D$10+'СЕТ СН'!$I$5</f>
        <v>5390.5891533599997</v>
      </c>
      <c r="U140" s="37">
        <f>SUMIFS(СВЦЭМ!$C$34:$C$777,СВЦЭМ!$A$34:$A$777,$A140,СВЦЭМ!$B$34:$B$777,U$119)+'СЕТ СН'!$I$9+СВЦЭМ!$D$10+'СЕТ СН'!$I$5</f>
        <v>5395.0629037399995</v>
      </c>
      <c r="V140" s="37">
        <f>SUMIFS(СВЦЭМ!$C$34:$C$777,СВЦЭМ!$A$34:$A$777,$A140,СВЦЭМ!$B$34:$B$777,V$119)+'СЕТ СН'!$I$9+СВЦЭМ!$D$10+'СЕТ СН'!$I$5</f>
        <v>5378.7859157899993</v>
      </c>
      <c r="W140" s="37">
        <f>SUMIFS(СВЦЭМ!$C$34:$C$777,СВЦЭМ!$A$34:$A$777,$A140,СВЦЭМ!$B$34:$B$777,W$119)+'СЕТ СН'!$I$9+СВЦЭМ!$D$10+'СЕТ СН'!$I$5</f>
        <v>5388.7633620199995</v>
      </c>
      <c r="X140" s="37">
        <f>SUMIFS(СВЦЭМ!$C$34:$C$777,СВЦЭМ!$A$34:$A$777,$A140,СВЦЭМ!$B$34:$B$777,X$119)+'СЕТ СН'!$I$9+СВЦЭМ!$D$10+'СЕТ СН'!$I$5</f>
        <v>5428.4922562699994</v>
      </c>
      <c r="Y140" s="37">
        <f>SUMIFS(СВЦЭМ!$C$34:$C$777,СВЦЭМ!$A$34:$A$777,$A140,СВЦЭМ!$B$34:$B$777,Y$119)+'СЕТ СН'!$I$9+СВЦЭМ!$D$10+'СЕТ СН'!$I$5</f>
        <v>5547.04638196</v>
      </c>
    </row>
    <row r="141" spans="1:25" ht="15.75" x14ac:dyDescent="0.2">
      <c r="A141" s="36">
        <f t="shared" si="3"/>
        <v>42696</v>
      </c>
      <c r="B141" s="37">
        <f>SUMIFS(СВЦЭМ!$C$34:$C$777,СВЦЭМ!$A$34:$A$777,$A141,СВЦЭМ!$B$34:$B$777,B$119)+'СЕТ СН'!$I$9+СВЦЭМ!$D$10+'СЕТ СН'!$I$5</f>
        <v>5570.3705912299993</v>
      </c>
      <c r="C141" s="37">
        <f>SUMIFS(СВЦЭМ!$C$34:$C$777,СВЦЭМ!$A$34:$A$777,$A141,СВЦЭМ!$B$34:$B$777,C$119)+'СЕТ СН'!$I$9+СВЦЭМ!$D$10+'СЕТ СН'!$I$5</f>
        <v>5679.9315329799992</v>
      </c>
      <c r="D141" s="37">
        <f>SUMIFS(СВЦЭМ!$C$34:$C$777,СВЦЭМ!$A$34:$A$777,$A141,СВЦЭМ!$B$34:$B$777,D$119)+'СЕТ СН'!$I$9+СВЦЭМ!$D$10+'СЕТ СН'!$I$5</f>
        <v>5752.8113869899998</v>
      </c>
      <c r="E141" s="37">
        <f>SUMIFS(СВЦЭМ!$C$34:$C$777,СВЦЭМ!$A$34:$A$777,$A141,СВЦЭМ!$B$34:$B$777,E$119)+'СЕТ СН'!$I$9+СВЦЭМ!$D$10+'СЕТ СН'!$I$5</f>
        <v>5753.6545104999996</v>
      </c>
      <c r="F141" s="37">
        <f>SUMIFS(СВЦЭМ!$C$34:$C$777,СВЦЭМ!$A$34:$A$777,$A141,СВЦЭМ!$B$34:$B$777,F$119)+'СЕТ СН'!$I$9+СВЦЭМ!$D$10+'СЕТ СН'!$I$5</f>
        <v>5748.5453476799994</v>
      </c>
      <c r="G141" s="37">
        <f>SUMIFS(СВЦЭМ!$C$34:$C$777,СВЦЭМ!$A$34:$A$777,$A141,СВЦЭМ!$B$34:$B$777,G$119)+'СЕТ СН'!$I$9+СВЦЭМ!$D$10+'СЕТ СН'!$I$5</f>
        <v>5737.8840308899998</v>
      </c>
      <c r="H141" s="37">
        <f>SUMIFS(СВЦЭМ!$C$34:$C$777,СВЦЭМ!$A$34:$A$777,$A141,СВЦЭМ!$B$34:$B$777,H$119)+'СЕТ СН'!$I$9+СВЦЭМ!$D$10+'СЕТ СН'!$I$5</f>
        <v>5671.6432795499995</v>
      </c>
      <c r="I141" s="37">
        <f>SUMIFS(СВЦЭМ!$C$34:$C$777,СВЦЭМ!$A$34:$A$777,$A141,СВЦЭМ!$B$34:$B$777,I$119)+'СЕТ СН'!$I$9+СВЦЭМ!$D$10+'СЕТ СН'!$I$5</f>
        <v>5588.0672221699997</v>
      </c>
      <c r="J141" s="37">
        <f>SUMIFS(СВЦЭМ!$C$34:$C$777,СВЦЭМ!$A$34:$A$777,$A141,СВЦЭМ!$B$34:$B$777,J$119)+'СЕТ СН'!$I$9+СВЦЭМ!$D$10+'СЕТ СН'!$I$5</f>
        <v>5506.8314085099992</v>
      </c>
      <c r="K141" s="37">
        <f>SUMIFS(СВЦЭМ!$C$34:$C$777,СВЦЭМ!$A$34:$A$777,$A141,СВЦЭМ!$B$34:$B$777,K$119)+'СЕТ СН'!$I$9+СВЦЭМ!$D$10+'СЕТ СН'!$I$5</f>
        <v>5417.5904751099997</v>
      </c>
      <c r="L141" s="37">
        <f>SUMIFS(СВЦЭМ!$C$34:$C$777,СВЦЭМ!$A$34:$A$777,$A141,СВЦЭМ!$B$34:$B$777,L$119)+'СЕТ СН'!$I$9+СВЦЭМ!$D$10+'СЕТ СН'!$I$5</f>
        <v>5388.9985648099992</v>
      </c>
      <c r="M141" s="37">
        <f>SUMIFS(СВЦЭМ!$C$34:$C$777,СВЦЭМ!$A$34:$A$777,$A141,СВЦЭМ!$B$34:$B$777,M$119)+'СЕТ СН'!$I$9+СВЦЭМ!$D$10+'СЕТ СН'!$I$5</f>
        <v>5413.4784373899993</v>
      </c>
      <c r="N141" s="37">
        <f>SUMIFS(СВЦЭМ!$C$34:$C$777,СВЦЭМ!$A$34:$A$777,$A141,СВЦЭМ!$B$34:$B$777,N$119)+'СЕТ СН'!$I$9+СВЦЭМ!$D$10+'СЕТ СН'!$I$5</f>
        <v>5421.3461469899994</v>
      </c>
      <c r="O141" s="37">
        <f>SUMIFS(СВЦЭМ!$C$34:$C$777,СВЦЭМ!$A$34:$A$777,$A141,СВЦЭМ!$B$34:$B$777,O$119)+'СЕТ СН'!$I$9+СВЦЭМ!$D$10+'СЕТ СН'!$I$5</f>
        <v>5450.8004352499993</v>
      </c>
      <c r="P141" s="37">
        <f>SUMIFS(СВЦЭМ!$C$34:$C$777,СВЦЭМ!$A$34:$A$777,$A141,СВЦЭМ!$B$34:$B$777,P$119)+'СЕТ СН'!$I$9+СВЦЭМ!$D$10+'СЕТ СН'!$I$5</f>
        <v>5538.2355158099999</v>
      </c>
      <c r="Q141" s="37">
        <f>SUMIFS(СВЦЭМ!$C$34:$C$777,СВЦЭМ!$A$34:$A$777,$A141,СВЦЭМ!$B$34:$B$777,Q$119)+'СЕТ СН'!$I$9+СВЦЭМ!$D$10+'СЕТ СН'!$I$5</f>
        <v>5590.9309994399991</v>
      </c>
      <c r="R141" s="37">
        <f>SUMIFS(СВЦЭМ!$C$34:$C$777,СВЦЭМ!$A$34:$A$777,$A141,СВЦЭМ!$B$34:$B$777,R$119)+'СЕТ СН'!$I$9+СВЦЭМ!$D$10+'СЕТ СН'!$I$5</f>
        <v>5627.3932960899992</v>
      </c>
      <c r="S141" s="37">
        <f>SUMIFS(СВЦЭМ!$C$34:$C$777,СВЦЭМ!$A$34:$A$777,$A141,СВЦЭМ!$B$34:$B$777,S$119)+'СЕТ СН'!$I$9+СВЦЭМ!$D$10+'СЕТ СН'!$I$5</f>
        <v>5582.1357131599998</v>
      </c>
      <c r="T141" s="37">
        <f>SUMIFS(СВЦЭМ!$C$34:$C$777,СВЦЭМ!$A$34:$A$777,$A141,СВЦЭМ!$B$34:$B$777,T$119)+'СЕТ СН'!$I$9+СВЦЭМ!$D$10+'СЕТ СН'!$I$5</f>
        <v>5569.5415445599992</v>
      </c>
      <c r="U141" s="37">
        <f>SUMIFS(СВЦЭМ!$C$34:$C$777,СВЦЭМ!$A$34:$A$777,$A141,СВЦЭМ!$B$34:$B$777,U$119)+'СЕТ СН'!$I$9+СВЦЭМ!$D$10+'СЕТ СН'!$I$5</f>
        <v>5566.6012811999999</v>
      </c>
      <c r="V141" s="37">
        <f>SUMIFS(СВЦЭМ!$C$34:$C$777,СВЦЭМ!$A$34:$A$777,$A141,СВЦЭМ!$B$34:$B$777,V$119)+'СЕТ СН'!$I$9+СВЦЭМ!$D$10+'СЕТ СН'!$I$5</f>
        <v>5563.4656789699993</v>
      </c>
      <c r="W141" s="37">
        <f>SUMIFS(СВЦЭМ!$C$34:$C$777,СВЦЭМ!$A$34:$A$777,$A141,СВЦЭМ!$B$34:$B$777,W$119)+'СЕТ СН'!$I$9+СВЦЭМ!$D$10+'СЕТ СН'!$I$5</f>
        <v>5580.5309499799996</v>
      </c>
      <c r="X141" s="37">
        <f>SUMIFS(СВЦЭМ!$C$34:$C$777,СВЦЭМ!$A$34:$A$777,$A141,СВЦЭМ!$B$34:$B$777,X$119)+'СЕТ СН'!$I$9+СВЦЭМ!$D$10+'СЕТ СН'!$I$5</f>
        <v>5618.92320019</v>
      </c>
      <c r="Y141" s="37">
        <f>SUMIFS(СВЦЭМ!$C$34:$C$777,СВЦЭМ!$A$34:$A$777,$A141,СВЦЭМ!$B$34:$B$777,Y$119)+'СЕТ СН'!$I$9+СВЦЭМ!$D$10+'СЕТ СН'!$I$5</f>
        <v>5676.9407569699997</v>
      </c>
    </row>
    <row r="142" spans="1:25" ht="15.75" x14ac:dyDescent="0.2">
      <c r="A142" s="36">
        <f t="shared" si="3"/>
        <v>42697</v>
      </c>
      <c r="B142" s="37">
        <f>SUMIFS(СВЦЭМ!$C$34:$C$777,СВЦЭМ!$A$34:$A$777,$A142,СВЦЭМ!$B$34:$B$777,B$119)+'СЕТ СН'!$I$9+СВЦЭМ!$D$10+'СЕТ СН'!$I$5</f>
        <v>5792.8801179699994</v>
      </c>
      <c r="C142" s="37">
        <f>SUMIFS(СВЦЭМ!$C$34:$C$777,СВЦЭМ!$A$34:$A$777,$A142,СВЦЭМ!$B$34:$B$777,C$119)+'СЕТ СН'!$I$9+СВЦЭМ!$D$10+'СЕТ СН'!$I$5</f>
        <v>5835.35756889</v>
      </c>
      <c r="D142" s="37">
        <f>SUMIFS(СВЦЭМ!$C$34:$C$777,СВЦЭМ!$A$34:$A$777,$A142,СВЦЭМ!$B$34:$B$777,D$119)+'СЕТ СН'!$I$9+СВЦЭМ!$D$10+'СЕТ СН'!$I$5</f>
        <v>5857.8827396899997</v>
      </c>
      <c r="E142" s="37">
        <f>SUMIFS(СВЦЭМ!$C$34:$C$777,СВЦЭМ!$A$34:$A$777,$A142,СВЦЭМ!$B$34:$B$777,E$119)+'СЕТ СН'!$I$9+СВЦЭМ!$D$10+'СЕТ СН'!$I$5</f>
        <v>5866.9070902899994</v>
      </c>
      <c r="F142" s="37">
        <f>SUMIFS(СВЦЭМ!$C$34:$C$777,СВЦЭМ!$A$34:$A$777,$A142,СВЦЭМ!$B$34:$B$777,F$119)+'СЕТ СН'!$I$9+СВЦЭМ!$D$10+'СЕТ СН'!$I$5</f>
        <v>5857.8090170899995</v>
      </c>
      <c r="G142" s="37">
        <f>SUMIFS(СВЦЭМ!$C$34:$C$777,СВЦЭМ!$A$34:$A$777,$A142,СВЦЭМ!$B$34:$B$777,G$119)+'СЕТ СН'!$I$9+СВЦЭМ!$D$10+'СЕТ СН'!$I$5</f>
        <v>5845.0633452299999</v>
      </c>
      <c r="H142" s="37">
        <f>SUMIFS(СВЦЭМ!$C$34:$C$777,СВЦЭМ!$A$34:$A$777,$A142,СВЦЭМ!$B$34:$B$777,H$119)+'СЕТ СН'!$I$9+СВЦЭМ!$D$10+'СЕТ СН'!$I$5</f>
        <v>5779.5313982399994</v>
      </c>
      <c r="I142" s="37">
        <f>SUMIFS(СВЦЭМ!$C$34:$C$777,СВЦЭМ!$A$34:$A$777,$A142,СВЦЭМ!$B$34:$B$777,I$119)+'СЕТ СН'!$I$9+СВЦЭМ!$D$10+'СЕТ СН'!$I$5</f>
        <v>5687.1954827</v>
      </c>
      <c r="J142" s="37">
        <f>SUMIFS(СВЦЭМ!$C$34:$C$777,СВЦЭМ!$A$34:$A$777,$A142,СВЦЭМ!$B$34:$B$777,J$119)+'СЕТ СН'!$I$9+СВЦЭМ!$D$10+'СЕТ СН'!$I$5</f>
        <v>5589.0096096699999</v>
      </c>
      <c r="K142" s="37">
        <f>SUMIFS(СВЦЭМ!$C$34:$C$777,СВЦЭМ!$A$34:$A$777,$A142,СВЦЭМ!$B$34:$B$777,K$119)+'СЕТ СН'!$I$9+СВЦЭМ!$D$10+'СЕТ СН'!$I$5</f>
        <v>5492.1363212999995</v>
      </c>
      <c r="L142" s="37">
        <f>SUMIFS(СВЦЭМ!$C$34:$C$777,СВЦЭМ!$A$34:$A$777,$A142,СВЦЭМ!$B$34:$B$777,L$119)+'СЕТ СН'!$I$9+СВЦЭМ!$D$10+'СЕТ СН'!$I$5</f>
        <v>5418.9263037199999</v>
      </c>
      <c r="M142" s="37">
        <f>SUMIFS(СВЦЭМ!$C$34:$C$777,СВЦЭМ!$A$34:$A$777,$A142,СВЦЭМ!$B$34:$B$777,M$119)+'СЕТ СН'!$I$9+СВЦЭМ!$D$10+'СЕТ СН'!$I$5</f>
        <v>5408.5618728299996</v>
      </c>
      <c r="N142" s="37">
        <f>SUMIFS(СВЦЭМ!$C$34:$C$777,СВЦЭМ!$A$34:$A$777,$A142,СВЦЭМ!$B$34:$B$777,N$119)+'СЕТ СН'!$I$9+СВЦЭМ!$D$10+'СЕТ СН'!$I$5</f>
        <v>5432.3591657999996</v>
      </c>
      <c r="O142" s="37">
        <f>SUMIFS(СВЦЭМ!$C$34:$C$777,СВЦЭМ!$A$34:$A$777,$A142,СВЦЭМ!$B$34:$B$777,O$119)+'СЕТ СН'!$I$9+СВЦЭМ!$D$10+'СЕТ СН'!$I$5</f>
        <v>5446.3592932199999</v>
      </c>
      <c r="P142" s="37">
        <f>SUMIFS(СВЦЭМ!$C$34:$C$777,СВЦЭМ!$A$34:$A$777,$A142,СВЦЭМ!$B$34:$B$777,P$119)+'СЕТ СН'!$I$9+СВЦЭМ!$D$10+'СЕТ СН'!$I$5</f>
        <v>5443.0238821499997</v>
      </c>
      <c r="Q142" s="37">
        <f>SUMIFS(СВЦЭМ!$C$34:$C$777,СВЦЭМ!$A$34:$A$777,$A142,СВЦЭМ!$B$34:$B$777,Q$119)+'СЕТ СН'!$I$9+СВЦЭМ!$D$10+'СЕТ СН'!$I$5</f>
        <v>5445.7613773999992</v>
      </c>
      <c r="R142" s="37">
        <f>SUMIFS(СВЦЭМ!$C$34:$C$777,СВЦЭМ!$A$34:$A$777,$A142,СВЦЭМ!$B$34:$B$777,R$119)+'СЕТ СН'!$I$9+СВЦЭМ!$D$10+'СЕТ СН'!$I$5</f>
        <v>5446.9875895299992</v>
      </c>
      <c r="S142" s="37">
        <f>SUMIFS(СВЦЭМ!$C$34:$C$777,СВЦЭМ!$A$34:$A$777,$A142,СВЦЭМ!$B$34:$B$777,S$119)+'СЕТ СН'!$I$9+СВЦЭМ!$D$10+'СЕТ СН'!$I$5</f>
        <v>5419.3968767599999</v>
      </c>
      <c r="T142" s="37">
        <f>SUMIFS(СВЦЭМ!$C$34:$C$777,СВЦЭМ!$A$34:$A$777,$A142,СВЦЭМ!$B$34:$B$777,T$119)+'СЕТ СН'!$I$9+СВЦЭМ!$D$10+'СЕТ СН'!$I$5</f>
        <v>5409.3610363999996</v>
      </c>
      <c r="U142" s="37">
        <f>SUMIFS(СВЦЭМ!$C$34:$C$777,СВЦЭМ!$A$34:$A$777,$A142,СВЦЭМ!$B$34:$B$777,U$119)+'СЕТ СН'!$I$9+СВЦЭМ!$D$10+'СЕТ СН'!$I$5</f>
        <v>5405.4629366999998</v>
      </c>
      <c r="V142" s="37">
        <f>SUMIFS(СВЦЭМ!$C$34:$C$777,СВЦЭМ!$A$34:$A$777,$A142,СВЦЭМ!$B$34:$B$777,V$119)+'СЕТ СН'!$I$9+СВЦЭМ!$D$10+'СЕТ СН'!$I$5</f>
        <v>5412.8366915199995</v>
      </c>
      <c r="W142" s="37">
        <f>SUMIFS(СВЦЭМ!$C$34:$C$777,СВЦЭМ!$A$34:$A$777,$A142,СВЦЭМ!$B$34:$B$777,W$119)+'СЕТ СН'!$I$9+СВЦЭМ!$D$10+'СЕТ СН'!$I$5</f>
        <v>5416.9339086199998</v>
      </c>
      <c r="X142" s="37">
        <f>SUMIFS(СВЦЭМ!$C$34:$C$777,СВЦЭМ!$A$34:$A$777,$A142,СВЦЭМ!$B$34:$B$777,X$119)+'СЕТ СН'!$I$9+СВЦЭМ!$D$10+'СЕТ СН'!$I$5</f>
        <v>5444.9109977999997</v>
      </c>
      <c r="Y142" s="37">
        <f>SUMIFS(СВЦЭМ!$C$34:$C$777,СВЦЭМ!$A$34:$A$777,$A142,СВЦЭМ!$B$34:$B$777,Y$119)+'СЕТ СН'!$I$9+СВЦЭМ!$D$10+'СЕТ СН'!$I$5</f>
        <v>5532.8081571399998</v>
      </c>
    </row>
    <row r="143" spans="1:25" ht="15.75" x14ac:dyDescent="0.2">
      <c r="A143" s="36">
        <f t="shared" si="3"/>
        <v>42698</v>
      </c>
      <c r="B143" s="37">
        <f>SUMIFS(СВЦЭМ!$C$34:$C$777,СВЦЭМ!$A$34:$A$777,$A143,СВЦЭМ!$B$34:$B$777,B$119)+'СЕТ СН'!$I$9+СВЦЭМ!$D$10+'СЕТ СН'!$I$5</f>
        <v>5674.4381919299994</v>
      </c>
      <c r="C143" s="37">
        <f>SUMIFS(СВЦЭМ!$C$34:$C$777,СВЦЭМ!$A$34:$A$777,$A143,СВЦЭМ!$B$34:$B$777,C$119)+'СЕТ СН'!$I$9+СВЦЭМ!$D$10+'СЕТ СН'!$I$5</f>
        <v>5789.3666665299997</v>
      </c>
      <c r="D143" s="37">
        <f>SUMIFS(СВЦЭМ!$C$34:$C$777,СВЦЭМ!$A$34:$A$777,$A143,СВЦЭМ!$B$34:$B$777,D$119)+'СЕТ СН'!$I$9+СВЦЭМ!$D$10+'СЕТ СН'!$I$5</f>
        <v>5856.6138542099998</v>
      </c>
      <c r="E143" s="37">
        <f>SUMIFS(СВЦЭМ!$C$34:$C$777,СВЦЭМ!$A$34:$A$777,$A143,СВЦЭМ!$B$34:$B$777,E$119)+'СЕТ СН'!$I$9+СВЦЭМ!$D$10+'СЕТ СН'!$I$5</f>
        <v>5861.0119905599995</v>
      </c>
      <c r="F143" s="37">
        <f>SUMIFS(СВЦЭМ!$C$34:$C$777,СВЦЭМ!$A$34:$A$777,$A143,СВЦЭМ!$B$34:$B$777,F$119)+'СЕТ СН'!$I$9+СВЦЭМ!$D$10+'СЕТ СН'!$I$5</f>
        <v>5863.3670456199998</v>
      </c>
      <c r="G143" s="37">
        <f>SUMIFS(СВЦЭМ!$C$34:$C$777,СВЦЭМ!$A$34:$A$777,$A143,СВЦЭМ!$B$34:$B$777,G$119)+'СЕТ СН'!$I$9+СВЦЭМ!$D$10+'СЕТ СН'!$I$5</f>
        <v>5845.2040583499993</v>
      </c>
      <c r="H143" s="37">
        <f>SUMIFS(СВЦЭМ!$C$34:$C$777,СВЦЭМ!$A$34:$A$777,$A143,СВЦЭМ!$B$34:$B$777,H$119)+'СЕТ СН'!$I$9+СВЦЭМ!$D$10+'СЕТ СН'!$I$5</f>
        <v>5775.8989004599998</v>
      </c>
      <c r="I143" s="37">
        <f>SUMIFS(СВЦЭМ!$C$34:$C$777,СВЦЭМ!$A$34:$A$777,$A143,СВЦЭМ!$B$34:$B$777,I$119)+'СЕТ СН'!$I$9+СВЦЭМ!$D$10+'СЕТ СН'!$I$5</f>
        <v>5713.3559444699995</v>
      </c>
      <c r="J143" s="37">
        <f>SUMIFS(СВЦЭМ!$C$34:$C$777,СВЦЭМ!$A$34:$A$777,$A143,СВЦЭМ!$B$34:$B$777,J$119)+'СЕТ СН'!$I$9+СВЦЭМ!$D$10+'СЕТ СН'!$I$5</f>
        <v>5630.8335246699999</v>
      </c>
      <c r="K143" s="37">
        <f>SUMIFS(СВЦЭМ!$C$34:$C$777,СВЦЭМ!$A$34:$A$777,$A143,СВЦЭМ!$B$34:$B$777,K$119)+'СЕТ СН'!$I$9+СВЦЭМ!$D$10+'СЕТ СН'!$I$5</f>
        <v>5533.3078885699997</v>
      </c>
      <c r="L143" s="37">
        <f>SUMIFS(СВЦЭМ!$C$34:$C$777,СВЦЭМ!$A$34:$A$777,$A143,СВЦЭМ!$B$34:$B$777,L$119)+'СЕТ СН'!$I$9+СВЦЭМ!$D$10+'СЕТ СН'!$I$5</f>
        <v>5444.0847127599991</v>
      </c>
      <c r="M143" s="37">
        <f>SUMIFS(СВЦЭМ!$C$34:$C$777,СВЦЭМ!$A$34:$A$777,$A143,СВЦЭМ!$B$34:$B$777,M$119)+'СЕТ СН'!$I$9+СВЦЭМ!$D$10+'СЕТ СН'!$I$5</f>
        <v>5422.3953065400001</v>
      </c>
      <c r="N143" s="37">
        <f>SUMIFS(СВЦЭМ!$C$34:$C$777,СВЦЭМ!$A$34:$A$777,$A143,СВЦЭМ!$B$34:$B$777,N$119)+'СЕТ СН'!$I$9+СВЦЭМ!$D$10+'СЕТ СН'!$I$5</f>
        <v>5435.1717610999995</v>
      </c>
      <c r="O143" s="37">
        <f>SUMIFS(СВЦЭМ!$C$34:$C$777,СВЦЭМ!$A$34:$A$777,$A143,СВЦЭМ!$B$34:$B$777,O$119)+'СЕТ СН'!$I$9+СВЦЭМ!$D$10+'СЕТ СН'!$I$5</f>
        <v>5452.3182394999994</v>
      </c>
      <c r="P143" s="37">
        <f>SUMIFS(СВЦЭМ!$C$34:$C$777,СВЦЭМ!$A$34:$A$777,$A143,СВЦЭМ!$B$34:$B$777,P$119)+'СЕТ СН'!$I$9+СВЦЭМ!$D$10+'СЕТ СН'!$I$5</f>
        <v>5459.0071179199995</v>
      </c>
      <c r="Q143" s="37">
        <f>SUMIFS(СВЦЭМ!$C$34:$C$777,СВЦЭМ!$A$34:$A$777,$A143,СВЦЭМ!$B$34:$B$777,Q$119)+'СЕТ СН'!$I$9+СВЦЭМ!$D$10+'СЕТ СН'!$I$5</f>
        <v>5458.5078826299996</v>
      </c>
      <c r="R143" s="37">
        <f>SUMIFS(СВЦЭМ!$C$34:$C$777,СВЦЭМ!$A$34:$A$777,$A143,СВЦЭМ!$B$34:$B$777,R$119)+'СЕТ СН'!$I$9+СВЦЭМ!$D$10+'СЕТ СН'!$I$5</f>
        <v>5452.1737772099996</v>
      </c>
      <c r="S143" s="37">
        <f>SUMIFS(СВЦЭМ!$C$34:$C$777,СВЦЭМ!$A$34:$A$777,$A143,СВЦЭМ!$B$34:$B$777,S$119)+'СЕТ СН'!$I$9+СВЦЭМ!$D$10+'СЕТ СН'!$I$5</f>
        <v>5418.0085764999994</v>
      </c>
      <c r="T143" s="37">
        <f>SUMIFS(СВЦЭМ!$C$34:$C$777,СВЦЭМ!$A$34:$A$777,$A143,СВЦЭМ!$B$34:$B$777,T$119)+'СЕТ СН'!$I$9+СВЦЭМ!$D$10+'СЕТ СН'!$I$5</f>
        <v>5397.1501497299996</v>
      </c>
      <c r="U143" s="37">
        <f>SUMIFS(СВЦЭМ!$C$34:$C$777,СВЦЭМ!$A$34:$A$777,$A143,СВЦЭМ!$B$34:$B$777,U$119)+'СЕТ СН'!$I$9+СВЦЭМ!$D$10+'СЕТ СН'!$I$5</f>
        <v>5399.13319452</v>
      </c>
      <c r="V143" s="37">
        <f>SUMIFS(СВЦЭМ!$C$34:$C$777,СВЦЭМ!$A$34:$A$777,$A143,СВЦЭМ!$B$34:$B$777,V$119)+'СЕТ СН'!$I$9+СВЦЭМ!$D$10+'СЕТ СН'!$I$5</f>
        <v>5405.77692604</v>
      </c>
      <c r="W143" s="37">
        <f>SUMIFS(СВЦЭМ!$C$34:$C$777,СВЦЭМ!$A$34:$A$777,$A143,СВЦЭМ!$B$34:$B$777,W$119)+'СЕТ СН'!$I$9+СВЦЭМ!$D$10+'СЕТ СН'!$I$5</f>
        <v>5414.6028654899992</v>
      </c>
      <c r="X143" s="37">
        <f>SUMIFS(СВЦЭМ!$C$34:$C$777,СВЦЭМ!$A$34:$A$777,$A143,СВЦЭМ!$B$34:$B$777,X$119)+'СЕТ СН'!$I$9+СВЦЭМ!$D$10+'СЕТ СН'!$I$5</f>
        <v>5442.7744658799993</v>
      </c>
      <c r="Y143" s="37">
        <f>SUMIFS(СВЦЭМ!$C$34:$C$777,СВЦЭМ!$A$34:$A$777,$A143,СВЦЭМ!$B$34:$B$777,Y$119)+'СЕТ СН'!$I$9+СВЦЭМ!$D$10+'СЕТ СН'!$I$5</f>
        <v>5556.7452503999993</v>
      </c>
    </row>
    <row r="144" spans="1:25" ht="15.75" x14ac:dyDescent="0.2">
      <c r="A144" s="36">
        <f t="shared" si="3"/>
        <v>42699</v>
      </c>
      <c r="B144" s="37">
        <f>SUMIFS(СВЦЭМ!$C$34:$C$777,СВЦЭМ!$A$34:$A$777,$A144,СВЦЭМ!$B$34:$B$777,B$119)+'СЕТ СН'!$I$9+СВЦЭМ!$D$10+'СЕТ СН'!$I$5</f>
        <v>5672.9137334799998</v>
      </c>
      <c r="C144" s="37">
        <f>SUMIFS(СВЦЭМ!$C$34:$C$777,СВЦЭМ!$A$34:$A$777,$A144,СВЦЭМ!$B$34:$B$777,C$119)+'СЕТ СН'!$I$9+СВЦЭМ!$D$10+'СЕТ СН'!$I$5</f>
        <v>5783.0686866699998</v>
      </c>
      <c r="D144" s="37">
        <f>SUMIFS(СВЦЭМ!$C$34:$C$777,СВЦЭМ!$A$34:$A$777,$A144,СВЦЭМ!$B$34:$B$777,D$119)+'СЕТ СН'!$I$9+СВЦЭМ!$D$10+'СЕТ СН'!$I$5</f>
        <v>5842.1089258599995</v>
      </c>
      <c r="E144" s="37">
        <f>SUMIFS(СВЦЭМ!$C$34:$C$777,СВЦЭМ!$A$34:$A$777,$A144,СВЦЭМ!$B$34:$B$777,E$119)+'СЕТ СН'!$I$9+СВЦЭМ!$D$10+'СЕТ СН'!$I$5</f>
        <v>5845.3682876999992</v>
      </c>
      <c r="F144" s="37">
        <f>SUMIFS(СВЦЭМ!$C$34:$C$777,СВЦЭМ!$A$34:$A$777,$A144,СВЦЭМ!$B$34:$B$777,F$119)+'СЕТ СН'!$I$9+СВЦЭМ!$D$10+'СЕТ СН'!$I$5</f>
        <v>5845.9452770499993</v>
      </c>
      <c r="G144" s="37">
        <f>SUMIFS(СВЦЭМ!$C$34:$C$777,СВЦЭМ!$A$34:$A$777,$A144,СВЦЭМ!$B$34:$B$777,G$119)+'СЕТ СН'!$I$9+СВЦЭМ!$D$10+'СЕТ СН'!$I$5</f>
        <v>5830.0265477099992</v>
      </c>
      <c r="H144" s="37">
        <f>SUMIFS(СВЦЭМ!$C$34:$C$777,СВЦЭМ!$A$34:$A$777,$A144,СВЦЭМ!$B$34:$B$777,H$119)+'СЕТ СН'!$I$9+СВЦЭМ!$D$10+'СЕТ СН'!$I$5</f>
        <v>5764.7698488799997</v>
      </c>
      <c r="I144" s="37">
        <f>SUMIFS(СВЦЭМ!$C$34:$C$777,СВЦЭМ!$A$34:$A$777,$A144,СВЦЭМ!$B$34:$B$777,I$119)+'СЕТ СН'!$I$9+СВЦЭМ!$D$10+'СЕТ СН'!$I$5</f>
        <v>5709.7202850799995</v>
      </c>
      <c r="J144" s="37">
        <f>SUMIFS(СВЦЭМ!$C$34:$C$777,СВЦЭМ!$A$34:$A$777,$A144,СВЦЭМ!$B$34:$B$777,J$119)+'СЕТ СН'!$I$9+СВЦЭМ!$D$10+'СЕТ СН'!$I$5</f>
        <v>5611.8931235</v>
      </c>
      <c r="K144" s="37">
        <f>SUMIFS(СВЦЭМ!$C$34:$C$777,СВЦЭМ!$A$34:$A$777,$A144,СВЦЭМ!$B$34:$B$777,K$119)+'СЕТ СН'!$I$9+СВЦЭМ!$D$10+'СЕТ СН'!$I$5</f>
        <v>5508.2448107099999</v>
      </c>
      <c r="L144" s="37">
        <f>SUMIFS(СВЦЭМ!$C$34:$C$777,СВЦЭМ!$A$34:$A$777,$A144,СВЦЭМ!$B$34:$B$777,L$119)+'СЕТ СН'!$I$9+СВЦЭМ!$D$10+'СЕТ СН'!$I$5</f>
        <v>5422.7433075599993</v>
      </c>
      <c r="M144" s="37">
        <f>SUMIFS(СВЦЭМ!$C$34:$C$777,СВЦЭМ!$A$34:$A$777,$A144,СВЦЭМ!$B$34:$B$777,M$119)+'СЕТ СН'!$I$9+СВЦЭМ!$D$10+'СЕТ СН'!$I$5</f>
        <v>5406.41619231</v>
      </c>
      <c r="N144" s="37">
        <f>SUMIFS(СВЦЭМ!$C$34:$C$777,СВЦЭМ!$A$34:$A$777,$A144,СВЦЭМ!$B$34:$B$777,N$119)+'СЕТ СН'!$I$9+СВЦЭМ!$D$10+'СЕТ СН'!$I$5</f>
        <v>5423.50465755</v>
      </c>
      <c r="O144" s="37">
        <f>SUMIFS(СВЦЭМ!$C$34:$C$777,СВЦЭМ!$A$34:$A$777,$A144,СВЦЭМ!$B$34:$B$777,O$119)+'СЕТ СН'!$I$9+СВЦЭМ!$D$10+'СЕТ СН'!$I$5</f>
        <v>5432.1799298699998</v>
      </c>
      <c r="P144" s="37">
        <f>SUMIFS(СВЦЭМ!$C$34:$C$777,СВЦЭМ!$A$34:$A$777,$A144,СВЦЭМ!$B$34:$B$777,P$119)+'СЕТ СН'!$I$9+СВЦЭМ!$D$10+'СЕТ СН'!$I$5</f>
        <v>5436.0399730299996</v>
      </c>
      <c r="Q144" s="37">
        <f>SUMIFS(СВЦЭМ!$C$34:$C$777,СВЦЭМ!$A$34:$A$777,$A144,СВЦЭМ!$B$34:$B$777,Q$119)+'СЕТ СН'!$I$9+СВЦЭМ!$D$10+'СЕТ СН'!$I$5</f>
        <v>5439.3565484699993</v>
      </c>
      <c r="R144" s="37">
        <f>SUMIFS(СВЦЭМ!$C$34:$C$777,СВЦЭМ!$A$34:$A$777,$A144,СВЦЭМ!$B$34:$B$777,R$119)+'СЕТ СН'!$I$9+СВЦЭМ!$D$10+'СЕТ СН'!$I$5</f>
        <v>5439.7326927899994</v>
      </c>
      <c r="S144" s="37">
        <f>SUMIFS(СВЦЭМ!$C$34:$C$777,СВЦЭМ!$A$34:$A$777,$A144,СВЦЭМ!$B$34:$B$777,S$119)+'СЕТ СН'!$I$9+СВЦЭМ!$D$10+'СЕТ СН'!$I$5</f>
        <v>5414.0533820999999</v>
      </c>
      <c r="T144" s="37">
        <f>SUMIFS(СВЦЭМ!$C$34:$C$777,СВЦЭМ!$A$34:$A$777,$A144,СВЦЭМ!$B$34:$B$777,T$119)+'СЕТ СН'!$I$9+СВЦЭМ!$D$10+'СЕТ СН'!$I$5</f>
        <v>5380.4541780999998</v>
      </c>
      <c r="U144" s="37">
        <f>SUMIFS(СВЦЭМ!$C$34:$C$777,СВЦЭМ!$A$34:$A$777,$A144,СВЦЭМ!$B$34:$B$777,U$119)+'СЕТ СН'!$I$9+СВЦЭМ!$D$10+'СЕТ СН'!$I$5</f>
        <v>5378.0232718399993</v>
      </c>
      <c r="V144" s="37">
        <f>SUMIFS(СВЦЭМ!$C$34:$C$777,СВЦЭМ!$A$34:$A$777,$A144,СВЦЭМ!$B$34:$B$777,V$119)+'СЕТ СН'!$I$9+СВЦЭМ!$D$10+'СЕТ СН'!$I$5</f>
        <v>5393.9097782099998</v>
      </c>
      <c r="W144" s="37">
        <f>SUMIFS(СВЦЭМ!$C$34:$C$777,СВЦЭМ!$A$34:$A$777,$A144,СВЦЭМ!$B$34:$B$777,W$119)+'СЕТ СН'!$I$9+СВЦЭМ!$D$10+'СЕТ СН'!$I$5</f>
        <v>5413.7525568000001</v>
      </c>
      <c r="X144" s="37">
        <f>SUMIFS(СВЦЭМ!$C$34:$C$777,СВЦЭМ!$A$34:$A$777,$A144,СВЦЭМ!$B$34:$B$777,X$119)+'СЕТ СН'!$I$9+СВЦЭМ!$D$10+'СЕТ СН'!$I$5</f>
        <v>5447.1266099299992</v>
      </c>
      <c r="Y144" s="37">
        <f>SUMIFS(СВЦЭМ!$C$34:$C$777,СВЦЭМ!$A$34:$A$777,$A144,СВЦЭМ!$B$34:$B$777,Y$119)+'СЕТ СН'!$I$9+СВЦЭМ!$D$10+'СЕТ СН'!$I$5</f>
        <v>5564.24613615</v>
      </c>
    </row>
    <row r="145" spans="1:26" ht="15.75" x14ac:dyDescent="0.2">
      <c r="A145" s="36">
        <f t="shared" si="3"/>
        <v>42700</v>
      </c>
      <c r="B145" s="37">
        <f>SUMIFS(СВЦЭМ!$C$34:$C$777,СВЦЭМ!$A$34:$A$777,$A145,СВЦЭМ!$B$34:$B$777,B$119)+'СЕТ СН'!$I$9+СВЦЭМ!$D$10+'СЕТ СН'!$I$5</f>
        <v>5685.7139587199999</v>
      </c>
      <c r="C145" s="37">
        <f>SUMIFS(СВЦЭМ!$C$34:$C$777,СВЦЭМ!$A$34:$A$777,$A145,СВЦЭМ!$B$34:$B$777,C$119)+'СЕТ СН'!$I$9+СВЦЭМ!$D$10+'СЕТ СН'!$I$5</f>
        <v>5763.67106556</v>
      </c>
      <c r="D145" s="37">
        <f>SUMIFS(СВЦЭМ!$C$34:$C$777,СВЦЭМ!$A$34:$A$777,$A145,СВЦЭМ!$B$34:$B$777,D$119)+'СЕТ СН'!$I$9+СВЦЭМ!$D$10+'СЕТ СН'!$I$5</f>
        <v>5807.3879359799994</v>
      </c>
      <c r="E145" s="37">
        <f>SUMIFS(СВЦЭМ!$C$34:$C$777,СВЦЭМ!$A$34:$A$777,$A145,СВЦЭМ!$B$34:$B$777,E$119)+'СЕТ СН'!$I$9+СВЦЭМ!$D$10+'СЕТ СН'!$I$5</f>
        <v>5809.1527867799996</v>
      </c>
      <c r="F145" s="37">
        <f>SUMIFS(СВЦЭМ!$C$34:$C$777,СВЦЭМ!$A$34:$A$777,$A145,СВЦЭМ!$B$34:$B$777,F$119)+'СЕТ СН'!$I$9+СВЦЭМ!$D$10+'СЕТ СН'!$I$5</f>
        <v>5814.7531263199999</v>
      </c>
      <c r="G145" s="37">
        <f>SUMIFS(СВЦЭМ!$C$34:$C$777,СВЦЭМ!$A$34:$A$777,$A145,СВЦЭМ!$B$34:$B$777,G$119)+'СЕТ СН'!$I$9+СВЦЭМ!$D$10+'СЕТ СН'!$I$5</f>
        <v>5811.21284337</v>
      </c>
      <c r="H145" s="37">
        <f>SUMIFS(СВЦЭМ!$C$34:$C$777,СВЦЭМ!$A$34:$A$777,$A145,СВЦЭМ!$B$34:$B$777,H$119)+'СЕТ СН'!$I$9+СВЦЭМ!$D$10+'СЕТ СН'!$I$5</f>
        <v>5799.4497877199992</v>
      </c>
      <c r="I145" s="37">
        <f>SUMIFS(СВЦЭМ!$C$34:$C$777,СВЦЭМ!$A$34:$A$777,$A145,СВЦЭМ!$B$34:$B$777,I$119)+'СЕТ СН'!$I$9+СВЦЭМ!$D$10+'СЕТ СН'!$I$5</f>
        <v>5776.72092634</v>
      </c>
      <c r="J145" s="37">
        <f>SUMIFS(СВЦЭМ!$C$34:$C$777,СВЦЭМ!$A$34:$A$777,$A145,СВЦЭМ!$B$34:$B$777,J$119)+'СЕТ СН'!$I$9+СВЦЭМ!$D$10+'СЕТ СН'!$I$5</f>
        <v>5662.0718781699998</v>
      </c>
      <c r="K145" s="37">
        <f>SUMIFS(СВЦЭМ!$C$34:$C$777,СВЦЭМ!$A$34:$A$777,$A145,СВЦЭМ!$B$34:$B$777,K$119)+'СЕТ СН'!$I$9+СВЦЭМ!$D$10+'СЕТ СН'!$I$5</f>
        <v>5530.0558806899999</v>
      </c>
      <c r="L145" s="37">
        <f>SUMIFS(СВЦЭМ!$C$34:$C$777,СВЦЭМ!$A$34:$A$777,$A145,СВЦЭМ!$B$34:$B$777,L$119)+'СЕТ СН'!$I$9+СВЦЭМ!$D$10+'СЕТ СН'!$I$5</f>
        <v>5419.8156495799994</v>
      </c>
      <c r="M145" s="37">
        <f>SUMIFS(СВЦЭМ!$C$34:$C$777,СВЦЭМ!$A$34:$A$777,$A145,СВЦЭМ!$B$34:$B$777,M$119)+'СЕТ СН'!$I$9+СВЦЭМ!$D$10+'СЕТ СН'!$I$5</f>
        <v>5389.4401122700001</v>
      </c>
      <c r="N145" s="37">
        <f>SUMIFS(СВЦЭМ!$C$34:$C$777,СВЦЭМ!$A$34:$A$777,$A145,СВЦЭМ!$B$34:$B$777,N$119)+'СЕТ СН'!$I$9+СВЦЭМ!$D$10+'СЕТ СН'!$I$5</f>
        <v>5404.9661791599992</v>
      </c>
      <c r="O145" s="37">
        <f>SUMIFS(СВЦЭМ!$C$34:$C$777,СВЦЭМ!$A$34:$A$777,$A145,СВЦЭМ!$B$34:$B$777,O$119)+'СЕТ СН'!$I$9+СВЦЭМ!$D$10+'СЕТ СН'!$I$5</f>
        <v>5412.6389400799999</v>
      </c>
      <c r="P145" s="37">
        <f>SUMIFS(СВЦЭМ!$C$34:$C$777,СВЦЭМ!$A$34:$A$777,$A145,СВЦЭМ!$B$34:$B$777,P$119)+'СЕТ СН'!$I$9+СВЦЭМ!$D$10+'СЕТ СН'!$I$5</f>
        <v>5424.7442608499996</v>
      </c>
      <c r="Q145" s="37">
        <f>SUMIFS(СВЦЭМ!$C$34:$C$777,СВЦЭМ!$A$34:$A$777,$A145,СВЦЭМ!$B$34:$B$777,Q$119)+'СЕТ СН'!$I$9+СВЦЭМ!$D$10+'СЕТ СН'!$I$5</f>
        <v>5427.4827583799997</v>
      </c>
      <c r="R145" s="37">
        <f>SUMIFS(СВЦЭМ!$C$34:$C$777,СВЦЭМ!$A$34:$A$777,$A145,СВЦЭМ!$B$34:$B$777,R$119)+'СЕТ СН'!$I$9+СВЦЭМ!$D$10+'СЕТ СН'!$I$5</f>
        <v>5419.9303215</v>
      </c>
      <c r="S145" s="37">
        <f>SUMIFS(СВЦЭМ!$C$34:$C$777,СВЦЭМ!$A$34:$A$777,$A145,СВЦЭМ!$B$34:$B$777,S$119)+'СЕТ СН'!$I$9+СВЦЭМ!$D$10+'СЕТ СН'!$I$5</f>
        <v>5388.2285045899998</v>
      </c>
      <c r="T145" s="37">
        <f>SUMIFS(СВЦЭМ!$C$34:$C$777,СВЦЭМ!$A$34:$A$777,$A145,СВЦЭМ!$B$34:$B$777,T$119)+'СЕТ СН'!$I$9+СВЦЭМ!$D$10+'СЕТ СН'!$I$5</f>
        <v>5364.9678945799997</v>
      </c>
      <c r="U145" s="37">
        <f>SUMIFS(СВЦЭМ!$C$34:$C$777,СВЦЭМ!$A$34:$A$777,$A145,СВЦЭМ!$B$34:$B$777,U$119)+'СЕТ СН'!$I$9+СВЦЭМ!$D$10+'СЕТ СН'!$I$5</f>
        <v>5368.7272832099998</v>
      </c>
      <c r="V145" s="37">
        <f>SUMIFS(СВЦЭМ!$C$34:$C$777,СВЦЭМ!$A$34:$A$777,$A145,СВЦЭМ!$B$34:$B$777,V$119)+'СЕТ СН'!$I$9+СВЦЭМ!$D$10+'СЕТ СН'!$I$5</f>
        <v>5379.6853212399992</v>
      </c>
      <c r="W145" s="37">
        <f>SUMIFS(СВЦЭМ!$C$34:$C$777,СВЦЭМ!$A$34:$A$777,$A145,СВЦЭМ!$B$34:$B$777,W$119)+'СЕТ СН'!$I$9+СВЦЭМ!$D$10+'СЕТ СН'!$I$5</f>
        <v>5391.9510162299994</v>
      </c>
      <c r="X145" s="37">
        <f>SUMIFS(СВЦЭМ!$C$34:$C$777,СВЦЭМ!$A$34:$A$777,$A145,СВЦЭМ!$B$34:$B$777,X$119)+'СЕТ СН'!$I$9+СВЦЭМ!$D$10+'СЕТ СН'!$I$5</f>
        <v>5406.4715250699992</v>
      </c>
      <c r="Y145" s="37">
        <f>SUMIFS(СВЦЭМ!$C$34:$C$777,СВЦЭМ!$A$34:$A$777,$A145,СВЦЭМ!$B$34:$B$777,Y$119)+'СЕТ СН'!$I$9+СВЦЭМ!$D$10+'СЕТ СН'!$I$5</f>
        <v>5497.1442192699997</v>
      </c>
    </row>
    <row r="146" spans="1:26" ht="15.75" x14ac:dyDescent="0.2">
      <c r="A146" s="36">
        <f t="shared" si="3"/>
        <v>42701</v>
      </c>
      <c r="B146" s="37">
        <f>SUMIFS(СВЦЭМ!$C$34:$C$777,СВЦЭМ!$A$34:$A$777,$A146,СВЦЭМ!$B$34:$B$777,B$119)+'СЕТ СН'!$I$9+СВЦЭМ!$D$10+'СЕТ СН'!$I$5</f>
        <v>5645.0597453099999</v>
      </c>
      <c r="C146" s="37">
        <f>SUMIFS(СВЦЭМ!$C$34:$C$777,СВЦЭМ!$A$34:$A$777,$A146,СВЦЭМ!$B$34:$B$777,C$119)+'СЕТ СН'!$I$9+СВЦЭМ!$D$10+'СЕТ СН'!$I$5</f>
        <v>5737.2379507099995</v>
      </c>
      <c r="D146" s="37">
        <f>SUMIFS(СВЦЭМ!$C$34:$C$777,СВЦЭМ!$A$34:$A$777,$A146,СВЦЭМ!$B$34:$B$777,D$119)+'СЕТ СН'!$I$9+СВЦЭМ!$D$10+'СЕТ СН'!$I$5</f>
        <v>5806.3951599899992</v>
      </c>
      <c r="E146" s="37">
        <f>SUMIFS(СВЦЭМ!$C$34:$C$777,СВЦЭМ!$A$34:$A$777,$A146,СВЦЭМ!$B$34:$B$777,E$119)+'СЕТ СН'!$I$9+СВЦЭМ!$D$10+'СЕТ СН'!$I$5</f>
        <v>5801.4266692499996</v>
      </c>
      <c r="F146" s="37">
        <f>SUMIFS(СВЦЭМ!$C$34:$C$777,СВЦЭМ!$A$34:$A$777,$A146,СВЦЭМ!$B$34:$B$777,F$119)+'СЕТ СН'!$I$9+СВЦЭМ!$D$10+'СЕТ СН'!$I$5</f>
        <v>5798.6081535599997</v>
      </c>
      <c r="G146" s="37">
        <f>SUMIFS(СВЦЭМ!$C$34:$C$777,СВЦЭМ!$A$34:$A$777,$A146,СВЦЭМ!$B$34:$B$777,G$119)+'СЕТ СН'!$I$9+СВЦЭМ!$D$10+'СЕТ СН'!$I$5</f>
        <v>5800.0795545399997</v>
      </c>
      <c r="H146" s="37">
        <f>SUMIFS(СВЦЭМ!$C$34:$C$777,СВЦЭМ!$A$34:$A$777,$A146,СВЦЭМ!$B$34:$B$777,H$119)+'СЕТ СН'!$I$9+СВЦЭМ!$D$10+'СЕТ СН'!$I$5</f>
        <v>5795.7556315499996</v>
      </c>
      <c r="I146" s="37">
        <f>SUMIFS(СВЦЭМ!$C$34:$C$777,СВЦЭМ!$A$34:$A$777,$A146,СВЦЭМ!$B$34:$B$777,I$119)+'СЕТ СН'!$I$9+СВЦЭМ!$D$10+'СЕТ СН'!$I$5</f>
        <v>5771.7225480199995</v>
      </c>
      <c r="J146" s="37">
        <f>SUMIFS(СВЦЭМ!$C$34:$C$777,СВЦЭМ!$A$34:$A$777,$A146,СВЦЭМ!$B$34:$B$777,J$119)+'СЕТ СН'!$I$9+СВЦЭМ!$D$10+'СЕТ СН'!$I$5</f>
        <v>5671.0754023499994</v>
      </c>
      <c r="K146" s="37">
        <f>SUMIFS(СВЦЭМ!$C$34:$C$777,СВЦЭМ!$A$34:$A$777,$A146,СВЦЭМ!$B$34:$B$777,K$119)+'СЕТ СН'!$I$9+СВЦЭМ!$D$10+'СЕТ СН'!$I$5</f>
        <v>5541.7372383899992</v>
      </c>
      <c r="L146" s="37">
        <f>SUMIFS(СВЦЭМ!$C$34:$C$777,СВЦЭМ!$A$34:$A$777,$A146,СВЦЭМ!$B$34:$B$777,L$119)+'СЕТ СН'!$I$9+СВЦЭМ!$D$10+'СЕТ СН'!$I$5</f>
        <v>5431.58442956</v>
      </c>
      <c r="M146" s="37">
        <f>SUMIFS(СВЦЭМ!$C$34:$C$777,СВЦЭМ!$A$34:$A$777,$A146,СВЦЭМ!$B$34:$B$777,M$119)+'СЕТ СН'!$I$9+СВЦЭМ!$D$10+'СЕТ СН'!$I$5</f>
        <v>5396.7428875599999</v>
      </c>
      <c r="N146" s="37">
        <f>SUMIFS(СВЦЭМ!$C$34:$C$777,СВЦЭМ!$A$34:$A$777,$A146,СВЦЭМ!$B$34:$B$777,N$119)+'СЕТ СН'!$I$9+СВЦЭМ!$D$10+'СЕТ СН'!$I$5</f>
        <v>5407.4447291199995</v>
      </c>
      <c r="O146" s="37">
        <f>SUMIFS(СВЦЭМ!$C$34:$C$777,СВЦЭМ!$A$34:$A$777,$A146,СВЦЭМ!$B$34:$B$777,O$119)+'СЕТ СН'!$I$9+СВЦЭМ!$D$10+'СЕТ СН'!$I$5</f>
        <v>5418.9587205799999</v>
      </c>
      <c r="P146" s="37">
        <f>SUMIFS(СВЦЭМ!$C$34:$C$777,СВЦЭМ!$A$34:$A$777,$A146,СВЦЭМ!$B$34:$B$777,P$119)+'СЕТ СН'!$I$9+СВЦЭМ!$D$10+'СЕТ СН'!$I$5</f>
        <v>5434.0132622000001</v>
      </c>
      <c r="Q146" s="37">
        <f>SUMIFS(СВЦЭМ!$C$34:$C$777,СВЦЭМ!$A$34:$A$777,$A146,СВЦЭМ!$B$34:$B$777,Q$119)+'СЕТ СН'!$I$9+СВЦЭМ!$D$10+'СЕТ СН'!$I$5</f>
        <v>5432.8841513499992</v>
      </c>
      <c r="R146" s="37">
        <f>SUMIFS(СВЦЭМ!$C$34:$C$777,СВЦЭМ!$A$34:$A$777,$A146,СВЦЭМ!$B$34:$B$777,R$119)+'СЕТ СН'!$I$9+СВЦЭМ!$D$10+'СЕТ СН'!$I$5</f>
        <v>5424.0738379699997</v>
      </c>
      <c r="S146" s="37">
        <f>SUMIFS(СВЦЭМ!$C$34:$C$777,СВЦЭМ!$A$34:$A$777,$A146,СВЦЭМ!$B$34:$B$777,S$119)+'СЕТ СН'!$I$9+СВЦЭМ!$D$10+'СЕТ СН'!$I$5</f>
        <v>5399.5756636999995</v>
      </c>
      <c r="T146" s="37">
        <f>SUMIFS(СВЦЭМ!$C$34:$C$777,СВЦЭМ!$A$34:$A$777,$A146,СВЦЭМ!$B$34:$B$777,T$119)+'СЕТ СН'!$I$9+СВЦЭМ!$D$10+'СЕТ СН'!$I$5</f>
        <v>5359.88180259</v>
      </c>
      <c r="U146" s="37">
        <f>SUMIFS(СВЦЭМ!$C$34:$C$777,СВЦЭМ!$A$34:$A$777,$A146,СВЦЭМ!$B$34:$B$777,U$119)+'СЕТ СН'!$I$9+СВЦЭМ!$D$10+'СЕТ СН'!$I$5</f>
        <v>5362.5519375199992</v>
      </c>
      <c r="V146" s="37">
        <f>SUMIFS(СВЦЭМ!$C$34:$C$777,СВЦЭМ!$A$34:$A$777,$A146,СВЦЭМ!$B$34:$B$777,V$119)+'СЕТ СН'!$I$9+СВЦЭМ!$D$10+'СЕТ СН'!$I$5</f>
        <v>5377.70791173</v>
      </c>
      <c r="W146" s="37">
        <f>SUMIFS(СВЦЭМ!$C$34:$C$777,СВЦЭМ!$A$34:$A$777,$A146,СВЦЭМ!$B$34:$B$777,W$119)+'СЕТ СН'!$I$9+СВЦЭМ!$D$10+'СЕТ СН'!$I$5</f>
        <v>5400.2743001700001</v>
      </c>
      <c r="X146" s="37">
        <f>SUMIFS(СВЦЭМ!$C$34:$C$777,СВЦЭМ!$A$34:$A$777,$A146,СВЦЭМ!$B$34:$B$777,X$119)+'СЕТ СН'!$I$9+СВЦЭМ!$D$10+'СЕТ СН'!$I$5</f>
        <v>5434.2585858899993</v>
      </c>
      <c r="Y146" s="37">
        <f>SUMIFS(СВЦЭМ!$C$34:$C$777,СВЦЭМ!$A$34:$A$777,$A146,СВЦЭМ!$B$34:$B$777,Y$119)+'СЕТ СН'!$I$9+СВЦЭМ!$D$10+'СЕТ СН'!$I$5</f>
        <v>5548.1617704699993</v>
      </c>
    </row>
    <row r="147" spans="1:26" ht="15.75" x14ac:dyDescent="0.2">
      <c r="A147" s="36">
        <f t="shared" si="3"/>
        <v>42702</v>
      </c>
      <c r="B147" s="37">
        <f>SUMIFS(СВЦЭМ!$C$34:$C$777,СВЦЭМ!$A$34:$A$777,$A147,СВЦЭМ!$B$34:$B$777,B$119)+'СЕТ СН'!$I$9+СВЦЭМ!$D$10+'СЕТ СН'!$I$5</f>
        <v>5601.7693992299992</v>
      </c>
      <c r="C147" s="37">
        <f>SUMIFS(СВЦЭМ!$C$34:$C$777,СВЦЭМ!$A$34:$A$777,$A147,СВЦЭМ!$B$34:$B$777,C$119)+'СЕТ СН'!$I$9+СВЦЭМ!$D$10+'СЕТ СН'!$I$5</f>
        <v>5709.1232015199994</v>
      </c>
      <c r="D147" s="37">
        <f>SUMIFS(СВЦЭМ!$C$34:$C$777,СВЦЭМ!$A$34:$A$777,$A147,СВЦЭМ!$B$34:$B$777,D$119)+'СЕТ СН'!$I$9+СВЦЭМ!$D$10+'СЕТ СН'!$I$5</f>
        <v>5792.0122773499997</v>
      </c>
      <c r="E147" s="37">
        <f>SUMIFS(СВЦЭМ!$C$34:$C$777,СВЦЭМ!$A$34:$A$777,$A147,СВЦЭМ!$B$34:$B$777,E$119)+'СЕТ СН'!$I$9+СВЦЭМ!$D$10+'СЕТ СН'!$I$5</f>
        <v>5808.2920226899996</v>
      </c>
      <c r="F147" s="37">
        <f>SUMIFS(СВЦЭМ!$C$34:$C$777,СВЦЭМ!$A$34:$A$777,$A147,СВЦЭМ!$B$34:$B$777,F$119)+'СЕТ СН'!$I$9+СВЦЭМ!$D$10+'СЕТ СН'!$I$5</f>
        <v>5807.5715809199992</v>
      </c>
      <c r="G147" s="37">
        <f>SUMIFS(СВЦЭМ!$C$34:$C$777,СВЦЭМ!$A$34:$A$777,$A147,СВЦЭМ!$B$34:$B$777,G$119)+'СЕТ СН'!$I$9+СВЦЭМ!$D$10+'СЕТ СН'!$I$5</f>
        <v>5793.5625416799994</v>
      </c>
      <c r="H147" s="37">
        <f>SUMIFS(СВЦЭМ!$C$34:$C$777,СВЦЭМ!$A$34:$A$777,$A147,СВЦЭМ!$B$34:$B$777,H$119)+'СЕТ СН'!$I$9+СВЦЭМ!$D$10+'СЕТ СН'!$I$5</f>
        <v>5755.8646976799992</v>
      </c>
      <c r="I147" s="37">
        <f>SUMIFS(СВЦЭМ!$C$34:$C$777,СВЦЭМ!$A$34:$A$777,$A147,СВЦЭМ!$B$34:$B$777,I$119)+'СЕТ СН'!$I$9+СВЦЭМ!$D$10+'СЕТ СН'!$I$5</f>
        <v>5713.6808596399997</v>
      </c>
      <c r="J147" s="37">
        <f>SUMIFS(СВЦЭМ!$C$34:$C$777,СВЦЭМ!$A$34:$A$777,$A147,СВЦЭМ!$B$34:$B$777,J$119)+'СЕТ СН'!$I$9+СВЦЭМ!$D$10+'СЕТ СН'!$I$5</f>
        <v>5625.9805977999995</v>
      </c>
      <c r="K147" s="37">
        <f>SUMIFS(СВЦЭМ!$C$34:$C$777,СВЦЭМ!$A$34:$A$777,$A147,СВЦЭМ!$B$34:$B$777,K$119)+'СЕТ СН'!$I$9+СВЦЭМ!$D$10+'СЕТ СН'!$I$5</f>
        <v>5524.6874510799998</v>
      </c>
      <c r="L147" s="37">
        <f>SUMIFS(СВЦЭМ!$C$34:$C$777,СВЦЭМ!$A$34:$A$777,$A147,СВЦЭМ!$B$34:$B$777,L$119)+'СЕТ СН'!$I$9+СВЦЭМ!$D$10+'СЕТ СН'!$I$5</f>
        <v>5465.9775953599992</v>
      </c>
      <c r="M147" s="37">
        <f>SUMIFS(СВЦЭМ!$C$34:$C$777,СВЦЭМ!$A$34:$A$777,$A147,СВЦЭМ!$B$34:$B$777,M$119)+'СЕТ СН'!$I$9+СВЦЭМ!$D$10+'СЕТ СН'!$I$5</f>
        <v>5428.8240503099996</v>
      </c>
      <c r="N147" s="37">
        <f>SUMIFS(СВЦЭМ!$C$34:$C$777,СВЦЭМ!$A$34:$A$777,$A147,СВЦЭМ!$B$34:$B$777,N$119)+'СЕТ СН'!$I$9+СВЦЭМ!$D$10+'СЕТ СН'!$I$5</f>
        <v>5441.1236068199996</v>
      </c>
      <c r="O147" s="37">
        <f>SUMIFS(СВЦЭМ!$C$34:$C$777,СВЦЭМ!$A$34:$A$777,$A147,СВЦЭМ!$B$34:$B$777,O$119)+'СЕТ СН'!$I$9+СВЦЭМ!$D$10+'СЕТ СН'!$I$5</f>
        <v>5458.1864607199996</v>
      </c>
      <c r="P147" s="37">
        <f>SUMIFS(СВЦЭМ!$C$34:$C$777,СВЦЭМ!$A$34:$A$777,$A147,СВЦЭМ!$B$34:$B$777,P$119)+'СЕТ СН'!$I$9+СВЦЭМ!$D$10+'СЕТ СН'!$I$5</f>
        <v>5463.0470353599994</v>
      </c>
      <c r="Q147" s="37">
        <f>SUMIFS(СВЦЭМ!$C$34:$C$777,СВЦЭМ!$A$34:$A$777,$A147,СВЦЭМ!$B$34:$B$777,Q$119)+'СЕТ СН'!$I$9+СВЦЭМ!$D$10+'СЕТ СН'!$I$5</f>
        <v>5464.6945625499993</v>
      </c>
      <c r="R147" s="37">
        <f>SUMIFS(СВЦЭМ!$C$34:$C$777,СВЦЭМ!$A$34:$A$777,$A147,СВЦЭМ!$B$34:$B$777,R$119)+'СЕТ СН'!$I$9+СВЦЭМ!$D$10+'СЕТ СН'!$I$5</f>
        <v>5462.1907963699996</v>
      </c>
      <c r="S147" s="37">
        <f>SUMIFS(СВЦЭМ!$C$34:$C$777,СВЦЭМ!$A$34:$A$777,$A147,СВЦЭМ!$B$34:$B$777,S$119)+'СЕТ СН'!$I$9+СВЦЭМ!$D$10+'СЕТ СН'!$I$5</f>
        <v>5451.1549564799998</v>
      </c>
      <c r="T147" s="37">
        <f>SUMIFS(СВЦЭМ!$C$34:$C$777,СВЦЭМ!$A$34:$A$777,$A147,СВЦЭМ!$B$34:$B$777,T$119)+'СЕТ СН'!$I$9+СВЦЭМ!$D$10+'СЕТ СН'!$I$5</f>
        <v>5394.2288140799992</v>
      </c>
      <c r="U147" s="37">
        <f>SUMIFS(СВЦЭМ!$C$34:$C$777,СВЦЭМ!$A$34:$A$777,$A147,СВЦЭМ!$B$34:$B$777,U$119)+'СЕТ СН'!$I$9+СВЦЭМ!$D$10+'СЕТ СН'!$I$5</f>
        <v>5393.6778675899996</v>
      </c>
      <c r="V147" s="37">
        <f>SUMIFS(СВЦЭМ!$C$34:$C$777,СВЦЭМ!$A$34:$A$777,$A147,СВЦЭМ!$B$34:$B$777,V$119)+'СЕТ СН'!$I$9+СВЦЭМ!$D$10+'СЕТ СН'!$I$5</f>
        <v>5422.0493635299999</v>
      </c>
      <c r="W147" s="37">
        <f>SUMIFS(СВЦЭМ!$C$34:$C$777,СВЦЭМ!$A$34:$A$777,$A147,СВЦЭМ!$B$34:$B$777,W$119)+'СЕТ СН'!$I$9+СВЦЭМ!$D$10+'СЕТ СН'!$I$5</f>
        <v>5432.7312483400001</v>
      </c>
      <c r="X147" s="37">
        <f>SUMIFS(СВЦЭМ!$C$34:$C$777,СВЦЭМ!$A$34:$A$777,$A147,СВЦЭМ!$B$34:$B$777,X$119)+'СЕТ СН'!$I$9+СВЦЭМ!$D$10+'СЕТ СН'!$I$5</f>
        <v>5467.9126411599991</v>
      </c>
      <c r="Y147" s="37">
        <f>SUMIFS(СВЦЭМ!$C$34:$C$777,СВЦЭМ!$A$34:$A$777,$A147,СВЦЭМ!$B$34:$B$777,Y$119)+'СЕТ СН'!$I$9+СВЦЭМ!$D$10+'СЕТ СН'!$I$5</f>
        <v>5544.8496414199999</v>
      </c>
    </row>
    <row r="148" spans="1:26" ht="15.75" x14ac:dyDescent="0.2">
      <c r="A148" s="36">
        <f t="shared" si="3"/>
        <v>42703</v>
      </c>
      <c r="B148" s="37">
        <f>SUMIFS(СВЦЭМ!$C$34:$C$777,СВЦЭМ!$A$34:$A$777,$A148,СВЦЭМ!$B$34:$B$777,B$119)+'СЕТ СН'!$I$9+СВЦЭМ!$D$10+'СЕТ СН'!$I$5</f>
        <v>5650.1892638499994</v>
      </c>
      <c r="C148" s="37">
        <f>SUMIFS(СВЦЭМ!$C$34:$C$777,СВЦЭМ!$A$34:$A$777,$A148,СВЦЭМ!$B$34:$B$777,C$119)+'СЕТ СН'!$I$9+СВЦЭМ!$D$10+'СЕТ СН'!$I$5</f>
        <v>5761.64159509</v>
      </c>
      <c r="D148" s="37">
        <f>SUMIFS(СВЦЭМ!$C$34:$C$777,СВЦЭМ!$A$34:$A$777,$A148,СВЦЭМ!$B$34:$B$777,D$119)+'СЕТ СН'!$I$9+СВЦЭМ!$D$10+'СЕТ СН'!$I$5</f>
        <v>5837.6259822899992</v>
      </c>
      <c r="E148" s="37">
        <f>SUMIFS(СВЦЭМ!$C$34:$C$777,СВЦЭМ!$A$34:$A$777,$A148,СВЦЭМ!$B$34:$B$777,E$119)+'СЕТ СН'!$I$9+СВЦЭМ!$D$10+'СЕТ СН'!$I$5</f>
        <v>5844.3869779699999</v>
      </c>
      <c r="F148" s="37">
        <f>SUMIFS(СВЦЭМ!$C$34:$C$777,СВЦЭМ!$A$34:$A$777,$A148,СВЦЭМ!$B$34:$B$777,F$119)+'СЕТ СН'!$I$9+СВЦЭМ!$D$10+'СЕТ СН'!$I$5</f>
        <v>5839.3018780499997</v>
      </c>
      <c r="G148" s="37">
        <f>SUMIFS(СВЦЭМ!$C$34:$C$777,СВЦЭМ!$A$34:$A$777,$A148,СВЦЭМ!$B$34:$B$777,G$119)+'СЕТ СН'!$I$9+СВЦЭМ!$D$10+'СЕТ СН'!$I$5</f>
        <v>5825.5607259499993</v>
      </c>
      <c r="H148" s="37">
        <f>SUMIFS(СВЦЭМ!$C$34:$C$777,СВЦЭМ!$A$34:$A$777,$A148,СВЦЭМ!$B$34:$B$777,H$119)+'СЕТ СН'!$I$9+СВЦЭМ!$D$10+'СЕТ СН'!$I$5</f>
        <v>5753.1192744299997</v>
      </c>
      <c r="I148" s="37">
        <f>SUMIFS(СВЦЭМ!$C$34:$C$777,СВЦЭМ!$A$34:$A$777,$A148,СВЦЭМ!$B$34:$B$777,I$119)+'СЕТ СН'!$I$9+СВЦЭМ!$D$10+'СЕТ СН'!$I$5</f>
        <v>5665.8617434899998</v>
      </c>
      <c r="J148" s="37">
        <f>SUMIFS(СВЦЭМ!$C$34:$C$777,СВЦЭМ!$A$34:$A$777,$A148,СВЦЭМ!$B$34:$B$777,J$119)+'СЕТ СН'!$I$9+СВЦЭМ!$D$10+'СЕТ СН'!$I$5</f>
        <v>5568.1990450899993</v>
      </c>
      <c r="K148" s="37">
        <f>SUMIFS(СВЦЭМ!$C$34:$C$777,СВЦЭМ!$A$34:$A$777,$A148,СВЦЭМ!$B$34:$B$777,K$119)+'СЕТ СН'!$I$9+СВЦЭМ!$D$10+'СЕТ СН'!$I$5</f>
        <v>5519.30396518</v>
      </c>
      <c r="L148" s="37">
        <f>SUMIFS(СВЦЭМ!$C$34:$C$777,СВЦЭМ!$A$34:$A$777,$A148,СВЦЭМ!$B$34:$B$777,L$119)+'СЕТ СН'!$I$9+СВЦЭМ!$D$10+'СЕТ СН'!$I$5</f>
        <v>5481.7565983699997</v>
      </c>
      <c r="M148" s="37">
        <f>SUMIFS(СВЦЭМ!$C$34:$C$777,СВЦЭМ!$A$34:$A$777,$A148,СВЦЭМ!$B$34:$B$777,M$119)+'СЕТ СН'!$I$9+СВЦЭМ!$D$10+'СЕТ СН'!$I$5</f>
        <v>5488.9633505499996</v>
      </c>
      <c r="N148" s="37">
        <f>SUMIFS(СВЦЭМ!$C$34:$C$777,СВЦЭМ!$A$34:$A$777,$A148,СВЦЭМ!$B$34:$B$777,N$119)+'СЕТ СН'!$I$9+СВЦЭМ!$D$10+'СЕТ СН'!$I$5</f>
        <v>5526.80494507</v>
      </c>
      <c r="O148" s="37">
        <f>SUMIFS(СВЦЭМ!$C$34:$C$777,СВЦЭМ!$A$34:$A$777,$A148,СВЦЭМ!$B$34:$B$777,O$119)+'СЕТ СН'!$I$9+СВЦЭМ!$D$10+'СЕТ СН'!$I$5</f>
        <v>5534.6918689300001</v>
      </c>
      <c r="P148" s="37">
        <f>SUMIFS(СВЦЭМ!$C$34:$C$777,СВЦЭМ!$A$34:$A$777,$A148,СВЦЭМ!$B$34:$B$777,P$119)+'СЕТ СН'!$I$9+СВЦЭМ!$D$10+'СЕТ СН'!$I$5</f>
        <v>5534.7312039499993</v>
      </c>
      <c r="Q148" s="37">
        <f>SUMIFS(СВЦЭМ!$C$34:$C$777,СВЦЭМ!$A$34:$A$777,$A148,СВЦЭМ!$B$34:$B$777,Q$119)+'СЕТ СН'!$I$9+СВЦЭМ!$D$10+'СЕТ СН'!$I$5</f>
        <v>5534.3476342199992</v>
      </c>
      <c r="R148" s="37">
        <f>SUMIFS(СВЦЭМ!$C$34:$C$777,СВЦЭМ!$A$34:$A$777,$A148,СВЦЭМ!$B$34:$B$777,R$119)+'СЕТ СН'!$I$9+СВЦЭМ!$D$10+'СЕТ СН'!$I$5</f>
        <v>5532.6472260099999</v>
      </c>
      <c r="S148" s="37">
        <f>SUMIFS(СВЦЭМ!$C$34:$C$777,СВЦЭМ!$A$34:$A$777,$A148,СВЦЭМ!$B$34:$B$777,S$119)+'СЕТ СН'!$I$9+СВЦЭМ!$D$10+'СЕТ СН'!$I$5</f>
        <v>5502.1551005499996</v>
      </c>
      <c r="T148" s="37">
        <f>SUMIFS(СВЦЭМ!$C$34:$C$777,СВЦЭМ!$A$34:$A$777,$A148,СВЦЭМ!$B$34:$B$777,T$119)+'СЕТ СН'!$I$9+СВЦЭМ!$D$10+'СЕТ СН'!$I$5</f>
        <v>5453.3454124699992</v>
      </c>
      <c r="U148" s="37">
        <f>SUMIFS(СВЦЭМ!$C$34:$C$777,СВЦЭМ!$A$34:$A$777,$A148,СВЦЭМ!$B$34:$B$777,U$119)+'СЕТ СН'!$I$9+СВЦЭМ!$D$10+'СЕТ СН'!$I$5</f>
        <v>5448.8022415199994</v>
      </c>
      <c r="V148" s="37">
        <f>SUMIFS(СВЦЭМ!$C$34:$C$777,СВЦЭМ!$A$34:$A$777,$A148,СВЦЭМ!$B$34:$B$777,V$119)+'СЕТ СН'!$I$9+СВЦЭМ!$D$10+'СЕТ СН'!$I$5</f>
        <v>5439.1764484799996</v>
      </c>
      <c r="W148" s="37">
        <f>SUMIFS(СВЦЭМ!$C$34:$C$777,СВЦЭМ!$A$34:$A$777,$A148,СВЦЭМ!$B$34:$B$777,W$119)+'СЕТ СН'!$I$9+СВЦЭМ!$D$10+'СЕТ СН'!$I$5</f>
        <v>5450.2825499799992</v>
      </c>
      <c r="X148" s="37">
        <f>SUMIFS(СВЦЭМ!$C$34:$C$777,СВЦЭМ!$A$34:$A$777,$A148,СВЦЭМ!$B$34:$B$777,X$119)+'СЕТ СН'!$I$9+СВЦЭМ!$D$10+'СЕТ СН'!$I$5</f>
        <v>5482.6349507599998</v>
      </c>
      <c r="Y148" s="37">
        <f>SUMIFS(СВЦЭМ!$C$34:$C$777,СВЦЭМ!$A$34:$A$777,$A148,СВЦЭМ!$B$34:$B$777,Y$119)+'СЕТ СН'!$I$9+СВЦЭМ!$D$10+'СЕТ СН'!$I$5</f>
        <v>5581.5141908899996</v>
      </c>
    </row>
    <row r="149" spans="1:26" ht="15.75" x14ac:dyDescent="0.2">
      <c r="A149" s="36">
        <f t="shared" si="3"/>
        <v>42704</v>
      </c>
      <c r="B149" s="37">
        <f>SUMIFS(СВЦЭМ!$C$34:$C$777,СВЦЭМ!$A$34:$A$777,$A149,СВЦЭМ!$B$34:$B$777,B$119)+'СЕТ СН'!$I$9+СВЦЭМ!$D$10+'СЕТ СН'!$I$5</f>
        <v>5700.5475103699991</v>
      </c>
      <c r="C149" s="37">
        <f>SUMIFS(СВЦЭМ!$C$34:$C$777,СВЦЭМ!$A$34:$A$777,$A149,СВЦЭМ!$B$34:$B$777,C$119)+'СЕТ СН'!$I$9+СВЦЭМ!$D$10+'СЕТ СН'!$I$5</f>
        <v>5805.3985006999992</v>
      </c>
      <c r="D149" s="37">
        <f>SUMIFS(СВЦЭМ!$C$34:$C$777,СВЦЭМ!$A$34:$A$777,$A149,СВЦЭМ!$B$34:$B$777,D$119)+'СЕТ СН'!$I$9+СВЦЭМ!$D$10+'СЕТ СН'!$I$5</f>
        <v>5868.7771366899997</v>
      </c>
      <c r="E149" s="37">
        <f>SUMIFS(СВЦЭМ!$C$34:$C$777,СВЦЭМ!$A$34:$A$777,$A149,СВЦЭМ!$B$34:$B$777,E$119)+'СЕТ СН'!$I$9+СВЦЭМ!$D$10+'СЕТ СН'!$I$5</f>
        <v>5869.0993836099997</v>
      </c>
      <c r="F149" s="37">
        <f>SUMIFS(СВЦЭМ!$C$34:$C$777,СВЦЭМ!$A$34:$A$777,$A149,СВЦЭМ!$B$34:$B$777,F$119)+'СЕТ СН'!$I$9+СВЦЭМ!$D$10+'СЕТ СН'!$I$5</f>
        <v>5872.0275049599995</v>
      </c>
      <c r="G149" s="37">
        <f>SUMIFS(СВЦЭМ!$C$34:$C$777,СВЦЭМ!$A$34:$A$777,$A149,СВЦЭМ!$B$34:$B$777,G$119)+'СЕТ СН'!$I$9+СВЦЭМ!$D$10+'СЕТ СН'!$I$5</f>
        <v>5861.3701019699993</v>
      </c>
      <c r="H149" s="37">
        <f>SUMIFS(СВЦЭМ!$C$34:$C$777,СВЦЭМ!$A$34:$A$777,$A149,СВЦЭМ!$B$34:$B$777,H$119)+'СЕТ СН'!$I$9+СВЦЭМ!$D$10+'СЕТ СН'!$I$5</f>
        <v>5800.0532256999995</v>
      </c>
      <c r="I149" s="37">
        <f>SUMIFS(СВЦЭМ!$C$34:$C$777,СВЦЭМ!$A$34:$A$777,$A149,СВЦЭМ!$B$34:$B$777,I$119)+'СЕТ СН'!$I$9+СВЦЭМ!$D$10+'СЕТ СН'!$I$5</f>
        <v>5713.1197379499999</v>
      </c>
      <c r="J149" s="37">
        <f>SUMIFS(СВЦЭМ!$C$34:$C$777,СВЦЭМ!$A$34:$A$777,$A149,СВЦЭМ!$B$34:$B$777,J$119)+'СЕТ СН'!$I$9+СВЦЭМ!$D$10+'СЕТ СН'!$I$5</f>
        <v>5620.2239541399995</v>
      </c>
      <c r="K149" s="37">
        <f>SUMIFS(СВЦЭМ!$C$34:$C$777,СВЦЭМ!$A$34:$A$777,$A149,СВЦЭМ!$B$34:$B$777,K$119)+'СЕТ СН'!$I$9+СВЦЭМ!$D$10+'СЕТ СН'!$I$5</f>
        <v>5561.2336866799997</v>
      </c>
      <c r="L149" s="37">
        <f>SUMIFS(СВЦЭМ!$C$34:$C$777,СВЦЭМ!$A$34:$A$777,$A149,СВЦЭМ!$B$34:$B$777,L$119)+'СЕТ СН'!$I$9+СВЦЭМ!$D$10+'СЕТ СН'!$I$5</f>
        <v>5478.1539289799994</v>
      </c>
      <c r="M149" s="37">
        <f>SUMIFS(СВЦЭМ!$C$34:$C$777,СВЦЭМ!$A$34:$A$777,$A149,СВЦЭМ!$B$34:$B$777,M$119)+'СЕТ СН'!$I$9+СВЦЭМ!$D$10+'СЕТ СН'!$I$5</f>
        <v>5466.3334698299996</v>
      </c>
      <c r="N149" s="37">
        <f>SUMIFS(СВЦЭМ!$C$34:$C$777,СВЦЭМ!$A$34:$A$777,$A149,СВЦЭМ!$B$34:$B$777,N$119)+'СЕТ СН'!$I$9+СВЦЭМ!$D$10+'СЕТ СН'!$I$5</f>
        <v>5492.4304518399995</v>
      </c>
      <c r="O149" s="37">
        <f>SUMIFS(СВЦЭМ!$C$34:$C$777,СВЦЭМ!$A$34:$A$777,$A149,СВЦЭМ!$B$34:$B$777,O$119)+'СЕТ СН'!$I$9+СВЦЭМ!$D$10+'СЕТ СН'!$I$5</f>
        <v>5495.8490310299994</v>
      </c>
      <c r="P149" s="37">
        <f>SUMIFS(СВЦЭМ!$C$34:$C$777,СВЦЭМ!$A$34:$A$777,$A149,СВЦЭМ!$B$34:$B$777,P$119)+'СЕТ СН'!$I$9+СВЦЭМ!$D$10+'СЕТ СН'!$I$5</f>
        <v>5500.3805350699995</v>
      </c>
      <c r="Q149" s="37">
        <f>SUMIFS(СВЦЭМ!$C$34:$C$777,СВЦЭМ!$A$34:$A$777,$A149,СВЦЭМ!$B$34:$B$777,Q$119)+'СЕТ СН'!$I$9+СВЦЭМ!$D$10+'СЕТ СН'!$I$5</f>
        <v>5500.4823087499999</v>
      </c>
      <c r="R149" s="37">
        <f>SUMIFS(СВЦЭМ!$C$34:$C$777,СВЦЭМ!$A$34:$A$777,$A149,СВЦЭМ!$B$34:$B$777,R$119)+'СЕТ СН'!$I$9+СВЦЭМ!$D$10+'СЕТ СН'!$I$5</f>
        <v>5495.47533931</v>
      </c>
      <c r="S149" s="37">
        <f>SUMIFS(СВЦЭМ!$C$34:$C$777,СВЦЭМ!$A$34:$A$777,$A149,СВЦЭМ!$B$34:$B$777,S$119)+'СЕТ СН'!$I$9+СВЦЭМ!$D$10+'СЕТ СН'!$I$5</f>
        <v>5474.8026666499991</v>
      </c>
      <c r="T149" s="37">
        <f>SUMIFS(СВЦЭМ!$C$34:$C$777,СВЦЭМ!$A$34:$A$777,$A149,СВЦЭМ!$B$34:$B$777,T$119)+'СЕТ СН'!$I$9+СВЦЭМ!$D$10+'СЕТ СН'!$I$5</f>
        <v>5439.7351184199997</v>
      </c>
      <c r="U149" s="37">
        <f>SUMIFS(СВЦЭМ!$C$34:$C$777,СВЦЭМ!$A$34:$A$777,$A149,СВЦЭМ!$B$34:$B$777,U$119)+'СЕТ СН'!$I$9+СВЦЭМ!$D$10+'СЕТ СН'!$I$5</f>
        <v>5438.8797827399994</v>
      </c>
      <c r="V149" s="37">
        <f>SUMIFS(СВЦЭМ!$C$34:$C$777,СВЦЭМ!$A$34:$A$777,$A149,СВЦЭМ!$B$34:$B$777,V$119)+'СЕТ СН'!$I$9+СВЦЭМ!$D$10+'СЕТ СН'!$I$5</f>
        <v>5425.3645314099995</v>
      </c>
      <c r="W149" s="37">
        <f>SUMIFS(СВЦЭМ!$C$34:$C$777,СВЦЭМ!$A$34:$A$777,$A149,СВЦЭМ!$B$34:$B$777,W$119)+'СЕТ СН'!$I$9+СВЦЭМ!$D$10+'СЕТ СН'!$I$5</f>
        <v>5434.5223993399995</v>
      </c>
      <c r="X149" s="37">
        <f>SUMIFS(СВЦЭМ!$C$34:$C$777,СВЦЭМ!$A$34:$A$777,$A149,СВЦЭМ!$B$34:$B$777,X$119)+'СЕТ СН'!$I$9+СВЦЭМ!$D$10+'СЕТ СН'!$I$5</f>
        <v>5452.5647452899993</v>
      </c>
      <c r="Y149" s="37">
        <f>SUMIFS(СВЦЭМ!$C$34:$C$777,СВЦЭМ!$A$34:$A$777,$A149,СВЦЭМ!$B$34:$B$777,Y$119)+'СЕТ СН'!$I$9+СВЦЭМ!$D$10+'СЕТ СН'!$I$5</f>
        <v>5556.1395202899994</v>
      </c>
    </row>
    <row r="150" spans="1:26" ht="15.75" x14ac:dyDescent="0.2">
      <c r="A150" s="36">
        <f t="shared" si="3"/>
        <v>42705</v>
      </c>
      <c r="B150" s="37">
        <f>SUMIFS(СВЦЭМ!$C$34:$C$777,СВЦЭМ!$A$34:$A$777,$A150,СВЦЭМ!$B$34:$B$777,B$119)+'СЕТ СН'!$I$9+СВЦЭМ!$D$10+'СЕТ СН'!$I$5</f>
        <v>4614.2655056799995</v>
      </c>
      <c r="C150" s="37">
        <f>SUMIFS(СВЦЭМ!$C$34:$C$777,СВЦЭМ!$A$34:$A$777,$A150,СВЦЭМ!$B$34:$B$777,C$119)+'СЕТ СН'!$I$9+СВЦЭМ!$D$10+'СЕТ СН'!$I$5</f>
        <v>4614.2655056799995</v>
      </c>
      <c r="D150" s="37">
        <f>SUMIFS(СВЦЭМ!$C$34:$C$777,СВЦЭМ!$A$34:$A$777,$A150,СВЦЭМ!$B$34:$B$777,D$119)+'СЕТ СН'!$I$9+СВЦЭМ!$D$10+'СЕТ СН'!$I$5</f>
        <v>4614.2655056799995</v>
      </c>
      <c r="E150" s="37">
        <f>SUMIFS(СВЦЭМ!$C$34:$C$777,СВЦЭМ!$A$34:$A$777,$A150,СВЦЭМ!$B$34:$B$777,E$119)+'СЕТ СН'!$I$9+СВЦЭМ!$D$10+'СЕТ СН'!$I$5</f>
        <v>4614.2655056799995</v>
      </c>
      <c r="F150" s="37">
        <f>SUMIFS(СВЦЭМ!$C$34:$C$777,СВЦЭМ!$A$34:$A$777,$A150,СВЦЭМ!$B$34:$B$777,F$119)+'СЕТ СН'!$I$9+СВЦЭМ!$D$10+'СЕТ СН'!$I$5</f>
        <v>4614.2655056799995</v>
      </c>
      <c r="G150" s="37">
        <f>SUMIFS(СВЦЭМ!$C$34:$C$777,СВЦЭМ!$A$34:$A$777,$A150,СВЦЭМ!$B$34:$B$777,G$119)+'СЕТ СН'!$I$9+СВЦЭМ!$D$10+'СЕТ СН'!$I$5</f>
        <v>4614.2655056799995</v>
      </c>
      <c r="H150" s="37">
        <f>SUMIFS(СВЦЭМ!$C$34:$C$777,СВЦЭМ!$A$34:$A$777,$A150,СВЦЭМ!$B$34:$B$777,H$119)+'СЕТ СН'!$I$9+СВЦЭМ!$D$10+'СЕТ СН'!$I$5</f>
        <v>4614.2655056799995</v>
      </c>
      <c r="I150" s="37">
        <f>SUMIFS(СВЦЭМ!$C$34:$C$777,СВЦЭМ!$A$34:$A$777,$A150,СВЦЭМ!$B$34:$B$777,I$119)+'СЕТ СН'!$I$9+СВЦЭМ!$D$10+'СЕТ СН'!$I$5</f>
        <v>4614.2655056799995</v>
      </c>
      <c r="J150" s="37">
        <f>SUMIFS(СВЦЭМ!$C$34:$C$777,СВЦЭМ!$A$34:$A$777,$A150,СВЦЭМ!$B$34:$B$777,J$119)+'СЕТ СН'!$I$9+СВЦЭМ!$D$10+'СЕТ СН'!$I$5</f>
        <v>4614.2655056799995</v>
      </c>
      <c r="K150" s="37">
        <f>SUMIFS(СВЦЭМ!$C$34:$C$777,СВЦЭМ!$A$34:$A$777,$A150,СВЦЭМ!$B$34:$B$777,K$119)+'СЕТ СН'!$I$9+СВЦЭМ!$D$10+'СЕТ СН'!$I$5</f>
        <v>4614.2655056799995</v>
      </c>
      <c r="L150" s="37">
        <f>SUMIFS(СВЦЭМ!$C$34:$C$777,СВЦЭМ!$A$34:$A$777,$A150,СВЦЭМ!$B$34:$B$777,L$119)+'СЕТ СН'!$I$9+СВЦЭМ!$D$10+'СЕТ СН'!$I$5</f>
        <v>4614.2655056799995</v>
      </c>
      <c r="M150" s="37">
        <f>SUMIFS(СВЦЭМ!$C$34:$C$777,СВЦЭМ!$A$34:$A$777,$A150,СВЦЭМ!$B$34:$B$777,M$119)+'СЕТ СН'!$I$9+СВЦЭМ!$D$10+'СЕТ СН'!$I$5</f>
        <v>4614.2655056799995</v>
      </c>
      <c r="N150" s="37">
        <f>SUMIFS(СВЦЭМ!$C$34:$C$777,СВЦЭМ!$A$34:$A$777,$A150,СВЦЭМ!$B$34:$B$777,N$119)+'СЕТ СН'!$I$9+СВЦЭМ!$D$10+'СЕТ СН'!$I$5</f>
        <v>4614.2655056799995</v>
      </c>
      <c r="O150" s="37">
        <f>SUMIFS(СВЦЭМ!$C$34:$C$777,СВЦЭМ!$A$34:$A$777,$A150,СВЦЭМ!$B$34:$B$777,O$119)+'СЕТ СН'!$I$9+СВЦЭМ!$D$10+'СЕТ СН'!$I$5</f>
        <v>4614.2655056799995</v>
      </c>
      <c r="P150" s="37">
        <f>SUMIFS(СВЦЭМ!$C$34:$C$777,СВЦЭМ!$A$34:$A$777,$A150,СВЦЭМ!$B$34:$B$777,P$119)+'СЕТ СН'!$I$9+СВЦЭМ!$D$10+'СЕТ СН'!$I$5</f>
        <v>4614.2655056799995</v>
      </c>
      <c r="Q150" s="37">
        <f>SUMIFS(СВЦЭМ!$C$34:$C$777,СВЦЭМ!$A$34:$A$777,$A150,СВЦЭМ!$B$34:$B$777,Q$119)+'СЕТ СН'!$I$9+СВЦЭМ!$D$10+'СЕТ СН'!$I$5</f>
        <v>4614.2655056799995</v>
      </c>
      <c r="R150" s="37">
        <f>SUMIFS(СВЦЭМ!$C$34:$C$777,СВЦЭМ!$A$34:$A$777,$A150,СВЦЭМ!$B$34:$B$777,R$119)+'СЕТ СН'!$I$9+СВЦЭМ!$D$10+'СЕТ СН'!$I$5</f>
        <v>4614.2655056799995</v>
      </c>
      <c r="S150" s="37">
        <f>SUMIFS(СВЦЭМ!$C$34:$C$777,СВЦЭМ!$A$34:$A$777,$A150,СВЦЭМ!$B$34:$B$777,S$119)+'СЕТ СН'!$I$9+СВЦЭМ!$D$10+'СЕТ СН'!$I$5</f>
        <v>4614.2655056799995</v>
      </c>
      <c r="T150" s="37">
        <f>SUMIFS(СВЦЭМ!$C$34:$C$777,СВЦЭМ!$A$34:$A$777,$A150,СВЦЭМ!$B$34:$B$777,T$119)+'СЕТ СН'!$I$9+СВЦЭМ!$D$10+'СЕТ СН'!$I$5</f>
        <v>4614.2655056799995</v>
      </c>
      <c r="U150" s="37">
        <f>SUMIFS(СВЦЭМ!$C$34:$C$777,СВЦЭМ!$A$34:$A$777,$A150,СВЦЭМ!$B$34:$B$777,U$119)+'СЕТ СН'!$I$9+СВЦЭМ!$D$10+'СЕТ СН'!$I$5</f>
        <v>4614.2655056799995</v>
      </c>
      <c r="V150" s="37">
        <f>SUMIFS(СВЦЭМ!$C$34:$C$777,СВЦЭМ!$A$34:$A$777,$A150,СВЦЭМ!$B$34:$B$777,V$119)+'СЕТ СН'!$I$9+СВЦЭМ!$D$10+'СЕТ СН'!$I$5</f>
        <v>4614.2655056799995</v>
      </c>
      <c r="W150" s="37">
        <f>SUMIFS(СВЦЭМ!$C$34:$C$777,СВЦЭМ!$A$34:$A$777,$A150,СВЦЭМ!$B$34:$B$777,W$119)+'СЕТ СН'!$I$9+СВЦЭМ!$D$10+'СЕТ СН'!$I$5</f>
        <v>4614.2655056799995</v>
      </c>
      <c r="X150" s="37">
        <f>SUMIFS(СВЦЭМ!$C$34:$C$777,СВЦЭМ!$A$34:$A$777,$A150,СВЦЭМ!$B$34:$B$777,X$119)+'СЕТ СН'!$I$9+СВЦЭМ!$D$10+'СЕТ СН'!$I$5</f>
        <v>4614.2655056799995</v>
      </c>
      <c r="Y150" s="37">
        <f>SUMIFS(СВЦЭМ!$C$34:$C$777,СВЦЭМ!$A$34:$A$777,$A150,СВЦЭМ!$B$34:$B$777,Y$119)+'СЕТ СН'!$I$9+СВЦЭМ!$D$10+'СЕТ СН'!$I$5</f>
        <v>4614.2655056799995</v>
      </c>
    </row>
    <row r="151" spans="1:26"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6" ht="30.75" customHeight="1" x14ac:dyDescent="0.2">
      <c r="A153" s="128" t="s">
        <v>77</v>
      </c>
      <c r="B153" s="129"/>
      <c r="C153" s="129"/>
      <c r="D153" s="129"/>
      <c r="E153" s="129"/>
      <c r="F153" s="129"/>
      <c r="G153" s="129"/>
      <c r="H153" s="129"/>
      <c r="I153" s="129"/>
      <c r="J153" s="129"/>
      <c r="K153" s="129"/>
      <c r="L153" s="129"/>
      <c r="M153" s="130"/>
      <c r="N153" s="126">
        <f>СВЦЭМ!$D$12+'СЕТ СН'!$F$10</f>
        <v>452933.1162474507</v>
      </c>
      <c r="O153" s="127"/>
      <c r="P153" s="41"/>
      <c r="Q153" s="41"/>
      <c r="R153" s="41"/>
      <c r="S153" s="41"/>
      <c r="T153" s="41"/>
      <c r="U153" s="41"/>
      <c r="V153" s="41"/>
      <c r="W153" s="41"/>
      <c r="X153" s="41"/>
      <c r="Y153" s="41"/>
    </row>
    <row r="154" spans="1:26" x14ac:dyDescent="0.25">
      <c r="A154" s="125"/>
      <c r="B154" s="125"/>
      <c r="C154" s="125"/>
      <c r="D154" s="125"/>
      <c r="E154" s="125"/>
      <c r="F154" s="122"/>
      <c r="G154" s="122"/>
      <c r="H154" s="122"/>
      <c r="I154" s="122"/>
      <c r="J154" s="122"/>
      <c r="K154" s="122"/>
      <c r="L154" s="122"/>
      <c r="M154" s="122"/>
    </row>
    <row r="155" spans="1:26" x14ac:dyDescent="0.25">
      <c r="A155" s="124"/>
      <c r="B155" s="124"/>
      <c r="C155" s="124"/>
      <c r="D155" s="124"/>
      <c r="E155" s="124"/>
      <c r="F155" s="123"/>
      <c r="G155" s="123"/>
      <c r="H155" s="123"/>
      <c r="I155" s="123"/>
      <c r="J155" s="123"/>
      <c r="K155" s="123"/>
      <c r="L155" s="123"/>
      <c r="M155" s="123"/>
    </row>
  </sheetData>
  <sheetProtection algorithmName="SHA-512" hashValue="xRDWpMIh15WQ4szOozW9nDvmgdD0Nv/p+b4hKxDVjr5zDlAWj8XCpxA/AghNnGp0WK0hvUMGeN1GHia+AruB3g==" saltValue="EXFXo8co6V5A3TW/tY264g==" spinCount="100000" sheet="1" objects="1" scenarios="1" formatCells="0" formatColumns="0" formatRows="0" insertColumns="0" insertRows="0" insertHyperlinks="0" deleteColumns="0" deleteRows="0" sort="0" autoFilter="0" pivotTables="0"/>
  <mergeCells count="23">
    <mergeCell ref="N153:O153"/>
    <mergeCell ref="B117:Y118"/>
    <mergeCell ref="A81:A83"/>
    <mergeCell ref="B81:Y82"/>
    <mergeCell ref="A45:A47"/>
    <mergeCell ref="B45:Y46"/>
    <mergeCell ref="A153:M153"/>
    <mergeCell ref="A117:A119"/>
    <mergeCell ref="A155:E155"/>
    <mergeCell ref="F154:G154"/>
    <mergeCell ref="F155:G155"/>
    <mergeCell ref="A154:E154"/>
    <mergeCell ref="H154:I154"/>
    <mergeCell ref="J154:K154"/>
    <mergeCell ref="L154:M154"/>
    <mergeCell ref="H155:I155"/>
    <mergeCell ref="J155:K155"/>
    <mergeCell ref="L155:M155"/>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7"/>
  <sheetViews>
    <sheetView zoomScale="80" zoomScaleNormal="80" zoomScaleSheetLayoutView="80" workbookViewId="0">
      <selection activeCell="C132" sqref="C132"/>
    </sheetView>
  </sheetViews>
  <sheetFormatPr defaultRowHeight="15" x14ac:dyDescent="0.25"/>
  <cols>
    <col min="1" max="1" width="9.5" style="42" customWidth="1"/>
    <col min="2" max="25" width="10.25" style="42" customWidth="1"/>
    <col min="26" max="26" width="9" style="31"/>
    <col min="27" max="27" width="11.25" style="31" customWidth="1"/>
    <col min="28" max="16384" width="9" style="31"/>
  </cols>
  <sheetData>
    <row r="1" spans="1:27" ht="18.75" customHeight="1" x14ac:dyDescent="0.2">
      <c r="A1" s="111" t="str">
        <f>'I ЦК'!A1:F1</f>
        <v>Предельные уровни регулируемых цен на электрическую энергию (мощность), поставляемую потребителям (покупателям) ООО "МЕЧЕЛ-ЭНЕРГО" в ноябре 2016 г.</v>
      </c>
      <c r="B1" s="111"/>
      <c r="C1" s="111"/>
      <c r="D1" s="111"/>
      <c r="E1" s="111"/>
      <c r="F1" s="111"/>
      <c r="G1" s="111"/>
      <c r="H1" s="111"/>
      <c r="I1" s="111"/>
      <c r="J1" s="111"/>
      <c r="K1" s="111"/>
      <c r="L1" s="111"/>
      <c r="M1" s="111"/>
      <c r="N1" s="111"/>
      <c r="O1" s="111"/>
      <c r="P1" s="111"/>
      <c r="Q1" s="111"/>
      <c r="R1" s="111"/>
      <c r="S1" s="111"/>
      <c r="T1" s="111"/>
      <c r="U1" s="111"/>
      <c r="V1" s="111"/>
      <c r="W1" s="111"/>
      <c r="X1" s="111"/>
      <c r="Y1" s="111"/>
    </row>
    <row r="2" spans="1:27" ht="18.75" customHeight="1" x14ac:dyDescent="0.2">
      <c r="A2" s="32"/>
      <c r="B2" s="32"/>
      <c r="C2" s="32"/>
      <c r="D2" s="32"/>
      <c r="E2" s="32"/>
      <c r="F2" s="32"/>
      <c r="G2" s="32"/>
      <c r="H2" s="32"/>
      <c r="I2" s="32"/>
      <c r="J2" s="32"/>
      <c r="K2" s="32"/>
      <c r="L2" s="32"/>
      <c r="M2" s="32"/>
      <c r="N2" s="32"/>
      <c r="O2" s="32"/>
      <c r="P2" s="32"/>
      <c r="Q2" s="32"/>
      <c r="R2" s="32"/>
      <c r="S2" s="32"/>
      <c r="T2" s="32"/>
      <c r="U2" s="32"/>
      <c r="V2" s="32"/>
      <c r="W2" s="32"/>
      <c r="X2" s="32"/>
      <c r="Y2" s="32"/>
    </row>
    <row r="3" spans="1:27" ht="15.75" x14ac:dyDescent="0.2">
      <c r="A3" s="112" t="s">
        <v>39</v>
      </c>
      <c r="B3" s="112"/>
      <c r="C3" s="112"/>
      <c r="D3" s="112"/>
      <c r="E3" s="112"/>
      <c r="F3" s="112"/>
      <c r="G3" s="112"/>
      <c r="H3" s="112"/>
      <c r="I3" s="112"/>
      <c r="J3" s="112"/>
      <c r="K3" s="112"/>
      <c r="L3" s="112"/>
      <c r="M3" s="112"/>
      <c r="N3" s="112"/>
      <c r="O3" s="112"/>
      <c r="P3" s="112"/>
      <c r="Q3" s="112"/>
      <c r="R3" s="112"/>
      <c r="S3" s="112"/>
      <c r="T3" s="112"/>
      <c r="U3" s="112"/>
      <c r="V3" s="112"/>
      <c r="W3" s="112"/>
      <c r="X3" s="112"/>
      <c r="Y3" s="112"/>
    </row>
    <row r="4" spans="1:27" ht="33" customHeight="1" x14ac:dyDescent="0.2">
      <c r="A4" s="131" t="s">
        <v>9</v>
      </c>
      <c r="B4" s="131"/>
      <c r="C4" s="131"/>
      <c r="D4" s="131"/>
      <c r="E4" s="131"/>
      <c r="F4" s="131"/>
      <c r="G4" s="131"/>
      <c r="H4" s="131"/>
      <c r="I4" s="131"/>
      <c r="J4" s="131"/>
      <c r="K4" s="131"/>
      <c r="L4" s="131"/>
      <c r="M4" s="131"/>
      <c r="N4" s="131"/>
      <c r="O4" s="131"/>
      <c r="P4" s="131"/>
      <c r="Q4" s="131"/>
      <c r="R4" s="131"/>
      <c r="S4" s="131"/>
      <c r="T4" s="131"/>
      <c r="U4" s="131"/>
      <c r="V4" s="131"/>
      <c r="W4" s="131"/>
      <c r="X4" s="131"/>
      <c r="Y4" s="131"/>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34"/>
      <c r="C8" s="33"/>
      <c r="D8" s="33"/>
      <c r="E8" s="33"/>
      <c r="F8" s="33"/>
      <c r="G8" s="33"/>
      <c r="H8" s="33"/>
      <c r="I8" s="33"/>
      <c r="J8" s="33"/>
      <c r="K8" s="33"/>
      <c r="L8" s="33"/>
      <c r="M8" s="33"/>
      <c r="N8" s="33"/>
      <c r="O8" s="33"/>
      <c r="P8" s="33"/>
      <c r="Q8" s="33"/>
      <c r="R8" s="33"/>
      <c r="S8" s="33"/>
      <c r="T8" s="33"/>
      <c r="U8" s="33"/>
      <c r="V8" s="33"/>
      <c r="W8" s="33"/>
      <c r="X8" s="33"/>
      <c r="Y8" s="33"/>
    </row>
    <row r="9" spans="1:27" ht="12.75" x14ac:dyDescent="0.2">
      <c r="A9" s="113" t="s">
        <v>7</v>
      </c>
      <c r="B9" s="116" t="s">
        <v>72</v>
      </c>
      <c r="C9" s="117"/>
      <c r="D9" s="117"/>
      <c r="E9" s="117"/>
      <c r="F9" s="117"/>
      <c r="G9" s="117"/>
      <c r="H9" s="117"/>
      <c r="I9" s="117"/>
      <c r="J9" s="117"/>
      <c r="K9" s="117"/>
      <c r="L9" s="117"/>
      <c r="M9" s="117"/>
      <c r="N9" s="117"/>
      <c r="O9" s="117"/>
      <c r="P9" s="117"/>
      <c r="Q9" s="117"/>
      <c r="R9" s="117"/>
      <c r="S9" s="117"/>
      <c r="T9" s="117"/>
      <c r="U9" s="117"/>
      <c r="V9" s="117"/>
      <c r="W9" s="117"/>
      <c r="X9" s="117"/>
      <c r="Y9" s="118"/>
    </row>
    <row r="10" spans="1:27" ht="12.75" x14ac:dyDescent="0.2">
      <c r="A10" s="114"/>
      <c r="B10" s="119"/>
      <c r="C10" s="120"/>
      <c r="D10" s="120"/>
      <c r="E10" s="120"/>
      <c r="F10" s="120"/>
      <c r="G10" s="120"/>
      <c r="H10" s="120"/>
      <c r="I10" s="120"/>
      <c r="J10" s="120"/>
      <c r="K10" s="120"/>
      <c r="L10" s="120"/>
      <c r="M10" s="120"/>
      <c r="N10" s="120"/>
      <c r="O10" s="120"/>
      <c r="P10" s="120"/>
      <c r="Q10" s="120"/>
      <c r="R10" s="120"/>
      <c r="S10" s="120"/>
      <c r="T10" s="120"/>
      <c r="U10" s="120"/>
      <c r="V10" s="120"/>
      <c r="W10" s="120"/>
      <c r="X10" s="120"/>
      <c r="Y10" s="121"/>
    </row>
    <row r="11" spans="1:27" ht="12.75" customHeight="1" x14ac:dyDescent="0.2">
      <c r="A11" s="115"/>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01.11.2016</v>
      </c>
      <c r="B12" s="37">
        <f>SUMIFS(СВЦЭМ!$C$34:$C$777,СВЦЭМ!$A$34:$A$777,$A12,СВЦЭМ!$B$34:$B$777,B$11)+'СЕТ СН'!$F$9+СВЦЭМ!$D$10+'СЕТ СН'!$F$6</f>
        <v>1469.3259098399999</v>
      </c>
      <c r="C12" s="37">
        <f>SUMIFS(СВЦЭМ!$C$34:$C$777,СВЦЭМ!$A$34:$A$777,$A12,СВЦЭМ!$B$34:$B$777,C$11)+'СЕТ СН'!$F$9+СВЦЭМ!$D$10+'СЕТ СН'!$F$6</f>
        <v>1575.6254406799999</v>
      </c>
      <c r="D12" s="37">
        <f>SUMIFS(СВЦЭМ!$C$34:$C$777,СВЦЭМ!$A$34:$A$777,$A12,СВЦЭМ!$B$34:$B$777,D$11)+'СЕТ СН'!$F$9+СВЦЭМ!$D$10+'СЕТ СН'!$F$6</f>
        <v>1609.8217223699999</v>
      </c>
      <c r="E12" s="37">
        <f>SUMIFS(СВЦЭМ!$C$34:$C$777,СВЦЭМ!$A$34:$A$777,$A12,СВЦЭМ!$B$34:$B$777,E$11)+'СЕТ СН'!$F$9+СВЦЭМ!$D$10+'СЕТ СН'!$F$6</f>
        <v>1623.1995393000002</v>
      </c>
      <c r="F12" s="37">
        <f>SUMIFS(СВЦЭМ!$C$34:$C$777,СВЦЭМ!$A$34:$A$777,$A12,СВЦЭМ!$B$34:$B$777,F$11)+'СЕТ СН'!$F$9+СВЦЭМ!$D$10+'СЕТ СН'!$F$6</f>
        <v>1621.4200076100001</v>
      </c>
      <c r="G12" s="37">
        <f>SUMIFS(СВЦЭМ!$C$34:$C$777,СВЦЭМ!$A$34:$A$777,$A12,СВЦЭМ!$B$34:$B$777,G$11)+'СЕТ СН'!$F$9+СВЦЭМ!$D$10+'СЕТ СН'!$F$6</f>
        <v>1608.1947360300001</v>
      </c>
      <c r="H12" s="37">
        <f>SUMIFS(СВЦЭМ!$C$34:$C$777,СВЦЭМ!$A$34:$A$777,$A12,СВЦЭМ!$B$34:$B$777,H$11)+'СЕТ СН'!$F$9+СВЦЭМ!$D$10+'СЕТ СН'!$F$6</f>
        <v>1570.4697423399998</v>
      </c>
      <c r="I12" s="37">
        <f>SUMIFS(СВЦЭМ!$C$34:$C$777,СВЦЭМ!$A$34:$A$777,$A12,СВЦЭМ!$B$34:$B$777,I$11)+'СЕТ СН'!$F$9+СВЦЭМ!$D$10+'СЕТ СН'!$F$6</f>
        <v>1532.8805537200001</v>
      </c>
      <c r="J12" s="37">
        <f>SUMIFS(СВЦЭМ!$C$34:$C$777,СВЦЭМ!$A$34:$A$777,$A12,СВЦЭМ!$B$34:$B$777,J$11)+'СЕТ СН'!$F$9+СВЦЭМ!$D$10+'СЕТ СН'!$F$6</f>
        <v>1449.6475469800002</v>
      </c>
      <c r="K12" s="37">
        <f>SUMIFS(СВЦЭМ!$C$34:$C$777,СВЦЭМ!$A$34:$A$777,$A12,СВЦЭМ!$B$34:$B$777,K$11)+'СЕТ СН'!$F$9+СВЦЭМ!$D$10+'СЕТ СН'!$F$6</f>
        <v>1365.62619842</v>
      </c>
      <c r="L12" s="37">
        <f>SUMIFS(СВЦЭМ!$C$34:$C$777,СВЦЭМ!$A$34:$A$777,$A12,СВЦЭМ!$B$34:$B$777,L$11)+'СЕТ СН'!$F$9+СВЦЭМ!$D$10+'СЕТ СН'!$F$6</f>
        <v>1276.1738224400001</v>
      </c>
      <c r="M12" s="37">
        <f>SUMIFS(СВЦЭМ!$C$34:$C$777,СВЦЭМ!$A$34:$A$777,$A12,СВЦЭМ!$B$34:$B$777,M$11)+'СЕТ СН'!$F$9+СВЦЭМ!$D$10+'СЕТ СН'!$F$6</f>
        <v>1226.4571608900001</v>
      </c>
      <c r="N12" s="37">
        <f>SUMIFS(СВЦЭМ!$C$34:$C$777,СВЦЭМ!$A$34:$A$777,$A12,СВЦЭМ!$B$34:$B$777,N$11)+'СЕТ СН'!$F$9+СВЦЭМ!$D$10+'СЕТ СН'!$F$6</f>
        <v>1227.51358239</v>
      </c>
      <c r="O12" s="37">
        <f>SUMIFS(СВЦЭМ!$C$34:$C$777,СВЦЭМ!$A$34:$A$777,$A12,СВЦЭМ!$B$34:$B$777,O$11)+'СЕТ СН'!$F$9+СВЦЭМ!$D$10+'СЕТ СН'!$F$6</f>
        <v>1232.9611030599999</v>
      </c>
      <c r="P12" s="37">
        <f>SUMIFS(СВЦЭМ!$C$34:$C$777,СВЦЭМ!$A$34:$A$777,$A12,СВЦЭМ!$B$34:$B$777,P$11)+'СЕТ СН'!$F$9+СВЦЭМ!$D$10+'СЕТ СН'!$F$6</f>
        <v>1243.9686507299998</v>
      </c>
      <c r="Q12" s="37">
        <f>SUMIFS(СВЦЭМ!$C$34:$C$777,СВЦЭМ!$A$34:$A$777,$A12,СВЦЭМ!$B$34:$B$777,Q$11)+'СЕТ СН'!$F$9+СВЦЭМ!$D$10+'СЕТ СН'!$F$6</f>
        <v>1243.7157403400001</v>
      </c>
      <c r="R12" s="37">
        <f>SUMIFS(СВЦЭМ!$C$34:$C$777,СВЦЭМ!$A$34:$A$777,$A12,СВЦЭМ!$B$34:$B$777,R$11)+'СЕТ СН'!$F$9+СВЦЭМ!$D$10+'СЕТ СН'!$F$6</f>
        <v>1242.4317346100001</v>
      </c>
      <c r="S12" s="37">
        <f>SUMIFS(СВЦЭМ!$C$34:$C$777,СВЦЭМ!$A$34:$A$777,$A12,СВЦЭМ!$B$34:$B$777,S$11)+'СЕТ СН'!$F$9+СВЦЭМ!$D$10+'СЕТ СН'!$F$6</f>
        <v>1225.3000300200001</v>
      </c>
      <c r="T12" s="37">
        <f>SUMIFS(СВЦЭМ!$C$34:$C$777,СВЦЭМ!$A$34:$A$777,$A12,СВЦЭМ!$B$34:$B$777,T$11)+'СЕТ СН'!$F$9+СВЦЭМ!$D$10+'СЕТ СН'!$F$6</f>
        <v>1237.6571804499999</v>
      </c>
      <c r="U12" s="37">
        <f>SUMIFS(СВЦЭМ!$C$34:$C$777,СВЦЭМ!$A$34:$A$777,$A12,СВЦЭМ!$B$34:$B$777,U$11)+'СЕТ СН'!$F$9+СВЦЭМ!$D$10+'СЕТ СН'!$F$6</f>
        <v>1244.3757557499998</v>
      </c>
      <c r="V12" s="37">
        <f>SUMIFS(СВЦЭМ!$C$34:$C$777,СВЦЭМ!$A$34:$A$777,$A12,СВЦЭМ!$B$34:$B$777,V$11)+'СЕТ СН'!$F$9+СВЦЭМ!$D$10+'СЕТ СН'!$F$6</f>
        <v>1232.00909938</v>
      </c>
      <c r="W12" s="37">
        <f>SUMIFS(СВЦЭМ!$C$34:$C$777,СВЦЭМ!$A$34:$A$777,$A12,СВЦЭМ!$B$34:$B$777,W$11)+'СЕТ СН'!$F$9+СВЦЭМ!$D$10+'СЕТ СН'!$F$6</f>
        <v>1225.3223963</v>
      </c>
      <c r="X12" s="37">
        <f>SUMIFS(СВЦЭМ!$C$34:$C$777,СВЦЭМ!$A$34:$A$777,$A12,СВЦЭМ!$B$34:$B$777,X$11)+'СЕТ СН'!$F$9+СВЦЭМ!$D$10+'СЕТ СН'!$F$6</f>
        <v>1234.06441182</v>
      </c>
      <c r="Y12" s="37">
        <f>SUMIFS(СВЦЭМ!$C$34:$C$777,СВЦЭМ!$A$34:$A$777,$A12,СВЦЭМ!$B$34:$B$777,Y$11)+'СЕТ СН'!$F$9+СВЦЭМ!$D$10+'СЕТ СН'!$F$6</f>
        <v>1330.8025535000002</v>
      </c>
      <c r="AA12" s="38"/>
    </row>
    <row r="13" spans="1:27" ht="15.75" x14ac:dyDescent="0.2">
      <c r="A13" s="36">
        <f>A12+1</f>
        <v>42676</v>
      </c>
      <c r="B13" s="37">
        <f>SUMIFS(СВЦЭМ!$C$34:$C$777,СВЦЭМ!$A$34:$A$777,$A13,СВЦЭМ!$B$34:$B$777,B$11)+'СЕТ СН'!$F$9+СВЦЭМ!$D$10+'СЕТ СН'!$F$6</f>
        <v>1470.54616343</v>
      </c>
      <c r="C13" s="37">
        <f>SUMIFS(СВЦЭМ!$C$34:$C$777,СВЦЭМ!$A$34:$A$777,$A13,СВЦЭМ!$B$34:$B$777,C$11)+'СЕТ СН'!$F$9+СВЦЭМ!$D$10+'СЕТ СН'!$F$6</f>
        <v>1593.81458896</v>
      </c>
      <c r="D13" s="37">
        <f>SUMIFS(СВЦЭМ!$C$34:$C$777,СВЦЭМ!$A$34:$A$777,$A13,СВЦЭМ!$B$34:$B$777,D$11)+'СЕТ СН'!$F$9+СВЦЭМ!$D$10+'СЕТ СН'!$F$6</f>
        <v>1632.1978275500001</v>
      </c>
      <c r="E13" s="37">
        <f>SUMIFS(СВЦЭМ!$C$34:$C$777,СВЦЭМ!$A$34:$A$777,$A13,СВЦЭМ!$B$34:$B$777,E$11)+'СЕТ СН'!$F$9+СВЦЭМ!$D$10+'СЕТ СН'!$F$6</f>
        <v>1640.0656070200002</v>
      </c>
      <c r="F13" s="37">
        <f>SUMIFS(СВЦЭМ!$C$34:$C$777,СВЦЭМ!$A$34:$A$777,$A13,СВЦЭМ!$B$34:$B$777,F$11)+'СЕТ СН'!$F$9+СВЦЭМ!$D$10+'СЕТ СН'!$F$6</f>
        <v>1640.6738927500001</v>
      </c>
      <c r="G13" s="37">
        <f>SUMIFS(СВЦЭМ!$C$34:$C$777,СВЦЭМ!$A$34:$A$777,$A13,СВЦЭМ!$B$34:$B$777,G$11)+'СЕТ СН'!$F$9+СВЦЭМ!$D$10+'СЕТ СН'!$F$6</f>
        <v>1609.57347893</v>
      </c>
      <c r="H13" s="37">
        <f>SUMIFS(СВЦЭМ!$C$34:$C$777,СВЦЭМ!$A$34:$A$777,$A13,СВЦЭМ!$B$34:$B$777,H$11)+'СЕТ СН'!$F$9+СВЦЭМ!$D$10+'СЕТ СН'!$F$6</f>
        <v>1612.2616093199999</v>
      </c>
      <c r="I13" s="37">
        <f>SUMIFS(СВЦЭМ!$C$34:$C$777,СВЦЭМ!$A$34:$A$777,$A13,СВЦЭМ!$B$34:$B$777,I$11)+'СЕТ СН'!$F$9+СВЦЭМ!$D$10+'СЕТ СН'!$F$6</f>
        <v>1581.0604199899999</v>
      </c>
      <c r="J13" s="37">
        <f>SUMIFS(СВЦЭМ!$C$34:$C$777,СВЦЭМ!$A$34:$A$777,$A13,СВЦЭМ!$B$34:$B$777,J$11)+'СЕТ СН'!$F$9+СВЦЭМ!$D$10+'СЕТ СН'!$F$6</f>
        <v>1431.7269655700002</v>
      </c>
      <c r="K13" s="37">
        <f>SUMIFS(СВЦЭМ!$C$34:$C$777,СВЦЭМ!$A$34:$A$777,$A13,СВЦЭМ!$B$34:$B$777,K$11)+'СЕТ СН'!$F$9+СВЦЭМ!$D$10+'СЕТ СН'!$F$6</f>
        <v>1316.7054860500002</v>
      </c>
      <c r="L13" s="37">
        <f>SUMIFS(СВЦЭМ!$C$34:$C$777,СВЦЭМ!$A$34:$A$777,$A13,СВЦЭМ!$B$34:$B$777,L$11)+'СЕТ СН'!$F$9+СВЦЭМ!$D$10+'СЕТ СН'!$F$6</f>
        <v>1287.2022056199999</v>
      </c>
      <c r="M13" s="37">
        <f>SUMIFS(СВЦЭМ!$C$34:$C$777,СВЦЭМ!$A$34:$A$777,$A13,СВЦЭМ!$B$34:$B$777,M$11)+'СЕТ СН'!$F$9+СВЦЭМ!$D$10+'СЕТ СН'!$F$6</f>
        <v>1274.2047754299999</v>
      </c>
      <c r="N13" s="37">
        <f>SUMIFS(СВЦЭМ!$C$34:$C$777,СВЦЭМ!$A$34:$A$777,$A13,СВЦЭМ!$B$34:$B$777,N$11)+'СЕТ СН'!$F$9+СВЦЭМ!$D$10+'СЕТ СН'!$F$6</f>
        <v>1292.2017345899999</v>
      </c>
      <c r="O13" s="37">
        <f>SUMIFS(СВЦЭМ!$C$34:$C$777,СВЦЭМ!$A$34:$A$777,$A13,СВЦЭМ!$B$34:$B$777,O$11)+'СЕТ СН'!$F$9+СВЦЭМ!$D$10+'СЕТ СН'!$F$6</f>
        <v>1321.5300415900001</v>
      </c>
      <c r="P13" s="37">
        <f>SUMIFS(СВЦЭМ!$C$34:$C$777,СВЦЭМ!$A$34:$A$777,$A13,СВЦЭМ!$B$34:$B$777,P$11)+'СЕТ СН'!$F$9+СВЦЭМ!$D$10+'СЕТ СН'!$F$6</f>
        <v>1315.4932816400001</v>
      </c>
      <c r="Q13" s="37">
        <f>SUMIFS(СВЦЭМ!$C$34:$C$777,СВЦЭМ!$A$34:$A$777,$A13,СВЦЭМ!$B$34:$B$777,Q$11)+'СЕТ СН'!$F$9+СВЦЭМ!$D$10+'СЕТ СН'!$F$6</f>
        <v>1312.83351064</v>
      </c>
      <c r="R13" s="37">
        <f>SUMIFS(СВЦЭМ!$C$34:$C$777,СВЦЭМ!$A$34:$A$777,$A13,СВЦЭМ!$B$34:$B$777,R$11)+'СЕТ СН'!$F$9+СВЦЭМ!$D$10+'СЕТ СН'!$F$6</f>
        <v>1312.57661719</v>
      </c>
      <c r="S13" s="37">
        <f>SUMIFS(СВЦЭМ!$C$34:$C$777,СВЦЭМ!$A$34:$A$777,$A13,СВЦЭМ!$B$34:$B$777,S$11)+'СЕТ СН'!$F$9+СВЦЭМ!$D$10+'СЕТ СН'!$F$6</f>
        <v>1302.4237233200001</v>
      </c>
      <c r="T13" s="37">
        <f>SUMIFS(СВЦЭМ!$C$34:$C$777,СВЦЭМ!$A$34:$A$777,$A13,СВЦЭМ!$B$34:$B$777,T$11)+'СЕТ СН'!$F$9+СВЦЭМ!$D$10+'СЕТ СН'!$F$6</f>
        <v>1321.0624888900002</v>
      </c>
      <c r="U13" s="37">
        <f>SUMIFS(СВЦЭМ!$C$34:$C$777,СВЦЭМ!$A$34:$A$777,$A13,СВЦЭМ!$B$34:$B$777,U$11)+'СЕТ СН'!$F$9+СВЦЭМ!$D$10+'СЕТ СН'!$F$6</f>
        <v>1338.8337346900003</v>
      </c>
      <c r="V13" s="37">
        <f>SUMIFS(СВЦЭМ!$C$34:$C$777,СВЦЭМ!$A$34:$A$777,$A13,СВЦЭМ!$B$34:$B$777,V$11)+'СЕТ СН'!$F$9+СВЦЭМ!$D$10+'СЕТ СН'!$F$6</f>
        <v>1328.9820743199998</v>
      </c>
      <c r="W13" s="37">
        <f>SUMIFS(СВЦЭМ!$C$34:$C$777,СВЦЭМ!$A$34:$A$777,$A13,СВЦЭМ!$B$34:$B$777,W$11)+'СЕТ СН'!$F$9+СВЦЭМ!$D$10+'СЕТ СН'!$F$6</f>
        <v>1314.1383347599999</v>
      </c>
      <c r="X13" s="37">
        <f>SUMIFS(СВЦЭМ!$C$34:$C$777,СВЦЭМ!$A$34:$A$777,$A13,СВЦЭМ!$B$34:$B$777,X$11)+'СЕТ СН'!$F$9+СВЦЭМ!$D$10+'СЕТ СН'!$F$6</f>
        <v>1312.7445618299998</v>
      </c>
      <c r="Y13" s="37">
        <f>SUMIFS(СВЦЭМ!$C$34:$C$777,СВЦЭМ!$A$34:$A$777,$A13,СВЦЭМ!$B$34:$B$777,Y$11)+'СЕТ СН'!$F$9+СВЦЭМ!$D$10+'СЕТ СН'!$F$6</f>
        <v>1364.7527637399999</v>
      </c>
    </row>
    <row r="14" spans="1:27" ht="15.75" x14ac:dyDescent="0.2">
      <c r="A14" s="36">
        <f t="shared" ref="A14:A42" si="0">A13+1</f>
        <v>42677</v>
      </c>
      <c r="B14" s="37">
        <f>SUMIFS(СВЦЭМ!$C$34:$C$777,СВЦЭМ!$A$34:$A$777,$A14,СВЦЭМ!$B$34:$B$777,B$11)+'СЕТ СН'!$F$9+СВЦЭМ!$D$10+'СЕТ СН'!$F$6</f>
        <v>1477.1523064200001</v>
      </c>
      <c r="C14" s="37">
        <f>SUMIFS(СВЦЭМ!$C$34:$C$777,СВЦЭМ!$A$34:$A$777,$A14,СВЦЭМ!$B$34:$B$777,C$11)+'СЕТ СН'!$F$9+СВЦЭМ!$D$10+'СЕТ СН'!$F$6</f>
        <v>1610.5517616299999</v>
      </c>
      <c r="D14" s="37">
        <f>SUMIFS(СВЦЭМ!$C$34:$C$777,СВЦЭМ!$A$34:$A$777,$A14,СВЦЭМ!$B$34:$B$777,D$11)+'СЕТ СН'!$F$9+СВЦЭМ!$D$10+'СЕТ СН'!$F$6</f>
        <v>1629.66580651</v>
      </c>
      <c r="E14" s="37">
        <f>SUMIFS(СВЦЭМ!$C$34:$C$777,СВЦЭМ!$A$34:$A$777,$A14,СВЦЭМ!$B$34:$B$777,E$11)+'СЕТ СН'!$F$9+СВЦЭМ!$D$10+'СЕТ СН'!$F$6</f>
        <v>1626.4242206100002</v>
      </c>
      <c r="F14" s="37">
        <f>SUMIFS(СВЦЭМ!$C$34:$C$777,СВЦЭМ!$A$34:$A$777,$A14,СВЦЭМ!$B$34:$B$777,F$11)+'СЕТ СН'!$F$9+СВЦЭМ!$D$10+'СЕТ СН'!$F$6</f>
        <v>1619.6435163300002</v>
      </c>
      <c r="G14" s="37">
        <f>SUMIFS(СВЦЭМ!$C$34:$C$777,СВЦЭМ!$A$34:$A$777,$A14,СВЦЭМ!$B$34:$B$777,G$11)+'СЕТ СН'!$F$9+СВЦЭМ!$D$10+'СЕТ СН'!$F$6</f>
        <v>1627.3025886099999</v>
      </c>
      <c r="H14" s="37">
        <f>SUMIFS(СВЦЭМ!$C$34:$C$777,СВЦЭМ!$A$34:$A$777,$A14,СВЦЭМ!$B$34:$B$777,H$11)+'СЕТ СН'!$F$9+СВЦЭМ!$D$10+'СЕТ СН'!$F$6</f>
        <v>1623.3558255900002</v>
      </c>
      <c r="I14" s="37">
        <f>SUMIFS(СВЦЭМ!$C$34:$C$777,СВЦЭМ!$A$34:$A$777,$A14,СВЦЭМ!$B$34:$B$777,I$11)+'СЕТ СН'!$F$9+СВЦЭМ!$D$10+'СЕТ СН'!$F$6</f>
        <v>1590.8659717999999</v>
      </c>
      <c r="J14" s="37">
        <f>SUMIFS(СВЦЭМ!$C$34:$C$777,СВЦЭМ!$A$34:$A$777,$A14,СВЦЭМ!$B$34:$B$777,J$11)+'СЕТ СН'!$F$9+СВЦЭМ!$D$10+'СЕТ СН'!$F$6</f>
        <v>1487.7594355900001</v>
      </c>
      <c r="K14" s="37">
        <f>SUMIFS(СВЦЭМ!$C$34:$C$777,СВЦЭМ!$A$34:$A$777,$A14,СВЦЭМ!$B$34:$B$777,K$11)+'СЕТ СН'!$F$9+СВЦЭМ!$D$10+'СЕТ СН'!$F$6</f>
        <v>1392.16950494</v>
      </c>
      <c r="L14" s="37">
        <f>SUMIFS(СВЦЭМ!$C$34:$C$777,СВЦЭМ!$A$34:$A$777,$A14,СВЦЭМ!$B$34:$B$777,L$11)+'СЕТ СН'!$F$9+СВЦЭМ!$D$10+'СЕТ СН'!$F$6</f>
        <v>1306.3273193300001</v>
      </c>
      <c r="M14" s="37">
        <f>SUMIFS(СВЦЭМ!$C$34:$C$777,СВЦЭМ!$A$34:$A$777,$A14,СВЦЭМ!$B$34:$B$777,M$11)+'СЕТ СН'!$F$9+СВЦЭМ!$D$10+'СЕТ СН'!$F$6</f>
        <v>1293.9670270900001</v>
      </c>
      <c r="N14" s="37">
        <f>SUMIFS(СВЦЭМ!$C$34:$C$777,СВЦЭМ!$A$34:$A$777,$A14,СВЦЭМ!$B$34:$B$777,N$11)+'СЕТ СН'!$F$9+СВЦЭМ!$D$10+'СЕТ СН'!$F$6</f>
        <v>1316.0981333700001</v>
      </c>
      <c r="O14" s="37">
        <f>SUMIFS(СВЦЭМ!$C$34:$C$777,СВЦЭМ!$A$34:$A$777,$A14,СВЦЭМ!$B$34:$B$777,O$11)+'СЕТ СН'!$F$9+СВЦЭМ!$D$10+'СЕТ СН'!$F$6</f>
        <v>1347.6124669999999</v>
      </c>
      <c r="P14" s="37">
        <f>SUMIFS(СВЦЭМ!$C$34:$C$777,СВЦЭМ!$A$34:$A$777,$A14,СВЦЭМ!$B$34:$B$777,P$11)+'СЕТ СН'!$F$9+СВЦЭМ!$D$10+'СЕТ СН'!$F$6</f>
        <v>1362.9990456400001</v>
      </c>
      <c r="Q14" s="37">
        <f>SUMIFS(СВЦЭМ!$C$34:$C$777,СВЦЭМ!$A$34:$A$777,$A14,СВЦЭМ!$B$34:$B$777,Q$11)+'СЕТ СН'!$F$9+СВЦЭМ!$D$10+'СЕТ СН'!$F$6</f>
        <v>1373.80828565</v>
      </c>
      <c r="R14" s="37">
        <f>SUMIFS(СВЦЭМ!$C$34:$C$777,СВЦЭМ!$A$34:$A$777,$A14,СВЦЭМ!$B$34:$B$777,R$11)+'СЕТ СН'!$F$9+СВЦЭМ!$D$10+'СЕТ СН'!$F$6</f>
        <v>1370.0363301100001</v>
      </c>
      <c r="S14" s="37">
        <f>SUMIFS(СВЦЭМ!$C$34:$C$777,СВЦЭМ!$A$34:$A$777,$A14,СВЦЭМ!$B$34:$B$777,S$11)+'СЕТ СН'!$F$9+СВЦЭМ!$D$10+'СЕТ СН'!$F$6</f>
        <v>1373.9187541300003</v>
      </c>
      <c r="T14" s="37">
        <f>SUMIFS(СВЦЭМ!$C$34:$C$777,СВЦЭМ!$A$34:$A$777,$A14,СВЦЭМ!$B$34:$B$777,T$11)+'СЕТ СН'!$F$9+СВЦЭМ!$D$10+'СЕТ СН'!$F$6</f>
        <v>1320.8027511099999</v>
      </c>
      <c r="U14" s="37">
        <f>SUMIFS(СВЦЭМ!$C$34:$C$777,СВЦЭМ!$A$34:$A$777,$A14,СВЦЭМ!$B$34:$B$777,U$11)+'СЕТ СН'!$F$9+СВЦЭМ!$D$10+'СЕТ СН'!$F$6</f>
        <v>1323.10140022</v>
      </c>
      <c r="V14" s="37">
        <f>SUMIFS(СВЦЭМ!$C$34:$C$777,СВЦЭМ!$A$34:$A$777,$A14,СВЦЭМ!$B$34:$B$777,V$11)+'СЕТ СН'!$F$9+СВЦЭМ!$D$10+'СЕТ СН'!$F$6</f>
        <v>1327.5264758500002</v>
      </c>
      <c r="W14" s="37">
        <f>SUMIFS(СВЦЭМ!$C$34:$C$777,СВЦЭМ!$A$34:$A$777,$A14,СВЦЭМ!$B$34:$B$777,W$11)+'СЕТ СН'!$F$9+СВЦЭМ!$D$10+'СЕТ СН'!$F$6</f>
        <v>1355.2360472199998</v>
      </c>
      <c r="X14" s="37">
        <f>SUMIFS(СВЦЭМ!$C$34:$C$777,СВЦЭМ!$A$34:$A$777,$A14,СВЦЭМ!$B$34:$B$777,X$11)+'СЕТ СН'!$F$9+СВЦЭМ!$D$10+'СЕТ СН'!$F$6</f>
        <v>1380.8622872000001</v>
      </c>
      <c r="Y14" s="37">
        <f>SUMIFS(СВЦЭМ!$C$34:$C$777,СВЦЭМ!$A$34:$A$777,$A14,СВЦЭМ!$B$34:$B$777,Y$11)+'СЕТ СН'!$F$9+СВЦЭМ!$D$10+'СЕТ СН'!$F$6</f>
        <v>1463.6862754799999</v>
      </c>
    </row>
    <row r="15" spans="1:27" ht="15.75" x14ac:dyDescent="0.2">
      <c r="A15" s="36">
        <f t="shared" si="0"/>
        <v>42678</v>
      </c>
      <c r="B15" s="37">
        <f>SUMIFS(СВЦЭМ!$C$34:$C$777,СВЦЭМ!$A$34:$A$777,$A15,СВЦЭМ!$B$34:$B$777,B$11)+'СЕТ СН'!$F$9+СВЦЭМ!$D$10+'СЕТ СН'!$F$6</f>
        <v>1553.17096528</v>
      </c>
      <c r="C15" s="37">
        <f>SUMIFS(СВЦЭМ!$C$34:$C$777,СВЦЭМ!$A$34:$A$777,$A15,СВЦЭМ!$B$34:$B$777,C$11)+'СЕТ СН'!$F$9+СВЦЭМ!$D$10+'СЕТ СН'!$F$6</f>
        <v>1619.7267239900002</v>
      </c>
      <c r="D15" s="37">
        <f>SUMIFS(СВЦЭМ!$C$34:$C$777,СВЦЭМ!$A$34:$A$777,$A15,СВЦЭМ!$B$34:$B$777,D$11)+'СЕТ СН'!$F$9+СВЦЭМ!$D$10+'СЕТ СН'!$F$6</f>
        <v>1623.5625148200002</v>
      </c>
      <c r="E15" s="37">
        <f>SUMIFS(СВЦЭМ!$C$34:$C$777,СВЦЭМ!$A$34:$A$777,$A15,СВЦЭМ!$B$34:$B$777,E$11)+'СЕТ СН'!$F$9+СВЦЭМ!$D$10+'СЕТ СН'!$F$6</f>
        <v>1622.3695127000001</v>
      </c>
      <c r="F15" s="37">
        <f>SUMIFS(СВЦЭМ!$C$34:$C$777,СВЦЭМ!$A$34:$A$777,$A15,СВЦЭМ!$B$34:$B$777,F$11)+'СЕТ СН'!$F$9+СВЦЭМ!$D$10+'СЕТ СН'!$F$6</f>
        <v>1619.5878338299999</v>
      </c>
      <c r="G15" s="37">
        <f>SUMIFS(СВЦЭМ!$C$34:$C$777,СВЦЭМ!$A$34:$A$777,$A15,СВЦЭМ!$B$34:$B$777,G$11)+'СЕТ СН'!$F$9+СВЦЭМ!$D$10+'СЕТ СН'!$F$6</f>
        <v>1625.0989095499999</v>
      </c>
      <c r="H15" s="37">
        <f>SUMIFS(СВЦЭМ!$C$34:$C$777,СВЦЭМ!$A$34:$A$777,$A15,СВЦЭМ!$B$34:$B$777,H$11)+'СЕТ СН'!$F$9+СВЦЭМ!$D$10+'СЕТ СН'!$F$6</f>
        <v>1636.12627574</v>
      </c>
      <c r="I15" s="37">
        <f>SUMIFS(СВЦЭМ!$C$34:$C$777,СВЦЭМ!$A$34:$A$777,$A15,СВЦЭМ!$B$34:$B$777,I$11)+'СЕТ СН'!$F$9+СВЦЭМ!$D$10+'СЕТ СН'!$F$6</f>
        <v>1622.9545987500001</v>
      </c>
      <c r="J15" s="37">
        <f>SUMIFS(СВЦЭМ!$C$34:$C$777,СВЦЭМ!$A$34:$A$777,$A15,СВЦЭМ!$B$34:$B$777,J$11)+'СЕТ СН'!$F$9+СВЦЭМ!$D$10+'СЕТ СН'!$F$6</f>
        <v>1535.5003514800001</v>
      </c>
      <c r="K15" s="37">
        <f>SUMIFS(СВЦЭМ!$C$34:$C$777,СВЦЭМ!$A$34:$A$777,$A15,СВЦЭМ!$B$34:$B$777,K$11)+'СЕТ СН'!$F$9+СВЦЭМ!$D$10+'СЕТ СН'!$F$6</f>
        <v>1449.12654389</v>
      </c>
      <c r="L15" s="37">
        <f>SUMIFS(СВЦЭМ!$C$34:$C$777,СВЦЭМ!$A$34:$A$777,$A15,СВЦЭМ!$B$34:$B$777,L$11)+'СЕТ СН'!$F$9+СВЦЭМ!$D$10+'СЕТ СН'!$F$6</f>
        <v>1358.92022559</v>
      </c>
      <c r="M15" s="37">
        <f>SUMIFS(СВЦЭМ!$C$34:$C$777,СВЦЭМ!$A$34:$A$777,$A15,СВЦЭМ!$B$34:$B$777,M$11)+'СЕТ СН'!$F$9+СВЦЭМ!$D$10+'СЕТ СН'!$F$6</f>
        <v>1328.1432844300002</v>
      </c>
      <c r="N15" s="37">
        <f>SUMIFS(СВЦЭМ!$C$34:$C$777,СВЦЭМ!$A$34:$A$777,$A15,СВЦЭМ!$B$34:$B$777,N$11)+'СЕТ СН'!$F$9+СВЦЭМ!$D$10+'СЕТ СН'!$F$6</f>
        <v>1311.4248047999999</v>
      </c>
      <c r="O15" s="37">
        <f>SUMIFS(СВЦЭМ!$C$34:$C$777,СВЦЭМ!$A$34:$A$777,$A15,СВЦЭМ!$B$34:$B$777,O$11)+'СЕТ СН'!$F$9+СВЦЭМ!$D$10+'СЕТ СН'!$F$6</f>
        <v>1303.8783796900002</v>
      </c>
      <c r="P15" s="37">
        <f>SUMIFS(СВЦЭМ!$C$34:$C$777,СВЦЭМ!$A$34:$A$777,$A15,СВЦЭМ!$B$34:$B$777,P$11)+'СЕТ СН'!$F$9+СВЦЭМ!$D$10+'СЕТ СН'!$F$6</f>
        <v>1298.88910244</v>
      </c>
      <c r="Q15" s="37">
        <f>SUMIFS(СВЦЭМ!$C$34:$C$777,СВЦЭМ!$A$34:$A$777,$A15,СВЦЭМ!$B$34:$B$777,Q$11)+'СЕТ СН'!$F$9+СВЦЭМ!$D$10+'СЕТ СН'!$F$6</f>
        <v>1296.5508359999999</v>
      </c>
      <c r="R15" s="37">
        <f>SUMIFS(СВЦЭМ!$C$34:$C$777,СВЦЭМ!$A$34:$A$777,$A15,СВЦЭМ!$B$34:$B$777,R$11)+'СЕТ СН'!$F$9+СВЦЭМ!$D$10+'СЕТ СН'!$F$6</f>
        <v>1299.3205732299998</v>
      </c>
      <c r="S15" s="37">
        <f>SUMIFS(СВЦЭМ!$C$34:$C$777,СВЦЭМ!$A$34:$A$777,$A15,СВЦЭМ!$B$34:$B$777,S$11)+'СЕТ СН'!$F$9+СВЦЭМ!$D$10+'СЕТ СН'!$F$6</f>
        <v>1298.94608616</v>
      </c>
      <c r="T15" s="37">
        <f>SUMIFS(СВЦЭМ!$C$34:$C$777,СВЦЭМ!$A$34:$A$777,$A15,СВЦЭМ!$B$34:$B$777,T$11)+'СЕТ СН'!$F$9+СВЦЭМ!$D$10+'СЕТ СН'!$F$6</f>
        <v>1281.11268739</v>
      </c>
      <c r="U15" s="37">
        <f>SUMIFS(СВЦЭМ!$C$34:$C$777,СВЦЭМ!$A$34:$A$777,$A15,СВЦЭМ!$B$34:$B$777,U$11)+'СЕТ СН'!$F$9+СВЦЭМ!$D$10+'СЕТ СН'!$F$6</f>
        <v>1265.85597351</v>
      </c>
      <c r="V15" s="37">
        <f>SUMIFS(СВЦЭМ!$C$34:$C$777,СВЦЭМ!$A$34:$A$777,$A15,СВЦЭМ!$B$34:$B$777,V$11)+'СЕТ СН'!$F$9+СВЦЭМ!$D$10+'СЕТ СН'!$F$6</f>
        <v>1273.4617940200001</v>
      </c>
      <c r="W15" s="37">
        <f>SUMIFS(СВЦЭМ!$C$34:$C$777,СВЦЭМ!$A$34:$A$777,$A15,СВЦЭМ!$B$34:$B$777,W$11)+'СЕТ СН'!$F$9+СВЦЭМ!$D$10+'СЕТ СН'!$F$6</f>
        <v>1296.2822710700002</v>
      </c>
      <c r="X15" s="37">
        <f>SUMIFS(СВЦЭМ!$C$34:$C$777,СВЦЭМ!$A$34:$A$777,$A15,СВЦЭМ!$B$34:$B$777,X$11)+'СЕТ СН'!$F$9+СВЦЭМ!$D$10+'СЕТ СН'!$F$6</f>
        <v>1300.3864447400001</v>
      </c>
      <c r="Y15" s="37">
        <f>SUMIFS(СВЦЭМ!$C$34:$C$777,СВЦЭМ!$A$34:$A$777,$A15,СВЦЭМ!$B$34:$B$777,Y$11)+'СЕТ СН'!$F$9+СВЦЭМ!$D$10+'СЕТ СН'!$F$6</f>
        <v>1390.6698539600002</v>
      </c>
    </row>
    <row r="16" spans="1:27" ht="15.75" x14ac:dyDescent="0.2">
      <c r="A16" s="36">
        <f t="shared" si="0"/>
        <v>42679</v>
      </c>
      <c r="B16" s="37">
        <f>SUMIFS(СВЦЭМ!$C$34:$C$777,СВЦЭМ!$A$34:$A$777,$A16,СВЦЭМ!$B$34:$B$777,B$11)+'СЕТ СН'!$F$9+СВЦЭМ!$D$10+'СЕТ СН'!$F$6</f>
        <v>1499.0156148400001</v>
      </c>
      <c r="C16" s="37">
        <f>SUMIFS(СВЦЭМ!$C$34:$C$777,СВЦЭМ!$A$34:$A$777,$A16,СВЦЭМ!$B$34:$B$777,C$11)+'СЕТ СН'!$F$9+СВЦЭМ!$D$10+'СЕТ СН'!$F$6</f>
        <v>1572.3418905200001</v>
      </c>
      <c r="D16" s="37">
        <f>SUMIFS(СВЦЭМ!$C$34:$C$777,СВЦЭМ!$A$34:$A$777,$A16,СВЦЭМ!$B$34:$B$777,D$11)+'СЕТ СН'!$F$9+СВЦЭМ!$D$10+'СЕТ СН'!$F$6</f>
        <v>1628.4961675200002</v>
      </c>
      <c r="E16" s="37">
        <f>SUMIFS(СВЦЭМ!$C$34:$C$777,СВЦЭМ!$A$34:$A$777,$A16,СВЦЭМ!$B$34:$B$777,E$11)+'СЕТ СН'!$F$9+СВЦЭМ!$D$10+'СЕТ СН'!$F$6</f>
        <v>1628.2712966100003</v>
      </c>
      <c r="F16" s="37">
        <f>SUMIFS(СВЦЭМ!$C$34:$C$777,СВЦЭМ!$A$34:$A$777,$A16,СВЦЭМ!$B$34:$B$777,F$11)+'СЕТ СН'!$F$9+СВЦЭМ!$D$10+'СЕТ СН'!$F$6</f>
        <v>1625.9120683199999</v>
      </c>
      <c r="G16" s="37">
        <f>SUMIFS(СВЦЭМ!$C$34:$C$777,СВЦЭМ!$A$34:$A$777,$A16,СВЦЭМ!$B$34:$B$777,G$11)+'СЕТ СН'!$F$9+СВЦЭМ!$D$10+'СЕТ СН'!$F$6</f>
        <v>1629.9838776900001</v>
      </c>
      <c r="H16" s="37">
        <f>SUMIFS(СВЦЭМ!$C$34:$C$777,СВЦЭМ!$A$34:$A$777,$A16,СВЦЭМ!$B$34:$B$777,H$11)+'СЕТ СН'!$F$9+СВЦЭМ!$D$10+'СЕТ СН'!$F$6</f>
        <v>1640.32837827</v>
      </c>
      <c r="I16" s="37">
        <f>SUMIFS(СВЦЭМ!$C$34:$C$777,СВЦЭМ!$A$34:$A$777,$A16,СВЦЭМ!$B$34:$B$777,I$11)+'СЕТ СН'!$F$9+СВЦЭМ!$D$10+'СЕТ СН'!$F$6</f>
        <v>1632.9388143800002</v>
      </c>
      <c r="J16" s="37">
        <f>SUMIFS(СВЦЭМ!$C$34:$C$777,СВЦЭМ!$A$34:$A$777,$A16,СВЦЭМ!$B$34:$B$777,J$11)+'СЕТ СН'!$F$9+СВЦЭМ!$D$10+'СЕТ СН'!$F$6</f>
        <v>1539.4319647100001</v>
      </c>
      <c r="K16" s="37">
        <f>SUMIFS(СВЦЭМ!$C$34:$C$777,СВЦЭМ!$A$34:$A$777,$A16,СВЦЭМ!$B$34:$B$777,K$11)+'СЕТ СН'!$F$9+СВЦЭМ!$D$10+'СЕТ СН'!$F$6</f>
        <v>1452.5245075799999</v>
      </c>
      <c r="L16" s="37">
        <f>SUMIFS(СВЦЭМ!$C$34:$C$777,СВЦЭМ!$A$34:$A$777,$A16,СВЦЭМ!$B$34:$B$777,L$11)+'СЕТ СН'!$F$9+СВЦЭМ!$D$10+'СЕТ СН'!$F$6</f>
        <v>1371.2931689699999</v>
      </c>
      <c r="M16" s="37">
        <f>SUMIFS(СВЦЭМ!$C$34:$C$777,СВЦЭМ!$A$34:$A$777,$A16,СВЦЭМ!$B$34:$B$777,M$11)+'СЕТ СН'!$F$9+СВЦЭМ!$D$10+'СЕТ СН'!$F$6</f>
        <v>1347.6389895000002</v>
      </c>
      <c r="N16" s="37">
        <f>SUMIFS(СВЦЭМ!$C$34:$C$777,СВЦЭМ!$A$34:$A$777,$A16,СВЦЭМ!$B$34:$B$777,N$11)+'СЕТ СН'!$F$9+СВЦЭМ!$D$10+'СЕТ СН'!$F$6</f>
        <v>1331.6603771099999</v>
      </c>
      <c r="O16" s="37">
        <f>SUMIFS(СВЦЭМ!$C$34:$C$777,СВЦЭМ!$A$34:$A$777,$A16,СВЦЭМ!$B$34:$B$777,O$11)+'СЕТ СН'!$F$9+СВЦЭМ!$D$10+'СЕТ СН'!$F$6</f>
        <v>1320.9031211199999</v>
      </c>
      <c r="P16" s="37">
        <f>SUMIFS(СВЦЭМ!$C$34:$C$777,СВЦЭМ!$A$34:$A$777,$A16,СВЦЭМ!$B$34:$B$777,P$11)+'СЕТ СН'!$F$9+СВЦЭМ!$D$10+'СЕТ СН'!$F$6</f>
        <v>1314.2946199200001</v>
      </c>
      <c r="Q16" s="37">
        <f>SUMIFS(СВЦЭМ!$C$34:$C$777,СВЦЭМ!$A$34:$A$777,$A16,СВЦЭМ!$B$34:$B$777,Q$11)+'СЕТ СН'!$F$9+СВЦЭМ!$D$10+'СЕТ СН'!$F$6</f>
        <v>1310.4831784900002</v>
      </c>
      <c r="R16" s="37">
        <f>SUMIFS(СВЦЭМ!$C$34:$C$777,СВЦЭМ!$A$34:$A$777,$A16,СВЦЭМ!$B$34:$B$777,R$11)+'СЕТ СН'!$F$9+СВЦЭМ!$D$10+'СЕТ СН'!$F$6</f>
        <v>1305.23502616</v>
      </c>
      <c r="S16" s="37">
        <f>SUMIFS(СВЦЭМ!$C$34:$C$777,СВЦЭМ!$A$34:$A$777,$A16,СВЦЭМ!$B$34:$B$777,S$11)+'СЕТ СН'!$F$9+СВЦЭМ!$D$10+'СЕТ СН'!$F$6</f>
        <v>1295.7919710699998</v>
      </c>
      <c r="T16" s="37">
        <f>SUMIFS(СВЦЭМ!$C$34:$C$777,СВЦЭМ!$A$34:$A$777,$A16,СВЦЭМ!$B$34:$B$777,T$11)+'СЕТ СН'!$F$9+СВЦЭМ!$D$10+'СЕТ СН'!$F$6</f>
        <v>1277.92409576</v>
      </c>
      <c r="U16" s="37">
        <f>SUMIFS(СВЦЭМ!$C$34:$C$777,СВЦЭМ!$A$34:$A$777,$A16,СВЦЭМ!$B$34:$B$777,U$11)+'СЕТ СН'!$F$9+СВЦЭМ!$D$10+'СЕТ СН'!$F$6</f>
        <v>1264.3010960399999</v>
      </c>
      <c r="V16" s="37">
        <f>SUMIFS(СВЦЭМ!$C$34:$C$777,СВЦЭМ!$A$34:$A$777,$A16,СВЦЭМ!$B$34:$B$777,V$11)+'СЕТ СН'!$F$9+СВЦЭМ!$D$10+'СЕТ СН'!$F$6</f>
        <v>1271.8307847599999</v>
      </c>
      <c r="W16" s="37">
        <f>SUMIFS(СВЦЭМ!$C$34:$C$777,СВЦЭМ!$A$34:$A$777,$A16,СВЦЭМ!$B$34:$B$777,W$11)+'СЕТ СН'!$F$9+СВЦЭМ!$D$10+'СЕТ СН'!$F$6</f>
        <v>1295.6980814100002</v>
      </c>
      <c r="X16" s="37">
        <f>SUMIFS(СВЦЭМ!$C$34:$C$777,СВЦЭМ!$A$34:$A$777,$A16,СВЦЭМ!$B$34:$B$777,X$11)+'СЕТ СН'!$F$9+СВЦЭМ!$D$10+'СЕТ СН'!$F$6</f>
        <v>1297.7405396499998</v>
      </c>
      <c r="Y16" s="37">
        <f>SUMIFS(СВЦЭМ!$C$34:$C$777,СВЦЭМ!$A$34:$A$777,$A16,СВЦЭМ!$B$34:$B$777,Y$11)+'СЕТ СН'!$F$9+СВЦЭМ!$D$10+'СЕТ СН'!$F$6</f>
        <v>1388.6147986800001</v>
      </c>
    </row>
    <row r="17" spans="1:25" ht="15.75" x14ac:dyDescent="0.2">
      <c r="A17" s="36">
        <f t="shared" si="0"/>
        <v>42680</v>
      </c>
      <c r="B17" s="37">
        <f>SUMIFS(СВЦЭМ!$C$34:$C$777,СВЦЭМ!$A$34:$A$777,$A17,СВЦЭМ!$B$34:$B$777,B$11)+'СЕТ СН'!$F$9+СВЦЭМ!$D$10+'СЕТ СН'!$F$6</f>
        <v>1478.9934982200002</v>
      </c>
      <c r="C17" s="37">
        <f>SUMIFS(СВЦЭМ!$C$34:$C$777,СВЦЭМ!$A$34:$A$777,$A17,СВЦЭМ!$B$34:$B$777,C$11)+'СЕТ СН'!$F$9+СВЦЭМ!$D$10+'СЕТ СН'!$F$6</f>
        <v>1581.7780317699999</v>
      </c>
      <c r="D17" s="37">
        <f>SUMIFS(СВЦЭМ!$C$34:$C$777,СВЦЭМ!$A$34:$A$777,$A17,СВЦЭМ!$B$34:$B$777,D$11)+'СЕТ СН'!$F$9+СВЦЭМ!$D$10+'СЕТ СН'!$F$6</f>
        <v>1617.2817464499999</v>
      </c>
      <c r="E17" s="37">
        <f>SUMIFS(СВЦЭМ!$C$34:$C$777,СВЦЭМ!$A$34:$A$777,$A17,СВЦЭМ!$B$34:$B$777,E$11)+'СЕТ СН'!$F$9+СВЦЭМ!$D$10+'СЕТ СН'!$F$6</f>
        <v>1619.2561436199999</v>
      </c>
      <c r="F17" s="37">
        <f>SUMIFS(СВЦЭМ!$C$34:$C$777,СВЦЭМ!$A$34:$A$777,$A17,СВЦЭМ!$B$34:$B$777,F$11)+'СЕТ СН'!$F$9+СВЦЭМ!$D$10+'СЕТ СН'!$F$6</f>
        <v>1619.1705011200002</v>
      </c>
      <c r="G17" s="37">
        <f>SUMIFS(СВЦЭМ!$C$34:$C$777,СВЦЭМ!$A$34:$A$777,$A17,СВЦЭМ!$B$34:$B$777,G$11)+'СЕТ СН'!$F$9+СВЦЭМ!$D$10+'СЕТ СН'!$F$6</f>
        <v>1609.35154831</v>
      </c>
      <c r="H17" s="37">
        <f>SUMIFS(СВЦЭМ!$C$34:$C$777,СВЦЭМ!$A$34:$A$777,$A17,СВЦЭМ!$B$34:$B$777,H$11)+'СЕТ СН'!$F$9+СВЦЭМ!$D$10+'СЕТ СН'!$F$6</f>
        <v>1604.6210418700002</v>
      </c>
      <c r="I17" s="37">
        <f>SUMIFS(СВЦЭМ!$C$34:$C$777,СВЦЭМ!$A$34:$A$777,$A17,СВЦЭМ!$B$34:$B$777,I$11)+'СЕТ СН'!$F$9+СВЦЭМ!$D$10+'СЕТ СН'!$F$6</f>
        <v>1595.52350905</v>
      </c>
      <c r="J17" s="37">
        <f>SUMIFS(СВЦЭМ!$C$34:$C$777,СВЦЭМ!$A$34:$A$777,$A17,СВЦЭМ!$B$34:$B$777,J$11)+'СЕТ СН'!$F$9+СВЦЭМ!$D$10+'СЕТ СН'!$F$6</f>
        <v>1492.6287090999999</v>
      </c>
      <c r="K17" s="37">
        <f>SUMIFS(СВЦЭМ!$C$34:$C$777,СВЦЭМ!$A$34:$A$777,$A17,СВЦЭМ!$B$34:$B$777,K$11)+'СЕТ СН'!$F$9+СВЦЭМ!$D$10+'СЕТ СН'!$F$6</f>
        <v>1393.3600585499998</v>
      </c>
      <c r="L17" s="37">
        <f>SUMIFS(СВЦЭМ!$C$34:$C$777,СВЦЭМ!$A$34:$A$777,$A17,СВЦЭМ!$B$34:$B$777,L$11)+'СЕТ СН'!$F$9+СВЦЭМ!$D$10+'СЕТ СН'!$F$6</f>
        <v>1332.0205565400001</v>
      </c>
      <c r="M17" s="37">
        <f>SUMIFS(СВЦЭМ!$C$34:$C$777,СВЦЭМ!$A$34:$A$777,$A17,СВЦЭМ!$B$34:$B$777,M$11)+'СЕТ СН'!$F$9+СВЦЭМ!$D$10+'СЕТ СН'!$F$6</f>
        <v>1285.6509731599999</v>
      </c>
      <c r="N17" s="37">
        <f>SUMIFS(СВЦЭМ!$C$34:$C$777,СВЦЭМ!$A$34:$A$777,$A17,СВЦЭМ!$B$34:$B$777,N$11)+'СЕТ СН'!$F$9+СВЦЭМ!$D$10+'СЕТ СН'!$F$6</f>
        <v>1280.2410756300001</v>
      </c>
      <c r="O17" s="37">
        <f>SUMIFS(СВЦЭМ!$C$34:$C$777,СВЦЭМ!$A$34:$A$777,$A17,СВЦЭМ!$B$34:$B$777,O$11)+'СЕТ СН'!$F$9+СВЦЭМ!$D$10+'СЕТ СН'!$F$6</f>
        <v>1280.34632792</v>
      </c>
      <c r="P17" s="37">
        <f>SUMIFS(СВЦЭМ!$C$34:$C$777,СВЦЭМ!$A$34:$A$777,$A17,СВЦЭМ!$B$34:$B$777,P$11)+'СЕТ СН'!$F$9+СВЦЭМ!$D$10+'СЕТ СН'!$F$6</f>
        <v>1273.55503593</v>
      </c>
      <c r="Q17" s="37">
        <f>SUMIFS(СВЦЭМ!$C$34:$C$777,СВЦЭМ!$A$34:$A$777,$A17,СВЦЭМ!$B$34:$B$777,Q$11)+'СЕТ СН'!$F$9+СВЦЭМ!$D$10+'СЕТ СН'!$F$6</f>
        <v>1273.8179277499999</v>
      </c>
      <c r="R17" s="37">
        <f>SUMIFS(СВЦЭМ!$C$34:$C$777,СВЦЭМ!$A$34:$A$777,$A17,СВЦЭМ!$B$34:$B$777,R$11)+'СЕТ СН'!$F$9+СВЦЭМ!$D$10+'СЕТ СН'!$F$6</f>
        <v>1270.96195657</v>
      </c>
      <c r="S17" s="37">
        <f>SUMIFS(СВЦЭМ!$C$34:$C$777,СВЦЭМ!$A$34:$A$777,$A17,СВЦЭМ!$B$34:$B$777,S$11)+'СЕТ СН'!$F$9+СВЦЭМ!$D$10+'СЕТ СН'!$F$6</f>
        <v>1294.0674876100002</v>
      </c>
      <c r="T17" s="37">
        <f>SUMIFS(СВЦЭМ!$C$34:$C$777,СВЦЭМ!$A$34:$A$777,$A17,СВЦЭМ!$B$34:$B$777,T$11)+'СЕТ СН'!$F$9+СВЦЭМ!$D$10+'СЕТ СН'!$F$6</f>
        <v>1304.1588439400002</v>
      </c>
      <c r="U17" s="37">
        <f>SUMIFS(СВЦЭМ!$C$34:$C$777,СВЦЭМ!$A$34:$A$777,$A17,СВЦЭМ!$B$34:$B$777,U$11)+'СЕТ СН'!$F$9+СВЦЭМ!$D$10+'СЕТ СН'!$F$6</f>
        <v>1310.11332352</v>
      </c>
      <c r="V17" s="37">
        <f>SUMIFS(СВЦЭМ!$C$34:$C$777,СВЦЭМ!$A$34:$A$777,$A17,СВЦЭМ!$B$34:$B$777,V$11)+'СЕТ СН'!$F$9+СВЦЭМ!$D$10+'СЕТ СН'!$F$6</f>
        <v>1308.0814491599999</v>
      </c>
      <c r="W17" s="37">
        <f>SUMIFS(СВЦЭМ!$C$34:$C$777,СВЦЭМ!$A$34:$A$777,$A17,СВЦЭМ!$B$34:$B$777,W$11)+'СЕТ СН'!$F$9+СВЦЭМ!$D$10+'СЕТ СН'!$F$6</f>
        <v>1319.9223697500001</v>
      </c>
      <c r="X17" s="37">
        <f>SUMIFS(СВЦЭМ!$C$34:$C$777,СВЦЭМ!$A$34:$A$777,$A17,СВЦЭМ!$B$34:$B$777,X$11)+'СЕТ СН'!$F$9+СВЦЭМ!$D$10+'СЕТ СН'!$F$6</f>
        <v>1323.7754472299998</v>
      </c>
      <c r="Y17" s="37">
        <f>SUMIFS(СВЦЭМ!$C$34:$C$777,СВЦЭМ!$A$34:$A$777,$A17,СВЦЭМ!$B$34:$B$777,Y$11)+'СЕТ СН'!$F$9+СВЦЭМ!$D$10+'СЕТ СН'!$F$6</f>
        <v>1416.9239340700001</v>
      </c>
    </row>
    <row r="18" spans="1:25" ht="15.75" x14ac:dyDescent="0.2">
      <c r="A18" s="36">
        <f t="shared" si="0"/>
        <v>42681</v>
      </c>
      <c r="B18" s="37">
        <f>SUMIFS(СВЦЭМ!$C$34:$C$777,СВЦЭМ!$A$34:$A$777,$A18,СВЦЭМ!$B$34:$B$777,B$11)+'СЕТ СН'!$F$9+СВЦЭМ!$D$10+'СЕТ СН'!$F$6</f>
        <v>1519.1999381400001</v>
      </c>
      <c r="C18" s="37">
        <f>SUMIFS(СВЦЭМ!$C$34:$C$777,СВЦЭМ!$A$34:$A$777,$A18,СВЦЭМ!$B$34:$B$777,C$11)+'СЕТ СН'!$F$9+СВЦЭМ!$D$10+'СЕТ СН'!$F$6</f>
        <v>1605.6338625900003</v>
      </c>
      <c r="D18" s="37">
        <f>SUMIFS(СВЦЭМ!$C$34:$C$777,СВЦЭМ!$A$34:$A$777,$A18,СВЦЭМ!$B$34:$B$777,D$11)+'СЕТ СН'!$F$9+СВЦЭМ!$D$10+'СЕТ СН'!$F$6</f>
        <v>1625.6680568000002</v>
      </c>
      <c r="E18" s="37">
        <f>SUMIFS(СВЦЭМ!$C$34:$C$777,СВЦЭМ!$A$34:$A$777,$A18,СВЦЭМ!$B$34:$B$777,E$11)+'СЕТ СН'!$F$9+СВЦЭМ!$D$10+'СЕТ СН'!$F$6</f>
        <v>1625.1144735799999</v>
      </c>
      <c r="F18" s="37">
        <f>SUMIFS(СВЦЭМ!$C$34:$C$777,СВЦЭМ!$A$34:$A$777,$A18,СВЦЭМ!$B$34:$B$777,F$11)+'СЕТ СН'!$F$9+СВЦЭМ!$D$10+'СЕТ СН'!$F$6</f>
        <v>1625.7706212500002</v>
      </c>
      <c r="G18" s="37">
        <f>SUMIFS(СВЦЭМ!$C$34:$C$777,СВЦЭМ!$A$34:$A$777,$A18,СВЦЭМ!$B$34:$B$777,G$11)+'СЕТ СН'!$F$9+СВЦЭМ!$D$10+'СЕТ СН'!$F$6</f>
        <v>1627.0017390200001</v>
      </c>
      <c r="H18" s="37">
        <f>SUMIFS(СВЦЭМ!$C$34:$C$777,СВЦЭМ!$A$34:$A$777,$A18,СВЦЭМ!$B$34:$B$777,H$11)+'СЕТ СН'!$F$9+СВЦЭМ!$D$10+'СЕТ СН'!$F$6</f>
        <v>1653.8470063499999</v>
      </c>
      <c r="I18" s="37">
        <f>SUMIFS(СВЦЭМ!$C$34:$C$777,СВЦЭМ!$A$34:$A$777,$A18,СВЦЭМ!$B$34:$B$777,I$11)+'СЕТ СН'!$F$9+СВЦЭМ!$D$10+'СЕТ СН'!$F$6</f>
        <v>1644.1718662500002</v>
      </c>
      <c r="J18" s="37">
        <f>SUMIFS(СВЦЭМ!$C$34:$C$777,СВЦЭМ!$A$34:$A$777,$A18,СВЦЭМ!$B$34:$B$777,J$11)+'СЕТ СН'!$F$9+СВЦЭМ!$D$10+'СЕТ СН'!$F$6</f>
        <v>1541.6931195699999</v>
      </c>
      <c r="K18" s="37">
        <f>SUMIFS(СВЦЭМ!$C$34:$C$777,СВЦЭМ!$A$34:$A$777,$A18,СВЦЭМ!$B$34:$B$777,K$11)+'СЕТ СН'!$F$9+СВЦЭМ!$D$10+'СЕТ СН'!$F$6</f>
        <v>1426.4473827000002</v>
      </c>
      <c r="L18" s="37">
        <f>SUMIFS(СВЦЭМ!$C$34:$C$777,СВЦЭМ!$A$34:$A$777,$A18,СВЦЭМ!$B$34:$B$777,L$11)+'СЕТ СН'!$F$9+СВЦЭМ!$D$10+'СЕТ СН'!$F$6</f>
        <v>1338.0597405200001</v>
      </c>
      <c r="M18" s="37">
        <f>SUMIFS(СВЦЭМ!$C$34:$C$777,СВЦЭМ!$A$34:$A$777,$A18,СВЦЭМ!$B$34:$B$777,M$11)+'СЕТ СН'!$F$9+СВЦЭМ!$D$10+'СЕТ СН'!$F$6</f>
        <v>1301.5624710400002</v>
      </c>
      <c r="N18" s="37">
        <f>SUMIFS(СВЦЭМ!$C$34:$C$777,СВЦЭМ!$A$34:$A$777,$A18,СВЦЭМ!$B$34:$B$777,N$11)+'СЕТ СН'!$F$9+СВЦЭМ!$D$10+'СЕТ СН'!$F$6</f>
        <v>1304.2999580999999</v>
      </c>
      <c r="O18" s="37">
        <f>SUMIFS(СВЦЭМ!$C$34:$C$777,СВЦЭМ!$A$34:$A$777,$A18,СВЦЭМ!$B$34:$B$777,O$11)+'СЕТ СН'!$F$9+СВЦЭМ!$D$10+'СЕТ СН'!$F$6</f>
        <v>1291.8787907599999</v>
      </c>
      <c r="P18" s="37">
        <f>SUMIFS(СВЦЭМ!$C$34:$C$777,СВЦЭМ!$A$34:$A$777,$A18,СВЦЭМ!$B$34:$B$777,P$11)+'СЕТ СН'!$F$9+СВЦЭМ!$D$10+'СЕТ СН'!$F$6</f>
        <v>1282.6018552099999</v>
      </c>
      <c r="Q18" s="37">
        <f>SUMIFS(СВЦЭМ!$C$34:$C$777,СВЦЭМ!$A$34:$A$777,$A18,СВЦЭМ!$B$34:$B$777,Q$11)+'СЕТ СН'!$F$9+СВЦЭМ!$D$10+'СЕТ СН'!$F$6</f>
        <v>1282.3118806799998</v>
      </c>
      <c r="R18" s="37">
        <f>SUMIFS(СВЦЭМ!$C$34:$C$777,СВЦЭМ!$A$34:$A$777,$A18,СВЦЭМ!$B$34:$B$777,R$11)+'СЕТ СН'!$F$9+СВЦЭМ!$D$10+'СЕТ СН'!$F$6</f>
        <v>1281.46303171</v>
      </c>
      <c r="S18" s="37">
        <f>SUMIFS(СВЦЭМ!$C$34:$C$777,СВЦЭМ!$A$34:$A$777,$A18,СВЦЭМ!$B$34:$B$777,S$11)+'СЕТ СН'!$F$9+СВЦЭМ!$D$10+'СЕТ СН'!$F$6</f>
        <v>1302.6867018500002</v>
      </c>
      <c r="T18" s="37">
        <f>SUMIFS(СВЦЭМ!$C$34:$C$777,СВЦЭМ!$A$34:$A$777,$A18,СВЦЭМ!$B$34:$B$777,T$11)+'СЕТ СН'!$F$9+СВЦЭМ!$D$10+'СЕТ СН'!$F$6</f>
        <v>1313.33433741</v>
      </c>
      <c r="U18" s="37">
        <f>SUMIFS(СВЦЭМ!$C$34:$C$777,СВЦЭМ!$A$34:$A$777,$A18,СВЦЭМ!$B$34:$B$777,U$11)+'СЕТ СН'!$F$9+СВЦЭМ!$D$10+'СЕТ СН'!$F$6</f>
        <v>1316.93714219</v>
      </c>
      <c r="V18" s="37">
        <f>SUMIFS(СВЦЭМ!$C$34:$C$777,СВЦЭМ!$A$34:$A$777,$A18,СВЦЭМ!$B$34:$B$777,V$11)+'СЕТ СН'!$F$9+СВЦЭМ!$D$10+'СЕТ СН'!$F$6</f>
        <v>1312.1355492799999</v>
      </c>
      <c r="W18" s="37">
        <f>SUMIFS(СВЦЭМ!$C$34:$C$777,СВЦЭМ!$A$34:$A$777,$A18,СВЦЭМ!$B$34:$B$777,W$11)+'СЕТ СН'!$F$9+СВЦЭМ!$D$10+'СЕТ СН'!$F$6</f>
        <v>1311.2309005299999</v>
      </c>
      <c r="X18" s="37">
        <f>SUMIFS(СВЦЭМ!$C$34:$C$777,СВЦЭМ!$A$34:$A$777,$A18,СВЦЭМ!$B$34:$B$777,X$11)+'СЕТ СН'!$F$9+СВЦЭМ!$D$10+'СЕТ СН'!$F$6</f>
        <v>1344.3060061300002</v>
      </c>
      <c r="Y18" s="37">
        <f>SUMIFS(СВЦЭМ!$C$34:$C$777,СВЦЭМ!$A$34:$A$777,$A18,СВЦЭМ!$B$34:$B$777,Y$11)+'СЕТ СН'!$F$9+СВЦЭМ!$D$10+'СЕТ СН'!$F$6</f>
        <v>1422.3957322400001</v>
      </c>
    </row>
    <row r="19" spans="1:25" ht="15.75" x14ac:dyDescent="0.2">
      <c r="A19" s="36">
        <f t="shared" si="0"/>
        <v>42682</v>
      </c>
      <c r="B19" s="37">
        <f>SUMIFS(СВЦЭМ!$C$34:$C$777,СВЦЭМ!$A$34:$A$777,$A19,СВЦЭМ!$B$34:$B$777,B$11)+'СЕТ СН'!$F$9+СВЦЭМ!$D$10+'СЕТ СН'!$F$6</f>
        <v>1502.7794973800001</v>
      </c>
      <c r="C19" s="37">
        <f>SUMIFS(СВЦЭМ!$C$34:$C$777,СВЦЭМ!$A$34:$A$777,$A19,СВЦЭМ!$B$34:$B$777,C$11)+'СЕТ СН'!$F$9+СВЦЭМ!$D$10+'СЕТ СН'!$F$6</f>
        <v>1607.1381649700002</v>
      </c>
      <c r="D19" s="37">
        <f>SUMIFS(СВЦЭМ!$C$34:$C$777,СВЦЭМ!$A$34:$A$777,$A19,СВЦЭМ!$B$34:$B$777,D$11)+'СЕТ СН'!$F$9+СВЦЭМ!$D$10+'СЕТ СН'!$F$6</f>
        <v>1631.3122599900003</v>
      </c>
      <c r="E19" s="37">
        <f>SUMIFS(СВЦЭМ!$C$34:$C$777,СВЦЭМ!$A$34:$A$777,$A19,СВЦЭМ!$B$34:$B$777,E$11)+'СЕТ СН'!$F$9+СВЦЭМ!$D$10+'СЕТ СН'!$F$6</f>
        <v>1620.93392503</v>
      </c>
      <c r="F19" s="37">
        <f>SUMIFS(СВЦЭМ!$C$34:$C$777,СВЦЭМ!$A$34:$A$777,$A19,СВЦЭМ!$B$34:$B$777,F$11)+'СЕТ СН'!$F$9+СВЦЭМ!$D$10+'СЕТ СН'!$F$6</f>
        <v>1627.4752728000003</v>
      </c>
      <c r="G19" s="37">
        <f>SUMIFS(СВЦЭМ!$C$34:$C$777,СВЦЭМ!$A$34:$A$777,$A19,СВЦЭМ!$B$34:$B$777,G$11)+'СЕТ СН'!$F$9+СВЦЭМ!$D$10+'СЕТ СН'!$F$6</f>
        <v>1638.7657033800001</v>
      </c>
      <c r="H19" s="37">
        <f>SUMIFS(СВЦЭМ!$C$34:$C$777,СВЦЭМ!$A$34:$A$777,$A19,СВЦЭМ!$B$34:$B$777,H$11)+'СЕТ СН'!$F$9+СВЦЭМ!$D$10+'СЕТ СН'!$F$6</f>
        <v>1656.0641038900003</v>
      </c>
      <c r="I19" s="37">
        <f>SUMIFS(СВЦЭМ!$C$34:$C$777,СВЦЭМ!$A$34:$A$777,$A19,СВЦЭМ!$B$34:$B$777,I$11)+'СЕТ СН'!$F$9+СВЦЭМ!$D$10+'СЕТ СН'!$F$6</f>
        <v>1594.6433440000001</v>
      </c>
      <c r="J19" s="37">
        <f>SUMIFS(СВЦЭМ!$C$34:$C$777,СВЦЭМ!$A$34:$A$777,$A19,СВЦЭМ!$B$34:$B$777,J$11)+'СЕТ СН'!$F$9+СВЦЭМ!$D$10+'СЕТ СН'!$F$6</f>
        <v>1472.5417190600001</v>
      </c>
      <c r="K19" s="37">
        <f>SUMIFS(СВЦЭМ!$C$34:$C$777,СВЦЭМ!$A$34:$A$777,$A19,СВЦЭМ!$B$34:$B$777,K$11)+'СЕТ СН'!$F$9+СВЦЭМ!$D$10+'СЕТ СН'!$F$6</f>
        <v>1426.79902885</v>
      </c>
      <c r="L19" s="37">
        <f>SUMIFS(СВЦЭМ!$C$34:$C$777,СВЦЭМ!$A$34:$A$777,$A19,СВЦЭМ!$B$34:$B$777,L$11)+'СЕТ СН'!$F$9+СВЦЭМ!$D$10+'СЕТ СН'!$F$6</f>
        <v>1325.0821331800003</v>
      </c>
      <c r="M19" s="37">
        <f>SUMIFS(СВЦЭМ!$C$34:$C$777,СВЦЭМ!$A$34:$A$777,$A19,СВЦЭМ!$B$34:$B$777,M$11)+'СЕТ СН'!$F$9+СВЦЭМ!$D$10+'СЕТ СН'!$F$6</f>
        <v>1303.3426047200001</v>
      </c>
      <c r="N19" s="37">
        <f>SUMIFS(СВЦЭМ!$C$34:$C$777,СВЦЭМ!$A$34:$A$777,$A19,СВЦЭМ!$B$34:$B$777,N$11)+'СЕТ СН'!$F$9+СВЦЭМ!$D$10+'СЕТ СН'!$F$6</f>
        <v>1283.08732642</v>
      </c>
      <c r="O19" s="37">
        <f>SUMIFS(СВЦЭМ!$C$34:$C$777,СВЦЭМ!$A$34:$A$777,$A19,СВЦЭМ!$B$34:$B$777,O$11)+'СЕТ СН'!$F$9+СВЦЭМ!$D$10+'СЕТ СН'!$F$6</f>
        <v>1282.9863185099998</v>
      </c>
      <c r="P19" s="37">
        <f>SUMIFS(СВЦЭМ!$C$34:$C$777,СВЦЭМ!$A$34:$A$777,$A19,СВЦЭМ!$B$34:$B$777,P$11)+'СЕТ СН'!$F$9+СВЦЭМ!$D$10+'СЕТ СН'!$F$6</f>
        <v>1274.2089479599999</v>
      </c>
      <c r="Q19" s="37">
        <f>SUMIFS(СВЦЭМ!$C$34:$C$777,СВЦЭМ!$A$34:$A$777,$A19,СВЦЭМ!$B$34:$B$777,Q$11)+'СЕТ СН'!$F$9+СВЦЭМ!$D$10+'СЕТ СН'!$F$6</f>
        <v>1266.42557835</v>
      </c>
      <c r="R19" s="37">
        <f>SUMIFS(СВЦЭМ!$C$34:$C$777,СВЦЭМ!$A$34:$A$777,$A19,СВЦЭМ!$B$34:$B$777,R$11)+'СЕТ СН'!$F$9+СВЦЭМ!$D$10+'СЕТ СН'!$F$6</f>
        <v>1265.0669451799999</v>
      </c>
      <c r="S19" s="37">
        <f>SUMIFS(СВЦЭМ!$C$34:$C$777,СВЦЭМ!$A$34:$A$777,$A19,СВЦЭМ!$B$34:$B$777,S$11)+'СЕТ СН'!$F$9+СВЦЭМ!$D$10+'СЕТ СН'!$F$6</f>
        <v>1288.75430712</v>
      </c>
      <c r="T19" s="37">
        <f>SUMIFS(СВЦЭМ!$C$34:$C$777,СВЦЭМ!$A$34:$A$777,$A19,СВЦЭМ!$B$34:$B$777,T$11)+'СЕТ СН'!$F$9+СВЦЭМ!$D$10+'СЕТ СН'!$F$6</f>
        <v>1316.3487516700002</v>
      </c>
      <c r="U19" s="37">
        <f>SUMIFS(СВЦЭМ!$C$34:$C$777,СВЦЭМ!$A$34:$A$777,$A19,СВЦЭМ!$B$34:$B$777,U$11)+'СЕТ СН'!$F$9+СВЦЭМ!$D$10+'СЕТ СН'!$F$6</f>
        <v>1322.0621814599999</v>
      </c>
      <c r="V19" s="37">
        <f>SUMIFS(СВЦЭМ!$C$34:$C$777,СВЦЭМ!$A$34:$A$777,$A19,СВЦЭМ!$B$34:$B$777,V$11)+'СЕТ СН'!$F$9+СВЦЭМ!$D$10+'СЕТ СН'!$F$6</f>
        <v>1322.51048446</v>
      </c>
      <c r="W19" s="37">
        <f>SUMIFS(СВЦЭМ!$C$34:$C$777,СВЦЭМ!$A$34:$A$777,$A19,СВЦЭМ!$B$34:$B$777,W$11)+'СЕТ СН'!$F$9+СВЦЭМ!$D$10+'СЕТ СН'!$F$6</f>
        <v>1326.9814568900001</v>
      </c>
      <c r="X19" s="37">
        <f>SUMIFS(СВЦЭМ!$C$34:$C$777,СВЦЭМ!$A$34:$A$777,$A19,СВЦЭМ!$B$34:$B$777,X$11)+'СЕТ СН'!$F$9+СВЦЭМ!$D$10+'СЕТ СН'!$F$6</f>
        <v>1344.7560650800001</v>
      </c>
      <c r="Y19" s="37">
        <f>SUMIFS(СВЦЭМ!$C$34:$C$777,СВЦЭМ!$A$34:$A$777,$A19,СВЦЭМ!$B$34:$B$777,Y$11)+'СЕТ СН'!$F$9+СВЦЭМ!$D$10+'СЕТ СН'!$F$6</f>
        <v>1422.4901502600001</v>
      </c>
    </row>
    <row r="20" spans="1:25" ht="15.75" x14ac:dyDescent="0.2">
      <c r="A20" s="36">
        <f t="shared" si="0"/>
        <v>42683</v>
      </c>
      <c r="B20" s="37">
        <f>SUMIFS(СВЦЭМ!$C$34:$C$777,СВЦЭМ!$A$34:$A$777,$A20,СВЦЭМ!$B$34:$B$777,B$11)+'СЕТ СН'!$F$9+СВЦЭМ!$D$10+'СЕТ СН'!$F$6</f>
        <v>1523.0433302199999</v>
      </c>
      <c r="C20" s="37">
        <f>SUMIFS(СВЦЭМ!$C$34:$C$777,СВЦЭМ!$A$34:$A$777,$A20,СВЦЭМ!$B$34:$B$777,C$11)+'СЕТ СН'!$F$9+СВЦЭМ!$D$10+'СЕТ СН'!$F$6</f>
        <v>1628.48140173</v>
      </c>
      <c r="D20" s="37">
        <f>SUMIFS(СВЦЭМ!$C$34:$C$777,СВЦЭМ!$A$34:$A$777,$A20,СВЦЭМ!$B$34:$B$777,D$11)+'СЕТ СН'!$F$9+СВЦЭМ!$D$10+'СЕТ СН'!$F$6</f>
        <v>1646.8036217100002</v>
      </c>
      <c r="E20" s="37">
        <f>SUMIFS(СВЦЭМ!$C$34:$C$777,СВЦЭМ!$A$34:$A$777,$A20,СВЦЭМ!$B$34:$B$777,E$11)+'СЕТ СН'!$F$9+СВЦЭМ!$D$10+'СЕТ СН'!$F$6</f>
        <v>1642.8606740700002</v>
      </c>
      <c r="F20" s="37">
        <f>SUMIFS(СВЦЭМ!$C$34:$C$777,СВЦЭМ!$A$34:$A$777,$A20,СВЦЭМ!$B$34:$B$777,F$11)+'СЕТ СН'!$F$9+СВЦЭМ!$D$10+'СЕТ СН'!$F$6</f>
        <v>1639.67662419</v>
      </c>
      <c r="G20" s="37">
        <f>SUMIFS(СВЦЭМ!$C$34:$C$777,СВЦЭМ!$A$34:$A$777,$A20,СВЦЭМ!$B$34:$B$777,G$11)+'СЕТ СН'!$F$9+СВЦЭМ!$D$10+'СЕТ СН'!$F$6</f>
        <v>1635.6158647299999</v>
      </c>
      <c r="H20" s="37">
        <f>SUMIFS(СВЦЭМ!$C$34:$C$777,СВЦЭМ!$A$34:$A$777,$A20,СВЦЭМ!$B$34:$B$777,H$11)+'СЕТ СН'!$F$9+СВЦЭМ!$D$10+'СЕТ СН'!$F$6</f>
        <v>1620.98803834</v>
      </c>
      <c r="I20" s="37">
        <f>SUMIFS(СВЦЭМ!$C$34:$C$777,СВЦЭМ!$A$34:$A$777,$A20,СВЦЭМ!$B$34:$B$777,I$11)+'СЕТ СН'!$F$9+СВЦЭМ!$D$10+'СЕТ СН'!$F$6</f>
        <v>1583.17885682</v>
      </c>
      <c r="J20" s="37">
        <f>SUMIFS(СВЦЭМ!$C$34:$C$777,СВЦЭМ!$A$34:$A$777,$A20,СВЦЭМ!$B$34:$B$777,J$11)+'СЕТ СН'!$F$9+СВЦЭМ!$D$10+'СЕТ СН'!$F$6</f>
        <v>1506.8146724600001</v>
      </c>
      <c r="K20" s="37">
        <f>SUMIFS(СВЦЭМ!$C$34:$C$777,СВЦЭМ!$A$34:$A$777,$A20,СВЦЭМ!$B$34:$B$777,K$11)+'СЕТ СН'!$F$9+СВЦЭМ!$D$10+'СЕТ СН'!$F$6</f>
        <v>1432.6516228700002</v>
      </c>
      <c r="L20" s="37">
        <f>SUMIFS(СВЦЭМ!$C$34:$C$777,СВЦЭМ!$A$34:$A$777,$A20,СВЦЭМ!$B$34:$B$777,L$11)+'СЕТ СН'!$F$9+СВЦЭМ!$D$10+'СЕТ СН'!$F$6</f>
        <v>1346.9676671800003</v>
      </c>
      <c r="M20" s="37">
        <f>SUMIFS(СВЦЭМ!$C$34:$C$777,СВЦЭМ!$A$34:$A$777,$A20,СВЦЭМ!$B$34:$B$777,M$11)+'СЕТ СН'!$F$9+СВЦЭМ!$D$10+'СЕТ СН'!$F$6</f>
        <v>1308.3286262699999</v>
      </c>
      <c r="N20" s="37">
        <f>SUMIFS(СВЦЭМ!$C$34:$C$777,СВЦЭМ!$A$34:$A$777,$A20,СВЦЭМ!$B$34:$B$777,N$11)+'СЕТ СН'!$F$9+СВЦЭМ!$D$10+'СЕТ СН'!$F$6</f>
        <v>1299.9062082300002</v>
      </c>
      <c r="O20" s="37">
        <f>SUMIFS(СВЦЭМ!$C$34:$C$777,СВЦЭМ!$A$34:$A$777,$A20,СВЦЭМ!$B$34:$B$777,O$11)+'СЕТ СН'!$F$9+СВЦЭМ!$D$10+'СЕТ СН'!$F$6</f>
        <v>1303.1121815000001</v>
      </c>
      <c r="P20" s="37">
        <f>SUMIFS(СВЦЭМ!$C$34:$C$777,СВЦЭМ!$A$34:$A$777,$A20,СВЦЭМ!$B$34:$B$777,P$11)+'СЕТ СН'!$F$9+СВЦЭМ!$D$10+'СЕТ СН'!$F$6</f>
        <v>1297.9947767500003</v>
      </c>
      <c r="Q20" s="37">
        <f>SUMIFS(СВЦЭМ!$C$34:$C$777,СВЦЭМ!$A$34:$A$777,$A20,СВЦЭМ!$B$34:$B$777,Q$11)+'СЕТ СН'!$F$9+СВЦЭМ!$D$10+'СЕТ СН'!$F$6</f>
        <v>1292.13909313</v>
      </c>
      <c r="R20" s="37">
        <f>SUMIFS(СВЦЭМ!$C$34:$C$777,СВЦЭМ!$A$34:$A$777,$A20,СВЦЭМ!$B$34:$B$777,R$11)+'СЕТ СН'!$F$9+СВЦЭМ!$D$10+'СЕТ СН'!$F$6</f>
        <v>1294.5570266300001</v>
      </c>
      <c r="S20" s="37">
        <f>SUMIFS(СВЦЭМ!$C$34:$C$777,СВЦЭМ!$A$34:$A$777,$A20,СВЦЭМ!$B$34:$B$777,S$11)+'СЕТ СН'!$F$9+СВЦЭМ!$D$10+'СЕТ СН'!$F$6</f>
        <v>1303.8536862199999</v>
      </c>
      <c r="T20" s="37">
        <f>SUMIFS(СВЦЭМ!$C$34:$C$777,СВЦЭМ!$A$34:$A$777,$A20,СВЦЭМ!$B$34:$B$777,T$11)+'СЕТ СН'!$F$9+СВЦЭМ!$D$10+'СЕТ СН'!$F$6</f>
        <v>1333.26462008</v>
      </c>
      <c r="U20" s="37">
        <f>SUMIFS(СВЦЭМ!$C$34:$C$777,СВЦЭМ!$A$34:$A$777,$A20,СВЦЭМ!$B$34:$B$777,U$11)+'СЕТ СН'!$F$9+СВЦЭМ!$D$10+'СЕТ СН'!$F$6</f>
        <v>1345.8965664100001</v>
      </c>
      <c r="V20" s="37">
        <f>SUMIFS(СВЦЭМ!$C$34:$C$777,СВЦЭМ!$A$34:$A$777,$A20,СВЦЭМ!$B$34:$B$777,V$11)+'СЕТ СН'!$F$9+СВЦЭМ!$D$10+'СЕТ СН'!$F$6</f>
        <v>1384.18957942</v>
      </c>
      <c r="W20" s="37">
        <f>SUMIFS(СВЦЭМ!$C$34:$C$777,СВЦЭМ!$A$34:$A$777,$A20,СВЦЭМ!$B$34:$B$777,W$11)+'СЕТ СН'!$F$9+СВЦЭМ!$D$10+'СЕТ СН'!$F$6</f>
        <v>1410.1036835999998</v>
      </c>
      <c r="X20" s="37">
        <f>SUMIFS(СВЦЭМ!$C$34:$C$777,СВЦЭМ!$A$34:$A$777,$A20,СВЦЭМ!$B$34:$B$777,X$11)+'СЕТ СН'!$F$9+СВЦЭМ!$D$10+'СЕТ СН'!$F$6</f>
        <v>1392.9057899899999</v>
      </c>
      <c r="Y20" s="37">
        <f>SUMIFS(СВЦЭМ!$C$34:$C$777,СВЦЭМ!$A$34:$A$777,$A20,СВЦЭМ!$B$34:$B$777,Y$11)+'СЕТ СН'!$F$9+СВЦЭМ!$D$10+'СЕТ СН'!$F$6</f>
        <v>1398.74571165</v>
      </c>
    </row>
    <row r="21" spans="1:25" ht="15.75" x14ac:dyDescent="0.2">
      <c r="A21" s="36">
        <f t="shared" si="0"/>
        <v>42684</v>
      </c>
      <c r="B21" s="37">
        <f>SUMIFS(СВЦЭМ!$C$34:$C$777,СВЦЭМ!$A$34:$A$777,$A21,СВЦЭМ!$B$34:$B$777,B$11)+'СЕТ СН'!$F$9+СВЦЭМ!$D$10+'СЕТ СН'!$F$6</f>
        <v>1510.2635222499998</v>
      </c>
      <c r="C21" s="37">
        <f>SUMIFS(СВЦЭМ!$C$34:$C$777,СВЦЭМ!$A$34:$A$777,$A21,СВЦЭМ!$B$34:$B$777,C$11)+'СЕТ СН'!$F$9+СВЦЭМ!$D$10+'СЕТ СН'!$F$6</f>
        <v>1617.8849320500003</v>
      </c>
      <c r="D21" s="37">
        <f>SUMIFS(СВЦЭМ!$C$34:$C$777,СВЦЭМ!$A$34:$A$777,$A21,СВЦЭМ!$B$34:$B$777,D$11)+'СЕТ СН'!$F$9+СВЦЭМ!$D$10+'СЕТ СН'!$F$6</f>
        <v>1639.7587066900001</v>
      </c>
      <c r="E21" s="37">
        <f>SUMIFS(СВЦЭМ!$C$34:$C$777,СВЦЭМ!$A$34:$A$777,$A21,СВЦЭМ!$B$34:$B$777,E$11)+'СЕТ СН'!$F$9+СВЦЭМ!$D$10+'СЕТ СН'!$F$6</f>
        <v>1637.8385774799999</v>
      </c>
      <c r="F21" s="37">
        <f>SUMIFS(СВЦЭМ!$C$34:$C$777,СВЦЭМ!$A$34:$A$777,$A21,СВЦЭМ!$B$34:$B$777,F$11)+'СЕТ СН'!$F$9+СВЦЭМ!$D$10+'СЕТ СН'!$F$6</f>
        <v>1645.34143356</v>
      </c>
      <c r="G21" s="37">
        <f>SUMIFS(СВЦЭМ!$C$34:$C$777,СВЦЭМ!$A$34:$A$777,$A21,СВЦЭМ!$B$34:$B$777,G$11)+'СЕТ СН'!$F$9+СВЦЭМ!$D$10+'СЕТ СН'!$F$6</f>
        <v>1649.4616672800003</v>
      </c>
      <c r="H21" s="37">
        <f>SUMIFS(СВЦЭМ!$C$34:$C$777,СВЦЭМ!$A$34:$A$777,$A21,СВЦЭМ!$B$34:$B$777,H$11)+'СЕТ СН'!$F$9+СВЦЭМ!$D$10+'СЕТ СН'!$F$6</f>
        <v>1612.3645040000001</v>
      </c>
      <c r="I21" s="37">
        <f>SUMIFS(СВЦЭМ!$C$34:$C$777,СВЦЭМ!$A$34:$A$777,$A21,СВЦЭМ!$B$34:$B$777,I$11)+'СЕТ СН'!$F$9+СВЦЭМ!$D$10+'СЕТ СН'!$F$6</f>
        <v>1593.1459216100002</v>
      </c>
      <c r="J21" s="37">
        <f>SUMIFS(СВЦЭМ!$C$34:$C$777,СВЦЭМ!$A$34:$A$777,$A21,СВЦЭМ!$B$34:$B$777,J$11)+'СЕТ СН'!$F$9+СВЦЭМ!$D$10+'СЕТ СН'!$F$6</f>
        <v>1529.5927563</v>
      </c>
      <c r="K21" s="37">
        <f>SUMIFS(СВЦЭМ!$C$34:$C$777,СВЦЭМ!$A$34:$A$777,$A21,СВЦЭМ!$B$34:$B$777,K$11)+'СЕТ СН'!$F$9+СВЦЭМ!$D$10+'СЕТ СН'!$F$6</f>
        <v>1429.97166419</v>
      </c>
      <c r="L21" s="37">
        <f>SUMIFS(СВЦЭМ!$C$34:$C$777,СВЦЭМ!$A$34:$A$777,$A21,СВЦЭМ!$B$34:$B$777,L$11)+'СЕТ СН'!$F$9+СВЦЭМ!$D$10+'СЕТ СН'!$F$6</f>
        <v>1342.6921249299999</v>
      </c>
      <c r="M21" s="37">
        <f>SUMIFS(СВЦЭМ!$C$34:$C$777,СВЦЭМ!$A$34:$A$777,$A21,СВЦЭМ!$B$34:$B$777,M$11)+'СЕТ СН'!$F$9+СВЦЭМ!$D$10+'СЕТ СН'!$F$6</f>
        <v>1311.74237193</v>
      </c>
      <c r="N21" s="37">
        <f>SUMIFS(СВЦЭМ!$C$34:$C$777,СВЦЭМ!$A$34:$A$777,$A21,СВЦЭМ!$B$34:$B$777,N$11)+'СЕТ СН'!$F$9+СВЦЭМ!$D$10+'СЕТ СН'!$F$6</f>
        <v>1350.3400546500002</v>
      </c>
      <c r="O21" s="37">
        <f>SUMIFS(СВЦЭМ!$C$34:$C$777,СВЦЭМ!$A$34:$A$777,$A21,СВЦЭМ!$B$34:$B$777,O$11)+'СЕТ СН'!$F$9+СВЦЭМ!$D$10+'СЕТ СН'!$F$6</f>
        <v>1372.4963745200002</v>
      </c>
      <c r="P21" s="37">
        <f>SUMIFS(СВЦЭМ!$C$34:$C$777,СВЦЭМ!$A$34:$A$777,$A21,СВЦЭМ!$B$34:$B$777,P$11)+'СЕТ СН'!$F$9+СВЦЭМ!$D$10+'СЕТ СН'!$F$6</f>
        <v>1367.3642509599999</v>
      </c>
      <c r="Q21" s="37">
        <f>SUMIFS(СВЦЭМ!$C$34:$C$777,СВЦЭМ!$A$34:$A$777,$A21,СВЦЭМ!$B$34:$B$777,Q$11)+'СЕТ СН'!$F$9+СВЦЭМ!$D$10+'СЕТ СН'!$F$6</f>
        <v>1373.7366466799999</v>
      </c>
      <c r="R21" s="37">
        <f>SUMIFS(СВЦЭМ!$C$34:$C$777,СВЦЭМ!$A$34:$A$777,$A21,СВЦЭМ!$B$34:$B$777,R$11)+'СЕТ СН'!$F$9+СВЦЭМ!$D$10+'СЕТ СН'!$F$6</f>
        <v>1378.3024769200001</v>
      </c>
      <c r="S21" s="37">
        <f>SUMIFS(СВЦЭМ!$C$34:$C$777,СВЦЭМ!$A$34:$A$777,$A21,СВЦЭМ!$B$34:$B$777,S$11)+'СЕТ СН'!$F$9+СВЦЭМ!$D$10+'СЕТ СН'!$F$6</f>
        <v>1360.8215230700002</v>
      </c>
      <c r="T21" s="37">
        <f>SUMIFS(СВЦЭМ!$C$34:$C$777,СВЦЭМ!$A$34:$A$777,$A21,СВЦЭМ!$B$34:$B$777,T$11)+'СЕТ СН'!$F$9+СВЦЭМ!$D$10+'СЕТ СН'!$F$6</f>
        <v>1329.85212972</v>
      </c>
      <c r="U21" s="37">
        <f>SUMIFS(СВЦЭМ!$C$34:$C$777,СВЦЭМ!$A$34:$A$777,$A21,СВЦЭМ!$B$34:$B$777,U$11)+'СЕТ СН'!$F$9+СВЦЭМ!$D$10+'СЕТ СН'!$F$6</f>
        <v>1341.3351581900001</v>
      </c>
      <c r="V21" s="37">
        <f>SUMIFS(СВЦЭМ!$C$34:$C$777,СВЦЭМ!$A$34:$A$777,$A21,СВЦЭМ!$B$34:$B$777,V$11)+'СЕТ СН'!$F$9+СВЦЭМ!$D$10+'СЕТ СН'!$F$6</f>
        <v>1325.12240213</v>
      </c>
      <c r="W21" s="37">
        <f>SUMIFS(СВЦЭМ!$C$34:$C$777,СВЦЭМ!$A$34:$A$777,$A21,СВЦЭМ!$B$34:$B$777,W$11)+'СЕТ СН'!$F$9+СВЦЭМ!$D$10+'СЕТ СН'!$F$6</f>
        <v>1326.3028148899998</v>
      </c>
      <c r="X21" s="37">
        <f>SUMIFS(СВЦЭМ!$C$34:$C$777,СВЦЭМ!$A$34:$A$777,$A21,СВЦЭМ!$B$34:$B$777,X$11)+'СЕТ СН'!$F$9+СВЦЭМ!$D$10+'СЕТ СН'!$F$6</f>
        <v>1336.0302055100001</v>
      </c>
      <c r="Y21" s="37">
        <f>SUMIFS(СВЦЭМ!$C$34:$C$777,СВЦЭМ!$A$34:$A$777,$A21,СВЦЭМ!$B$34:$B$777,Y$11)+'СЕТ СН'!$F$9+СВЦЭМ!$D$10+'СЕТ СН'!$F$6</f>
        <v>1405.7388846399999</v>
      </c>
    </row>
    <row r="22" spans="1:25" ht="15.75" x14ac:dyDescent="0.2">
      <c r="A22" s="36">
        <f t="shared" si="0"/>
        <v>42685</v>
      </c>
      <c r="B22" s="37">
        <f>SUMIFS(СВЦЭМ!$C$34:$C$777,СВЦЭМ!$A$34:$A$777,$A22,СВЦЭМ!$B$34:$B$777,B$11)+'СЕТ СН'!$F$9+СВЦЭМ!$D$10+'СЕТ СН'!$F$6</f>
        <v>1490.2592098499999</v>
      </c>
      <c r="C22" s="37">
        <f>SUMIFS(СВЦЭМ!$C$34:$C$777,СВЦЭМ!$A$34:$A$777,$A22,СВЦЭМ!$B$34:$B$777,C$11)+'СЕТ СН'!$F$9+СВЦЭМ!$D$10+'СЕТ СН'!$F$6</f>
        <v>1614.12096875</v>
      </c>
      <c r="D22" s="37">
        <f>SUMIFS(СВЦЭМ!$C$34:$C$777,СВЦЭМ!$A$34:$A$777,$A22,СВЦЭМ!$B$34:$B$777,D$11)+'СЕТ СН'!$F$9+СВЦЭМ!$D$10+'СЕТ СН'!$F$6</f>
        <v>1679.1657844599999</v>
      </c>
      <c r="E22" s="37">
        <f>SUMIFS(СВЦЭМ!$C$34:$C$777,СВЦЭМ!$A$34:$A$777,$A22,СВЦЭМ!$B$34:$B$777,E$11)+'СЕТ СН'!$F$9+СВЦЭМ!$D$10+'СЕТ СН'!$F$6</f>
        <v>1637.0256272300003</v>
      </c>
      <c r="F22" s="37">
        <f>SUMIFS(СВЦЭМ!$C$34:$C$777,СВЦЭМ!$A$34:$A$777,$A22,СВЦЭМ!$B$34:$B$777,F$11)+'СЕТ СН'!$F$9+СВЦЭМ!$D$10+'СЕТ СН'!$F$6</f>
        <v>1636.9930977700001</v>
      </c>
      <c r="G22" s="37">
        <f>SUMIFS(СВЦЭМ!$C$34:$C$777,СВЦЭМ!$A$34:$A$777,$A22,СВЦЭМ!$B$34:$B$777,G$11)+'СЕТ СН'!$F$9+СВЦЭМ!$D$10+'СЕТ СН'!$F$6</f>
        <v>1649.0622406699999</v>
      </c>
      <c r="H22" s="37">
        <f>SUMIFS(СВЦЭМ!$C$34:$C$777,СВЦЭМ!$A$34:$A$777,$A22,СВЦЭМ!$B$34:$B$777,H$11)+'СЕТ СН'!$F$9+СВЦЭМ!$D$10+'СЕТ СН'!$F$6</f>
        <v>1644.82116503</v>
      </c>
      <c r="I22" s="37">
        <f>SUMIFS(СВЦЭМ!$C$34:$C$777,СВЦЭМ!$A$34:$A$777,$A22,СВЦЭМ!$B$34:$B$777,I$11)+'СЕТ СН'!$F$9+СВЦЭМ!$D$10+'СЕТ СН'!$F$6</f>
        <v>1603.9614044</v>
      </c>
      <c r="J22" s="37">
        <f>SUMIFS(СВЦЭМ!$C$34:$C$777,СВЦЭМ!$A$34:$A$777,$A22,СВЦЭМ!$B$34:$B$777,J$11)+'СЕТ СН'!$F$9+СВЦЭМ!$D$10+'СЕТ СН'!$F$6</f>
        <v>1512.5337498700001</v>
      </c>
      <c r="K22" s="37">
        <f>SUMIFS(СВЦЭМ!$C$34:$C$777,СВЦЭМ!$A$34:$A$777,$A22,СВЦЭМ!$B$34:$B$777,K$11)+'СЕТ СН'!$F$9+СВЦЭМ!$D$10+'СЕТ СН'!$F$6</f>
        <v>1412.8221001699999</v>
      </c>
      <c r="L22" s="37">
        <f>SUMIFS(СВЦЭМ!$C$34:$C$777,СВЦЭМ!$A$34:$A$777,$A22,СВЦЭМ!$B$34:$B$777,L$11)+'СЕТ СН'!$F$9+СВЦЭМ!$D$10+'СЕТ СН'!$F$6</f>
        <v>1322.1966776300001</v>
      </c>
      <c r="M22" s="37">
        <f>SUMIFS(СВЦЭМ!$C$34:$C$777,СВЦЭМ!$A$34:$A$777,$A22,СВЦЭМ!$B$34:$B$777,M$11)+'СЕТ СН'!$F$9+СВЦЭМ!$D$10+'СЕТ СН'!$F$6</f>
        <v>1295.6415032099999</v>
      </c>
      <c r="N22" s="37">
        <f>SUMIFS(СВЦЭМ!$C$34:$C$777,СВЦЭМ!$A$34:$A$777,$A22,СВЦЭМ!$B$34:$B$777,N$11)+'СЕТ СН'!$F$9+СВЦЭМ!$D$10+'СЕТ СН'!$F$6</f>
        <v>1314.2130281</v>
      </c>
      <c r="O22" s="37">
        <f>SUMIFS(СВЦЭМ!$C$34:$C$777,СВЦЭМ!$A$34:$A$777,$A22,СВЦЭМ!$B$34:$B$777,O$11)+'СЕТ СН'!$F$9+СВЦЭМ!$D$10+'СЕТ СН'!$F$6</f>
        <v>1316.8340655000002</v>
      </c>
      <c r="P22" s="37">
        <f>SUMIFS(СВЦЭМ!$C$34:$C$777,СВЦЭМ!$A$34:$A$777,$A22,СВЦЭМ!$B$34:$B$777,P$11)+'СЕТ СН'!$F$9+СВЦЭМ!$D$10+'СЕТ СН'!$F$6</f>
        <v>1315.8577977499999</v>
      </c>
      <c r="Q22" s="37">
        <f>SUMIFS(СВЦЭМ!$C$34:$C$777,СВЦЭМ!$A$34:$A$777,$A22,СВЦЭМ!$B$34:$B$777,Q$11)+'СЕТ СН'!$F$9+СВЦЭМ!$D$10+'СЕТ СН'!$F$6</f>
        <v>1361.0391343599999</v>
      </c>
      <c r="R22" s="37">
        <f>SUMIFS(СВЦЭМ!$C$34:$C$777,СВЦЭМ!$A$34:$A$777,$A22,СВЦЭМ!$B$34:$B$777,R$11)+'СЕТ СН'!$F$9+СВЦЭМ!$D$10+'СЕТ СН'!$F$6</f>
        <v>1373.3541762300001</v>
      </c>
      <c r="S22" s="37">
        <f>SUMIFS(СВЦЭМ!$C$34:$C$777,СВЦЭМ!$A$34:$A$777,$A22,СВЦЭМ!$B$34:$B$777,S$11)+'СЕТ СН'!$F$9+СВЦЭМ!$D$10+'СЕТ СН'!$F$6</f>
        <v>1384.9972013900001</v>
      </c>
      <c r="T22" s="37">
        <f>SUMIFS(СВЦЭМ!$C$34:$C$777,СВЦЭМ!$A$34:$A$777,$A22,СВЦЭМ!$B$34:$B$777,T$11)+'СЕТ СН'!$F$9+СВЦЭМ!$D$10+'СЕТ СН'!$F$6</f>
        <v>1324.9949805199999</v>
      </c>
      <c r="U22" s="37">
        <f>SUMIFS(СВЦЭМ!$C$34:$C$777,СВЦЭМ!$A$34:$A$777,$A22,СВЦЭМ!$B$34:$B$777,U$11)+'СЕТ СН'!$F$9+СВЦЭМ!$D$10+'СЕТ СН'!$F$6</f>
        <v>1321.0355043700001</v>
      </c>
      <c r="V22" s="37">
        <f>SUMIFS(СВЦЭМ!$C$34:$C$777,СВЦЭМ!$A$34:$A$777,$A22,СВЦЭМ!$B$34:$B$777,V$11)+'СЕТ СН'!$F$9+СВЦЭМ!$D$10+'СЕТ СН'!$F$6</f>
        <v>1337.9561548699999</v>
      </c>
      <c r="W22" s="37">
        <f>SUMIFS(СВЦЭМ!$C$34:$C$777,СВЦЭМ!$A$34:$A$777,$A22,СВЦЭМ!$B$34:$B$777,W$11)+'СЕТ СН'!$F$9+СВЦЭМ!$D$10+'СЕТ СН'!$F$6</f>
        <v>1345.7147273700002</v>
      </c>
      <c r="X22" s="37">
        <f>SUMIFS(СВЦЭМ!$C$34:$C$777,СВЦЭМ!$A$34:$A$777,$A22,СВЦЭМ!$B$34:$B$777,X$11)+'СЕТ СН'!$F$9+СВЦЭМ!$D$10+'СЕТ СН'!$F$6</f>
        <v>1395.6079379900002</v>
      </c>
      <c r="Y22" s="37">
        <f>SUMIFS(СВЦЭМ!$C$34:$C$777,СВЦЭМ!$A$34:$A$777,$A22,СВЦЭМ!$B$34:$B$777,Y$11)+'СЕТ СН'!$F$9+СВЦЭМ!$D$10+'СЕТ СН'!$F$6</f>
        <v>1484.51005893</v>
      </c>
    </row>
    <row r="23" spans="1:25" ht="15.75" x14ac:dyDescent="0.2">
      <c r="A23" s="36">
        <f t="shared" si="0"/>
        <v>42686</v>
      </c>
      <c r="B23" s="37">
        <f>SUMIFS(СВЦЭМ!$C$34:$C$777,СВЦЭМ!$A$34:$A$777,$A23,СВЦЭМ!$B$34:$B$777,B$11)+'СЕТ СН'!$F$9+СВЦЭМ!$D$10+'СЕТ СН'!$F$6</f>
        <v>1473.0661353400001</v>
      </c>
      <c r="C23" s="37">
        <f>SUMIFS(СВЦЭМ!$C$34:$C$777,СВЦЭМ!$A$34:$A$777,$A23,СВЦЭМ!$B$34:$B$777,C$11)+'СЕТ СН'!$F$9+СВЦЭМ!$D$10+'СЕТ СН'!$F$6</f>
        <v>1577.3074471099999</v>
      </c>
      <c r="D23" s="37">
        <f>SUMIFS(СВЦЭМ!$C$34:$C$777,СВЦЭМ!$A$34:$A$777,$A23,СВЦЭМ!$B$34:$B$777,D$11)+'СЕТ СН'!$F$9+СВЦЭМ!$D$10+'СЕТ СН'!$F$6</f>
        <v>1647.3535213099999</v>
      </c>
      <c r="E23" s="37">
        <f>SUMIFS(СВЦЭМ!$C$34:$C$777,СВЦЭМ!$A$34:$A$777,$A23,СВЦЭМ!$B$34:$B$777,E$11)+'СЕТ СН'!$F$9+СВЦЭМ!$D$10+'СЕТ СН'!$F$6</f>
        <v>1657.6639010100002</v>
      </c>
      <c r="F23" s="37">
        <f>SUMIFS(СВЦЭМ!$C$34:$C$777,СВЦЭМ!$A$34:$A$777,$A23,СВЦЭМ!$B$34:$B$777,F$11)+'СЕТ СН'!$F$9+СВЦЭМ!$D$10+'СЕТ СН'!$F$6</f>
        <v>1663.2213374100002</v>
      </c>
      <c r="G23" s="37">
        <f>SUMIFS(СВЦЭМ!$C$34:$C$777,СВЦЭМ!$A$34:$A$777,$A23,СВЦЭМ!$B$34:$B$777,G$11)+'СЕТ СН'!$F$9+СВЦЭМ!$D$10+'СЕТ СН'!$F$6</f>
        <v>1651.51680661</v>
      </c>
      <c r="H23" s="37">
        <f>SUMIFS(СВЦЭМ!$C$34:$C$777,СВЦЭМ!$A$34:$A$777,$A23,СВЦЭМ!$B$34:$B$777,H$11)+'СЕТ СН'!$F$9+СВЦЭМ!$D$10+'СЕТ СН'!$F$6</f>
        <v>1622.56586401</v>
      </c>
      <c r="I23" s="37">
        <f>SUMIFS(СВЦЭМ!$C$34:$C$777,СВЦЭМ!$A$34:$A$777,$A23,СВЦЭМ!$B$34:$B$777,I$11)+'СЕТ СН'!$F$9+СВЦЭМ!$D$10+'СЕТ СН'!$F$6</f>
        <v>1590.2125460100001</v>
      </c>
      <c r="J23" s="37">
        <f>SUMIFS(СВЦЭМ!$C$34:$C$777,СВЦЭМ!$A$34:$A$777,$A23,СВЦЭМ!$B$34:$B$777,J$11)+'СЕТ СН'!$F$9+СВЦЭМ!$D$10+'СЕТ СН'!$F$6</f>
        <v>1482.8790168</v>
      </c>
      <c r="K23" s="37">
        <f>SUMIFS(СВЦЭМ!$C$34:$C$777,СВЦЭМ!$A$34:$A$777,$A23,СВЦЭМ!$B$34:$B$777,K$11)+'СЕТ СН'!$F$9+СВЦЭМ!$D$10+'СЕТ СН'!$F$6</f>
        <v>1354.9328946599999</v>
      </c>
      <c r="L23" s="37">
        <f>SUMIFS(СВЦЭМ!$C$34:$C$777,СВЦЭМ!$A$34:$A$777,$A23,СВЦЭМ!$B$34:$B$777,L$11)+'СЕТ СН'!$F$9+СВЦЭМ!$D$10+'СЕТ СН'!$F$6</f>
        <v>1279.5212468</v>
      </c>
      <c r="M23" s="37">
        <f>SUMIFS(СВЦЭМ!$C$34:$C$777,СВЦЭМ!$A$34:$A$777,$A23,СВЦЭМ!$B$34:$B$777,M$11)+'СЕТ СН'!$F$9+СВЦЭМ!$D$10+'СЕТ СН'!$F$6</f>
        <v>1229.2293714</v>
      </c>
      <c r="N23" s="37">
        <f>SUMIFS(СВЦЭМ!$C$34:$C$777,СВЦЭМ!$A$34:$A$777,$A23,СВЦЭМ!$B$34:$B$777,N$11)+'СЕТ СН'!$F$9+СВЦЭМ!$D$10+'СЕТ СН'!$F$6</f>
        <v>1221.92838822</v>
      </c>
      <c r="O23" s="37">
        <f>SUMIFS(СВЦЭМ!$C$34:$C$777,СВЦЭМ!$A$34:$A$777,$A23,СВЦЭМ!$B$34:$B$777,O$11)+'СЕТ СН'!$F$9+СВЦЭМ!$D$10+'СЕТ СН'!$F$6</f>
        <v>1226.21992211</v>
      </c>
      <c r="P23" s="37">
        <f>SUMIFS(СВЦЭМ!$C$34:$C$777,СВЦЭМ!$A$34:$A$777,$A23,СВЦЭМ!$B$34:$B$777,P$11)+'СЕТ СН'!$F$9+СВЦЭМ!$D$10+'СЕТ СН'!$F$6</f>
        <v>1255.76036557</v>
      </c>
      <c r="Q23" s="37">
        <f>SUMIFS(СВЦЭМ!$C$34:$C$777,СВЦЭМ!$A$34:$A$777,$A23,СВЦЭМ!$B$34:$B$777,Q$11)+'СЕТ СН'!$F$9+СВЦЭМ!$D$10+'СЕТ СН'!$F$6</f>
        <v>1259.0440339299998</v>
      </c>
      <c r="R23" s="37">
        <f>SUMIFS(СВЦЭМ!$C$34:$C$777,СВЦЭМ!$A$34:$A$777,$A23,СВЦЭМ!$B$34:$B$777,R$11)+'СЕТ СН'!$F$9+СВЦЭМ!$D$10+'СЕТ СН'!$F$6</f>
        <v>1254.1820248899999</v>
      </c>
      <c r="S23" s="37">
        <f>SUMIFS(СВЦЭМ!$C$34:$C$777,СВЦЭМ!$A$34:$A$777,$A23,СВЦЭМ!$B$34:$B$777,S$11)+'СЕТ СН'!$F$9+СВЦЭМ!$D$10+'СЕТ СН'!$F$6</f>
        <v>1255.16897008</v>
      </c>
      <c r="T23" s="37">
        <f>SUMIFS(СВЦЭМ!$C$34:$C$777,СВЦЭМ!$A$34:$A$777,$A23,СВЦЭМ!$B$34:$B$777,T$11)+'СЕТ СН'!$F$9+СВЦЭМ!$D$10+'СЕТ СН'!$F$6</f>
        <v>1301.14450923</v>
      </c>
      <c r="U23" s="37">
        <f>SUMIFS(СВЦЭМ!$C$34:$C$777,СВЦЭМ!$A$34:$A$777,$A23,СВЦЭМ!$B$34:$B$777,U$11)+'СЕТ СН'!$F$9+СВЦЭМ!$D$10+'СЕТ СН'!$F$6</f>
        <v>1276.26478505</v>
      </c>
      <c r="V23" s="37">
        <f>SUMIFS(СВЦЭМ!$C$34:$C$777,СВЦЭМ!$A$34:$A$777,$A23,СВЦЭМ!$B$34:$B$777,V$11)+'СЕТ СН'!$F$9+СВЦЭМ!$D$10+'СЕТ СН'!$F$6</f>
        <v>1238.3199794299999</v>
      </c>
      <c r="W23" s="37">
        <f>SUMIFS(СВЦЭМ!$C$34:$C$777,СВЦЭМ!$A$34:$A$777,$A23,СВЦЭМ!$B$34:$B$777,W$11)+'СЕТ СН'!$F$9+СВЦЭМ!$D$10+'СЕТ СН'!$F$6</f>
        <v>1225.4217955899999</v>
      </c>
      <c r="X23" s="37">
        <f>SUMIFS(СВЦЭМ!$C$34:$C$777,СВЦЭМ!$A$34:$A$777,$A23,СВЦЭМ!$B$34:$B$777,X$11)+'СЕТ СН'!$F$9+СВЦЭМ!$D$10+'СЕТ СН'!$F$6</f>
        <v>1240.5868431499998</v>
      </c>
      <c r="Y23" s="37">
        <f>SUMIFS(СВЦЭМ!$C$34:$C$777,СВЦЭМ!$A$34:$A$777,$A23,СВЦЭМ!$B$34:$B$777,Y$11)+'СЕТ СН'!$F$9+СВЦЭМ!$D$10+'СЕТ СН'!$F$6</f>
        <v>1342.1610553400001</v>
      </c>
    </row>
    <row r="24" spans="1:25" ht="15.75" x14ac:dyDescent="0.2">
      <c r="A24" s="36">
        <f t="shared" si="0"/>
        <v>42687</v>
      </c>
      <c r="B24" s="37">
        <f>SUMIFS(СВЦЭМ!$C$34:$C$777,СВЦЭМ!$A$34:$A$777,$A24,СВЦЭМ!$B$34:$B$777,B$11)+'СЕТ СН'!$F$9+СВЦЭМ!$D$10+'СЕТ СН'!$F$6</f>
        <v>1450.3717128100002</v>
      </c>
      <c r="C24" s="37">
        <f>SUMIFS(СВЦЭМ!$C$34:$C$777,СВЦЭМ!$A$34:$A$777,$A24,СВЦЭМ!$B$34:$B$777,C$11)+'СЕТ СН'!$F$9+СВЦЭМ!$D$10+'СЕТ СН'!$F$6</f>
        <v>1568.56784492</v>
      </c>
      <c r="D24" s="37">
        <f>SUMIFS(СВЦЭМ!$C$34:$C$777,СВЦЭМ!$A$34:$A$777,$A24,СВЦЭМ!$B$34:$B$777,D$11)+'СЕТ СН'!$F$9+СВЦЭМ!$D$10+'СЕТ СН'!$F$6</f>
        <v>1635.0546789200002</v>
      </c>
      <c r="E24" s="37">
        <f>SUMIFS(СВЦЭМ!$C$34:$C$777,СВЦЭМ!$A$34:$A$777,$A24,СВЦЭМ!$B$34:$B$777,E$11)+'СЕТ СН'!$F$9+СВЦЭМ!$D$10+'СЕТ СН'!$F$6</f>
        <v>1645.5834816500001</v>
      </c>
      <c r="F24" s="37">
        <f>SUMIFS(СВЦЭМ!$C$34:$C$777,СВЦЭМ!$A$34:$A$777,$A24,СВЦЭМ!$B$34:$B$777,F$11)+'СЕТ СН'!$F$9+СВЦЭМ!$D$10+'СЕТ СН'!$F$6</f>
        <v>1651.1114805900002</v>
      </c>
      <c r="G24" s="37">
        <f>SUMIFS(СВЦЭМ!$C$34:$C$777,СВЦЭМ!$A$34:$A$777,$A24,СВЦЭМ!$B$34:$B$777,G$11)+'СЕТ СН'!$F$9+СВЦЭМ!$D$10+'СЕТ СН'!$F$6</f>
        <v>1642.9874355300003</v>
      </c>
      <c r="H24" s="37">
        <f>SUMIFS(СВЦЭМ!$C$34:$C$777,СВЦЭМ!$A$34:$A$777,$A24,СВЦЭМ!$B$34:$B$777,H$11)+'СЕТ СН'!$F$9+СВЦЭМ!$D$10+'СЕТ СН'!$F$6</f>
        <v>1615.0721859600003</v>
      </c>
      <c r="I24" s="37">
        <f>SUMIFS(СВЦЭМ!$C$34:$C$777,СВЦЭМ!$A$34:$A$777,$A24,СВЦЭМ!$B$34:$B$777,I$11)+'СЕТ СН'!$F$9+СВЦЭМ!$D$10+'СЕТ СН'!$F$6</f>
        <v>1595.23519751</v>
      </c>
      <c r="J24" s="37">
        <f>SUMIFS(СВЦЭМ!$C$34:$C$777,СВЦЭМ!$A$34:$A$777,$A24,СВЦЭМ!$B$34:$B$777,J$11)+'СЕТ СН'!$F$9+СВЦЭМ!$D$10+'СЕТ СН'!$F$6</f>
        <v>1496.8149898800002</v>
      </c>
      <c r="K24" s="37">
        <f>SUMIFS(СВЦЭМ!$C$34:$C$777,СВЦЭМ!$A$34:$A$777,$A24,СВЦЭМ!$B$34:$B$777,K$11)+'СЕТ СН'!$F$9+СВЦЭМ!$D$10+'СЕТ СН'!$F$6</f>
        <v>1390.16494857</v>
      </c>
      <c r="L24" s="37">
        <f>SUMIFS(СВЦЭМ!$C$34:$C$777,СВЦЭМ!$A$34:$A$777,$A24,СВЦЭМ!$B$34:$B$777,L$11)+'СЕТ СН'!$F$9+СВЦЭМ!$D$10+'СЕТ СН'!$F$6</f>
        <v>1294.7998346099998</v>
      </c>
      <c r="M24" s="37">
        <f>SUMIFS(СВЦЭМ!$C$34:$C$777,СВЦЭМ!$A$34:$A$777,$A24,СВЦЭМ!$B$34:$B$777,M$11)+'СЕТ СН'!$F$9+СВЦЭМ!$D$10+'СЕТ СН'!$F$6</f>
        <v>1283.0580823999999</v>
      </c>
      <c r="N24" s="37">
        <f>SUMIFS(СВЦЭМ!$C$34:$C$777,СВЦЭМ!$A$34:$A$777,$A24,СВЦЭМ!$B$34:$B$777,N$11)+'СЕТ СН'!$F$9+СВЦЭМ!$D$10+'СЕТ СН'!$F$6</f>
        <v>1262.9190416199999</v>
      </c>
      <c r="O24" s="37">
        <f>SUMIFS(СВЦЭМ!$C$34:$C$777,СВЦЭМ!$A$34:$A$777,$A24,СВЦЭМ!$B$34:$B$777,O$11)+'СЕТ СН'!$F$9+СВЦЭМ!$D$10+'СЕТ СН'!$F$6</f>
        <v>1248.9805744</v>
      </c>
      <c r="P24" s="37">
        <f>SUMIFS(СВЦЭМ!$C$34:$C$777,СВЦЭМ!$A$34:$A$777,$A24,СВЦЭМ!$B$34:$B$777,P$11)+'СЕТ СН'!$F$9+СВЦЭМ!$D$10+'СЕТ СН'!$F$6</f>
        <v>1236.6659246899999</v>
      </c>
      <c r="Q24" s="37">
        <f>SUMIFS(СВЦЭМ!$C$34:$C$777,СВЦЭМ!$A$34:$A$777,$A24,СВЦЭМ!$B$34:$B$777,Q$11)+'СЕТ СН'!$F$9+СВЦЭМ!$D$10+'СЕТ СН'!$F$6</f>
        <v>1235.2820557099999</v>
      </c>
      <c r="R24" s="37">
        <f>SUMIFS(СВЦЭМ!$C$34:$C$777,СВЦЭМ!$A$34:$A$777,$A24,СВЦЭМ!$B$34:$B$777,R$11)+'СЕТ СН'!$F$9+СВЦЭМ!$D$10+'СЕТ СН'!$F$6</f>
        <v>1237.20651344</v>
      </c>
      <c r="S24" s="37">
        <f>SUMIFS(СВЦЭМ!$C$34:$C$777,СВЦЭМ!$A$34:$A$777,$A24,СВЦЭМ!$B$34:$B$777,S$11)+'СЕТ СН'!$F$9+СВЦЭМ!$D$10+'СЕТ СН'!$F$6</f>
        <v>1276.0397546499998</v>
      </c>
      <c r="T24" s="37">
        <f>SUMIFS(СВЦЭМ!$C$34:$C$777,СВЦЭМ!$A$34:$A$777,$A24,СВЦЭМ!$B$34:$B$777,T$11)+'СЕТ СН'!$F$9+СВЦЭМ!$D$10+'СЕТ СН'!$F$6</f>
        <v>1346.3651536900002</v>
      </c>
      <c r="U24" s="37">
        <f>SUMIFS(СВЦЭМ!$C$34:$C$777,СВЦЭМ!$A$34:$A$777,$A24,СВЦЭМ!$B$34:$B$777,U$11)+'СЕТ СН'!$F$9+СВЦЭМ!$D$10+'СЕТ СН'!$F$6</f>
        <v>1264.2092047900001</v>
      </c>
      <c r="V24" s="37">
        <f>SUMIFS(СВЦЭМ!$C$34:$C$777,СВЦЭМ!$A$34:$A$777,$A24,СВЦЭМ!$B$34:$B$777,V$11)+'СЕТ СН'!$F$9+СВЦЭМ!$D$10+'СЕТ СН'!$F$6</f>
        <v>1178.7708142299998</v>
      </c>
      <c r="W24" s="37">
        <f>SUMIFS(СВЦЭМ!$C$34:$C$777,СВЦЭМ!$A$34:$A$777,$A24,СВЦЭМ!$B$34:$B$777,W$11)+'СЕТ СН'!$F$9+СВЦЭМ!$D$10+'СЕТ СН'!$F$6</f>
        <v>1194.9164302300001</v>
      </c>
      <c r="X24" s="37">
        <f>SUMIFS(СВЦЭМ!$C$34:$C$777,СВЦЭМ!$A$34:$A$777,$A24,СВЦЭМ!$B$34:$B$777,X$11)+'СЕТ СН'!$F$9+СВЦЭМ!$D$10+'СЕТ СН'!$F$6</f>
        <v>1247.93937654</v>
      </c>
      <c r="Y24" s="37">
        <f>SUMIFS(СВЦЭМ!$C$34:$C$777,СВЦЭМ!$A$34:$A$777,$A24,СВЦЭМ!$B$34:$B$777,Y$11)+'СЕТ СН'!$F$9+СВЦЭМ!$D$10+'СЕТ СН'!$F$6</f>
        <v>1328.1918178199999</v>
      </c>
    </row>
    <row r="25" spans="1:25" ht="15.75" x14ac:dyDescent="0.2">
      <c r="A25" s="36">
        <f t="shared" si="0"/>
        <v>42688</v>
      </c>
      <c r="B25" s="37">
        <f>SUMIFS(СВЦЭМ!$C$34:$C$777,СВЦЭМ!$A$34:$A$777,$A25,СВЦЭМ!$B$34:$B$777,B$11)+'СЕТ СН'!$F$9+СВЦЭМ!$D$10+'СЕТ СН'!$F$6</f>
        <v>1461.53792372</v>
      </c>
      <c r="C25" s="37">
        <f>SUMIFS(СВЦЭМ!$C$34:$C$777,СВЦЭМ!$A$34:$A$777,$A25,СВЦЭМ!$B$34:$B$777,C$11)+'СЕТ СН'!$F$9+СВЦЭМ!$D$10+'СЕТ СН'!$F$6</f>
        <v>1591.4249814600003</v>
      </c>
      <c r="D25" s="37">
        <f>SUMIFS(СВЦЭМ!$C$34:$C$777,СВЦЭМ!$A$34:$A$777,$A25,СВЦЭМ!$B$34:$B$777,D$11)+'СЕТ СН'!$F$9+СВЦЭМ!$D$10+'СЕТ СН'!$F$6</f>
        <v>1629.3738846700003</v>
      </c>
      <c r="E25" s="37">
        <f>SUMIFS(СВЦЭМ!$C$34:$C$777,СВЦЭМ!$A$34:$A$777,$A25,СВЦЭМ!$B$34:$B$777,E$11)+'СЕТ СН'!$F$9+СВЦЭМ!$D$10+'СЕТ СН'!$F$6</f>
        <v>1627.6246691599999</v>
      </c>
      <c r="F25" s="37">
        <f>SUMIFS(СВЦЭМ!$C$34:$C$777,СВЦЭМ!$A$34:$A$777,$A25,СВЦЭМ!$B$34:$B$777,F$11)+'СЕТ СН'!$F$9+СВЦЭМ!$D$10+'СЕТ СН'!$F$6</f>
        <v>1695.08104981</v>
      </c>
      <c r="G25" s="37">
        <f>SUMIFS(СВЦЭМ!$C$34:$C$777,СВЦЭМ!$A$34:$A$777,$A25,СВЦЭМ!$B$34:$B$777,G$11)+'СЕТ СН'!$F$9+СВЦЭМ!$D$10+'СЕТ СН'!$F$6</f>
        <v>1747.30733186</v>
      </c>
      <c r="H25" s="37">
        <f>SUMIFS(СВЦЭМ!$C$34:$C$777,СВЦЭМ!$A$34:$A$777,$A25,СВЦЭМ!$B$34:$B$777,H$11)+'СЕТ СН'!$F$9+СВЦЭМ!$D$10+'СЕТ СН'!$F$6</f>
        <v>1747.3258956200002</v>
      </c>
      <c r="I25" s="37">
        <f>SUMIFS(СВЦЭМ!$C$34:$C$777,СВЦЭМ!$A$34:$A$777,$A25,СВЦЭМ!$B$34:$B$777,I$11)+'СЕТ СН'!$F$9+СВЦЭМ!$D$10+'СЕТ СН'!$F$6</f>
        <v>1686.7343955900001</v>
      </c>
      <c r="J25" s="37">
        <f>SUMIFS(СВЦЭМ!$C$34:$C$777,СВЦЭМ!$A$34:$A$777,$A25,СВЦЭМ!$B$34:$B$777,J$11)+'СЕТ СН'!$F$9+СВЦЭМ!$D$10+'СЕТ СН'!$F$6</f>
        <v>1582.8026928200002</v>
      </c>
      <c r="K25" s="37">
        <f>SUMIFS(СВЦЭМ!$C$34:$C$777,СВЦЭМ!$A$34:$A$777,$A25,СВЦЭМ!$B$34:$B$777,K$11)+'СЕТ СН'!$F$9+СВЦЭМ!$D$10+'СЕТ СН'!$F$6</f>
        <v>1497.6163809200002</v>
      </c>
      <c r="L25" s="37">
        <f>SUMIFS(СВЦЭМ!$C$34:$C$777,СВЦЭМ!$A$34:$A$777,$A25,СВЦЭМ!$B$34:$B$777,L$11)+'СЕТ СН'!$F$9+СВЦЭМ!$D$10+'СЕТ СН'!$F$6</f>
        <v>1409.5274334199999</v>
      </c>
      <c r="M25" s="37">
        <f>SUMIFS(СВЦЭМ!$C$34:$C$777,СВЦЭМ!$A$34:$A$777,$A25,СВЦЭМ!$B$34:$B$777,M$11)+'СЕТ СН'!$F$9+СВЦЭМ!$D$10+'СЕТ СН'!$F$6</f>
        <v>1369.7389161699998</v>
      </c>
      <c r="N25" s="37">
        <f>SUMIFS(СВЦЭМ!$C$34:$C$777,СВЦЭМ!$A$34:$A$777,$A25,СВЦЭМ!$B$34:$B$777,N$11)+'СЕТ СН'!$F$9+СВЦЭМ!$D$10+'СЕТ СН'!$F$6</f>
        <v>1382.1013004699998</v>
      </c>
      <c r="O25" s="37">
        <f>SUMIFS(СВЦЭМ!$C$34:$C$777,СВЦЭМ!$A$34:$A$777,$A25,СВЦЭМ!$B$34:$B$777,O$11)+'СЕТ СН'!$F$9+СВЦЭМ!$D$10+'СЕТ СН'!$F$6</f>
        <v>1383.4332424700001</v>
      </c>
      <c r="P25" s="37">
        <f>SUMIFS(СВЦЭМ!$C$34:$C$777,СВЦЭМ!$A$34:$A$777,$A25,СВЦЭМ!$B$34:$B$777,P$11)+'СЕТ СН'!$F$9+СВЦЭМ!$D$10+'СЕТ СН'!$F$6</f>
        <v>1391.97048339</v>
      </c>
      <c r="Q25" s="37">
        <f>SUMIFS(СВЦЭМ!$C$34:$C$777,СВЦЭМ!$A$34:$A$777,$A25,СВЦЭМ!$B$34:$B$777,Q$11)+'СЕТ СН'!$F$9+СВЦЭМ!$D$10+'СЕТ СН'!$F$6</f>
        <v>1394.31640092</v>
      </c>
      <c r="R25" s="37">
        <f>SUMIFS(СВЦЭМ!$C$34:$C$777,СВЦЭМ!$A$34:$A$777,$A25,СВЦЭМ!$B$34:$B$777,R$11)+'СЕТ СН'!$F$9+СВЦЭМ!$D$10+'СЕТ СН'!$F$6</f>
        <v>1388.1718198100002</v>
      </c>
      <c r="S25" s="37">
        <f>SUMIFS(СВЦЭМ!$C$34:$C$777,СВЦЭМ!$A$34:$A$777,$A25,СВЦЭМ!$B$34:$B$777,S$11)+'СЕТ СН'!$F$9+СВЦЭМ!$D$10+'СЕТ СН'!$F$6</f>
        <v>1380.2672044700003</v>
      </c>
      <c r="T25" s="37">
        <f>SUMIFS(СВЦЭМ!$C$34:$C$777,СВЦЭМ!$A$34:$A$777,$A25,СВЦЭМ!$B$34:$B$777,T$11)+'СЕТ СН'!$F$9+СВЦЭМ!$D$10+'СЕТ СН'!$F$6</f>
        <v>1368.9586660499999</v>
      </c>
      <c r="U25" s="37">
        <f>SUMIFS(СВЦЭМ!$C$34:$C$777,СВЦЭМ!$A$34:$A$777,$A25,СВЦЭМ!$B$34:$B$777,U$11)+'СЕТ СН'!$F$9+СВЦЭМ!$D$10+'СЕТ СН'!$F$6</f>
        <v>1366.4588033800001</v>
      </c>
      <c r="V25" s="37">
        <f>SUMIFS(СВЦЭМ!$C$34:$C$777,СВЦЭМ!$A$34:$A$777,$A25,СВЦЭМ!$B$34:$B$777,V$11)+'СЕТ СН'!$F$9+СВЦЭМ!$D$10+'СЕТ СН'!$F$6</f>
        <v>1365.20935328</v>
      </c>
      <c r="W25" s="37">
        <f>SUMIFS(СВЦЭМ!$C$34:$C$777,СВЦЭМ!$A$34:$A$777,$A25,СВЦЭМ!$B$34:$B$777,W$11)+'СЕТ СН'!$F$9+СВЦЭМ!$D$10+'СЕТ СН'!$F$6</f>
        <v>1367.17097259</v>
      </c>
      <c r="X25" s="37">
        <f>SUMIFS(СВЦЭМ!$C$34:$C$777,СВЦЭМ!$A$34:$A$777,$A25,СВЦЭМ!$B$34:$B$777,X$11)+'СЕТ СН'!$F$9+СВЦЭМ!$D$10+'СЕТ СН'!$F$6</f>
        <v>1389.4608824900001</v>
      </c>
      <c r="Y25" s="37">
        <f>SUMIFS(СВЦЭМ!$C$34:$C$777,СВЦЭМ!$A$34:$A$777,$A25,СВЦЭМ!$B$34:$B$777,Y$11)+'СЕТ СН'!$F$9+СВЦЭМ!$D$10+'СЕТ СН'!$F$6</f>
        <v>1501.23712763</v>
      </c>
    </row>
    <row r="26" spans="1:25" ht="15.75" x14ac:dyDescent="0.2">
      <c r="A26" s="36">
        <f t="shared" si="0"/>
        <v>42689</v>
      </c>
      <c r="B26" s="37">
        <f>SUMIFS(СВЦЭМ!$C$34:$C$777,СВЦЭМ!$A$34:$A$777,$A26,СВЦЭМ!$B$34:$B$777,B$11)+'СЕТ СН'!$F$9+СВЦЭМ!$D$10+'СЕТ СН'!$F$6</f>
        <v>1619.41963665</v>
      </c>
      <c r="C26" s="37">
        <f>SUMIFS(СВЦЭМ!$C$34:$C$777,СВЦЭМ!$A$34:$A$777,$A26,СВЦЭМ!$B$34:$B$777,C$11)+'СЕТ СН'!$F$9+СВЦЭМ!$D$10+'СЕТ СН'!$F$6</f>
        <v>1719.2916401699999</v>
      </c>
      <c r="D26" s="37">
        <f>SUMIFS(СВЦЭМ!$C$34:$C$777,СВЦЭМ!$A$34:$A$777,$A26,СВЦЭМ!$B$34:$B$777,D$11)+'СЕТ СН'!$F$9+СВЦЭМ!$D$10+'СЕТ СН'!$F$6</f>
        <v>1735.9686706500001</v>
      </c>
      <c r="E26" s="37">
        <f>SUMIFS(СВЦЭМ!$C$34:$C$777,СВЦЭМ!$A$34:$A$777,$A26,СВЦЭМ!$B$34:$B$777,E$11)+'СЕТ СН'!$F$9+СВЦЭМ!$D$10+'СЕТ СН'!$F$6</f>
        <v>1738.8388511799999</v>
      </c>
      <c r="F26" s="37">
        <f>SUMIFS(СВЦЭМ!$C$34:$C$777,СВЦЭМ!$A$34:$A$777,$A26,СВЦЭМ!$B$34:$B$777,F$11)+'СЕТ СН'!$F$9+СВЦЭМ!$D$10+'СЕТ СН'!$F$6</f>
        <v>1744.4981495800002</v>
      </c>
      <c r="G26" s="37">
        <f>SUMIFS(СВЦЭМ!$C$34:$C$777,СВЦЭМ!$A$34:$A$777,$A26,СВЦЭМ!$B$34:$B$777,G$11)+'СЕТ СН'!$F$9+СВЦЭМ!$D$10+'СЕТ СН'!$F$6</f>
        <v>1750.8325498899999</v>
      </c>
      <c r="H26" s="37">
        <f>SUMIFS(СВЦЭМ!$C$34:$C$777,СВЦЭМ!$A$34:$A$777,$A26,СВЦЭМ!$B$34:$B$777,H$11)+'СЕТ СН'!$F$9+СВЦЭМ!$D$10+'СЕТ СН'!$F$6</f>
        <v>1743.0560815900003</v>
      </c>
      <c r="I26" s="37">
        <f>SUMIFS(СВЦЭМ!$C$34:$C$777,СВЦЭМ!$A$34:$A$777,$A26,СВЦЭМ!$B$34:$B$777,I$11)+'СЕТ СН'!$F$9+СВЦЭМ!$D$10+'СЕТ СН'!$F$6</f>
        <v>1649.1028356400002</v>
      </c>
      <c r="J26" s="37">
        <f>SUMIFS(СВЦЭМ!$C$34:$C$777,СВЦЭМ!$A$34:$A$777,$A26,СВЦЭМ!$B$34:$B$777,J$11)+'СЕТ СН'!$F$9+СВЦЭМ!$D$10+'СЕТ СН'!$F$6</f>
        <v>1569.2895890099999</v>
      </c>
      <c r="K26" s="37">
        <f>SUMIFS(СВЦЭМ!$C$34:$C$777,СВЦЭМ!$A$34:$A$777,$A26,СВЦЭМ!$B$34:$B$777,K$11)+'СЕТ СН'!$F$9+СВЦЭМ!$D$10+'СЕТ СН'!$F$6</f>
        <v>1489.3954867000002</v>
      </c>
      <c r="L26" s="37">
        <f>SUMIFS(СВЦЭМ!$C$34:$C$777,СВЦЭМ!$A$34:$A$777,$A26,СВЦЭМ!$B$34:$B$777,L$11)+'СЕТ СН'!$F$9+СВЦЭМ!$D$10+'СЕТ СН'!$F$6</f>
        <v>1402.36753791</v>
      </c>
      <c r="M26" s="37">
        <f>SUMIFS(СВЦЭМ!$C$34:$C$777,СВЦЭМ!$A$34:$A$777,$A26,СВЦЭМ!$B$34:$B$777,M$11)+'СЕТ СН'!$F$9+СВЦЭМ!$D$10+'СЕТ СН'!$F$6</f>
        <v>1362.6330318999999</v>
      </c>
      <c r="N26" s="37">
        <f>SUMIFS(СВЦЭМ!$C$34:$C$777,СВЦЭМ!$A$34:$A$777,$A26,СВЦЭМ!$B$34:$B$777,N$11)+'СЕТ СН'!$F$9+СВЦЭМ!$D$10+'СЕТ СН'!$F$6</f>
        <v>1356.8141251500001</v>
      </c>
      <c r="O26" s="37">
        <f>SUMIFS(СВЦЭМ!$C$34:$C$777,СВЦЭМ!$A$34:$A$777,$A26,СВЦЭМ!$B$34:$B$777,O$11)+'СЕТ СН'!$F$9+СВЦЭМ!$D$10+'СЕТ СН'!$F$6</f>
        <v>1356.9074581999998</v>
      </c>
      <c r="P26" s="37">
        <f>SUMIFS(СВЦЭМ!$C$34:$C$777,СВЦЭМ!$A$34:$A$777,$A26,СВЦЭМ!$B$34:$B$777,P$11)+'СЕТ СН'!$F$9+СВЦЭМ!$D$10+'СЕТ СН'!$F$6</f>
        <v>1371.2776797000001</v>
      </c>
      <c r="Q26" s="37">
        <f>SUMIFS(СВЦЭМ!$C$34:$C$777,СВЦЭМ!$A$34:$A$777,$A26,СВЦЭМ!$B$34:$B$777,Q$11)+'СЕТ СН'!$F$9+СВЦЭМ!$D$10+'СЕТ СН'!$F$6</f>
        <v>1373.2751152000001</v>
      </c>
      <c r="R26" s="37">
        <f>SUMIFS(СВЦЭМ!$C$34:$C$777,СВЦЭМ!$A$34:$A$777,$A26,СВЦЭМ!$B$34:$B$777,R$11)+'СЕТ СН'!$F$9+СВЦЭМ!$D$10+'СЕТ СН'!$F$6</f>
        <v>1368.4289786300001</v>
      </c>
      <c r="S26" s="37">
        <f>SUMIFS(СВЦЭМ!$C$34:$C$777,СВЦЭМ!$A$34:$A$777,$A26,СВЦЭМ!$B$34:$B$777,S$11)+'СЕТ СН'!$F$9+СВЦЭМ!$D$10+'СЕТ СН'!$F$6</f>
        <v>1364.3484791700002</v>
      </c>
      <c r="T26" s="37">
        <f>SUMIFS(СВЦЭМ!$C$34:$C$777,СВЦЭМ!$A$34:$A$777,$A26,СВЦЭМ!$B$34:$B$777,T$11)+'СЕТ СН'!$F$9+СВЦЭМ!$D$10+'СЕТ СН'!$F$6</f>
        <v>1354.4449729299999</v>
      </c>
      <c r="U26" s="37">
        <f>SUMIFS(СВЦЭМ!$C$34:$C$777,СВЦЭМ!$A$34:$A$777,$A26,СВЦЭМ!$B$34:$B$777,U$11)+'СЕТ СН'!$F$9+СВЦЭМ!$D$10+'СЕТ СН'!$F$6</f>
        <v>1359.5378266299999</v>
      </c>
      <c r="V26" s="37">
        <f>SUMIFS(СВЦЭМ!$C$34:$C$777,СВЦЭМ!$A$34:$A$777,$A26,СВЦЭМ!$B$34:$B$777,V$11)+'СЕТ СН'!$F$9+СВЦЭМ!$D$10+'СЕТ СН'!$F$6</f>
        <v>1396.72463419</v>
      </c>
      <c r="W26" s="37">
        <f>SUMIFS(СВЦЭМ!$C$34:$C$777,СВЦЭМ!$A$34:$A$777,$A26,СВЦЭМ!$B$34:$B$777,W$11)+'СЕТ СН'!$F$9+СВЦЭМ!$D$10+'СЕТ СН'!$F$6</f>
        <v>1408.7057788699999</v>
      </c>
      <c r="X26" s="37">
        <f>SUMIFS(СВЦЭМ!$C$34:$C$777,СВЦЭМ!$A$34:$A$777,$A26,СВЦЭМ!$B$34:$B$777,X$11)+'СЕТ СН'!$F$9+СВЦЭМ!$D$10+'СЕТ СН'!$F$6</f>
        <v>1417.33780806</v>
      </c>
      <c r="Y26" s="37">
        <f>SUMIFS(СВЦЭМ!$C$34:$C$777,СВЦЭМ!$A$34:$A$777,$A26,СВЦЭМ!$B$34:$B$777,Y$11)+'СЕТ СН'!$F$9+СВЦЭМ!$D$10+'СЕТ СН'!$F$6</f>
        <v>1485.3013094900002</v>
      </c>
    </row>
    <row r="27" spans="1:25" ht="15.75" x14ac:dyDescent="0.2">
      <c r="A27" s="36">
        <f t="shared" si="0"/>
        <v>42690</v>
      </c>
      <c r="B27" s="37">
        <f>SUMIFS(СВЦЭМ!$C$34:$C$777,СВЦЭМ!$A$34:$A$777,$A27,СВЦЭМ!$B$34:$B$777,B$11)+'СЕТ СН'!$F$9+СВЦЭМ!$D$10+'СЕТ СН'!$F$6</f>
        <v>1551.7402898099999</v>
      </c>
      <c r="C27" s="37">
        <f>SUMIFS(СВЦЭМ!$C$34:$C$777,СВЦЭМ!$A$34:$A$777,$A27,СВЦЭМ!$B$34:$B$777,C$11)+'СЕТ СН'!$F$9+СВЦЭМ!$D$10+'СЕТ СН'!$F$6</f>
        <v>1641.3089129</v>
      </c>
      <c r="D27" s="37">
        <f>SUMIFS(СВЦЭМ!$C$34:$C$777,СВЦЭМ!$A$34:$A$777,$A27,СВЦЭМ!$B$34:$B$777,D$11)+'СЕТ СН'!$F$9+СВЦЭМ!$D$10+'СЕТ СН'!$F$6</f>
        <v>1656.7564514999999</v>
      </c>
      <c r="E27" s="37">
        <f>SUMIFS(СВЦЭМ!$C$34:$C$777,СВЦЭМ!$A$34:$A$777,$A27,СВЦЭМ!$B$34:$B$777,E$11)+'СЕТ СН'!$F$9+СВЦЭМ!$D$10+'СЕТ СН'!$F$6</f>
        <v>1664.22546904</v>
      </c>
      <c r="F27" s="37">
        <f>SUMIFS(СВЦЭМ!$C$34:$C$777,СВЦЭМ!$A$34:$A$777,$A27,СВЦЭМ!$B$34:$B$777,F$11)+'СЕТ СН'!$F$9+СВЦЭМ!$D$10+'СЕТ СН'!$F$6</f>
        <v>1664.6537497300001</v>
      </c>
      <c r="G27" s="37">
        <f>SUMIFS(СВЦЭМ!$C$34:$C$777,СВЦЭМ!$A$34:$A$777,$A27,СВЦЭМ!$B$34:$B$777,G$11)+'СЕТ СН'!$F$9+СВЦЭМ!$D$10+'СЕТ СН'!$F$6</f>
        <v>1725.3593509299999</v>
      </c>
      <c r="H27" s="37">
        <f>SUMIFS(СВЦЭМ!$C$34:$C$777,СВЦЭМ!$A$34:$A$777,$A27,СВЦЭМ!$B$34:$B$777,H$11)+'СЕТ СН'!$F$9+СВЦЭМ!$D$10+'СЕТ СН'!$F$6</f>
        <v>1738.9345259500001</v>
      </c>
      <c r="I27" s="37">
        <f>SUMIFS(СВЦЭМ!$C$34:$C$777,СВЦЭМ!$A$34:$A$777,$A27,СВЦЭМ!$B$34:$B$777,I$11)+'СЕТ СН'!$F$9+СВЦЭМ!$D$10+'СЕТ СН'!$F$6</f>
        <v>1671.6987860200002</v>
      </c>
      <c r="J27" s="37">
        <f>SUMIFS(СВЦЭМ!$C$34:$C$777,СВЦЭМ!$A$34:$A$777,$A27,СВЦЭМ!$B$34:$B$777,J$11)+'СЕТ СН'!$F$9+СВЦЭМ!$D$10+'СЕТ СН'!$F$6</f>
        <v>1579.5440600299999</v>
      </c>
      <c r="K27" s="37">
        <f>SUMIFS(СВЦЭМ!$C$34:$C$777,СВЦЭМ!$A$34:$A$777,$A27,СВЦЭМ!$B$34:$B$777,K$11)+'СЕТ СН'!$F$9+СВЦЭМ!$D$10+'СЕТ СН'!$F$6</f>
        <v>1474.6710356500002</v>
      </c>
      <c r="L27" s="37">
        <f>SUMIFS(СВЦЭМ!$C$34:$C$777,СВЦЭМ!$A$34:$A$777,$A27,СВЦЭМ!$B$34:$B$777,L$11)+'СЕТ СН'!$F$9+СВЦЭМ!$D$10+'СЕТ СН'!$F$6</f>
        <v>1409.8591071199999</v>
      </c>
      <c r="M27" s="37">
        <f>SUMIFS(СВЦЭМ!$C$34:$C$777,СВЦЭМ!$A$34:$A$777,$A27,СВЦЭМ!$B$34:$B$777,M$11)+'СЕТ СН'!$F$9+СВЦЭМ!$D$10+'СЕТ СН'!$F$6</f>
        <v>1379.6190344699999</v>
      </c>
      <c r="N27" s="37">
        <f>SUMIFS(СВЦЭМ!$C$34:$C$777,СВЦЭМ!$A$34:$A$777,$A27,СВЦЭМ!$B$34:$B$777,N$11)+'СЕТ СН'!$F$9+СВЦЭМ!$D$10+'СЕТ СН'!$F$6</f>
        <v>1386.7902282099999</v>
      </c>
      <c r="O27" s="37">
        <f>SUMIFS(СВЦЭМ!$C$34:$C$777,СВЦЭМ!$A$34:$A$777,$A27,СВЦЭМ!$B$34:$B$777,O$11)+'СЕТ СН'!$F$9+СВЦЭМ!$D$10+'СЕТ СН'!$F$6</f>
        <v>1413.5990132000002</v>
      </c>
      <c r="P27" s="37">
        <f>SUMIFS(СВЦЭМ!$C$34:$C$777,СВЦЭМ!$A$34:$A$777,$A27,СВЦЭМ!$B$34:$B$777,P$11)+'СЕТ СН'!$F$9+СВЦЭМ!$D$10+'СЕТ СН'!$F$6</f>
        <v>1419.8140748700002</v>
      </c>
      <c r="Q27" s="37">
        <f>SUMIFS(СВЦЭМ!$C$34:$C$777,СВЦЭМ!$A$34:$A$777,$A27,СВЦЭМ!$B$34:$B$777,Q$11)+'СЕТ СН'!$F$9+СВЦЭМ!$D$10+'СЕТ СН'!$F$6</f>
        <v>1418.02106706</v>
      </c>
      <c r="R27" s="37">
        <f>SUMIFS(СВЦЭМ!$C$34:$C$777,СВЦЭМ!$A$34:$A$777,$A27,СВЦЭМ!$B$34:$B$777,R$11)+'СЕТ СН'!$F$9+СВЦЭМ!$D$10+'СЕТ СН'!$F$6</f>
        <v>1402.70418139</v>
      </c>
      <c r="S27" s="37">
        <f>SUMIFS(СВЦЭМ!$C$34:$C$777,СВЦЭМ!$A$34:$A$777,$A27,СВЦЭМ!$B$34:$B$777,S$11)+'СЕТ СН'!$F$9+СВЦЭМ!$D$10+'СЕТ СН'!$F$6</f>
        <v>1404.51572575</v>
      </c>
      <c r="T27" s="37">
        <f>SUMIFS(СВЦЭМ!$C$34:$C$777,СВЦЭМ!$A$34:$A$777,$A27,СВЦЭМ!$B$34:$B$777,T$11)+'СЕТ СН'!$F$9+СВЦЭМ!$D$10+'СЕТ СН'!$F$6</f>
        <v>1398.0010335500001</v>
      </c>
      <c r="U27" s="37">
        <f>SUMIFS(СВЦЭМ!$C$34:$C$777,СВЦЭМ!$A$34:$A$777,$A27,СВЦЭМ!$B$34:$B$777,U$11)+'СЕТ СН'!$F$9+СВЦЭМ!$D$10+'СЕТ СН'!$F$6</f>
        <v>1400.6684569700001</v>
      </c>
      <c r="V27" s="37">
        <f>SUMIFS(СВЦЭМ!$C$34:$C$777,СВЦЭМ!$A$34:$A$777,$A27,СВЦЭМ!$B$34:$B$777,V$11)+'СЕТ СН'!$F$9+СВЦЭМ!$D$10+'СЕТ СН'!$F$6</f>
        <v>1403.8803875399999</v>
      </c>
      <c r="W27" s="37">
        <f>SUMIFS(СВЦЭМ!$C$34:$C$777,СВЦЭМ!$A$34:$A$777,$A27,СВЦЭМ!$B$34:$B$777,W$11)+'СЕТ СН'!$F$9+СВЦЭМ!$D$10+'СЕТ СН'!$F$6</f>
        <v>1419.3434451799999</v>
      </c>
      <c r="X27" s="37">
        <f>SUMIFS(СВЦЭМ!$C$34:$C$777,СВЦЭМ!$A$34:$A$777,$A27,СВЦЭМ!$B$34:$B$777,X$11)+'СЕТ СН'!$F$9+СВЦЭМ!$D$10+'СЕТ СН'!$F$6</f>
        <v>1434.3308658300002</v>
      </c>
      <c r="Y27" s="37">
        <f>SUMIFS(СВЦЭМ!$C$34:$C$777,СВЦЭМ!$A$34:$A$777,$A27,СВЦЭМ!$B$34:$B$777,Y$11)+'СЕТ СН'!$F$9+СВЦЭМ!$D$10+'СЕТ СН'!$F$6</f>
        <v>1543.6681651399999</v>
      </c>
    </row>
    <row r="28" spans="1:25" ht="15.75" x14ac:dyDescent="0.2">
      <c r="A28" s="36">
        <f t="shared" si="0"/>
        <v>42691</v>
      </c>
      <c r="B28" s="37">
        <f>SUMIFS(СВЦЭМ!$C$34:$C$777,СВЦЭМ!$A$34:$A$777,$A28,СВЦЭМ!$B$34:$B$777,B$11)+'СЕТ СН'!$F$9+СВЦЭМ!$D$10+'СЕТ СН'!$F$6</f>
        <v>1649.60412086</v>
      </c>
      <c r="C28" s="37">
        <f>SUMIFS(СВЦЭМ!$C$34:$C$777,СВЦЭМ!$A$34:$A$777,$A28,СВЦЭМ!$B$34:$B$777,C$11)+'СЕТ СН'!$F$9+СВЦЭМ!$D$10+'СЕТ СН'!$F$6</f>
        <v>1742.6582061100003</v>
      </c>
      <c r="D28" s="37">
        <f>SUMIFS(СВЦЭМ!$C$34:$C$777,СВЦЭМ!$A$34:$A$777,$A28,СВЦЭМ!$B$34:$B$777,D$11)+'СЕТ СН'!$F$9+СВЦЭМ!$D$10+'СЕТ СН'!$F$6</f>
        <v>1761.6654171</v>
      </c>
      <c r="E28" s="37">
        <f>SUMIFS(СВЦЭМ!$C$34:$C$777,СВЦЭМ!$A$34:$A$777,$A28,СВЦЭМ!$B$34:$B$777,E$11)+'СЕТ СН'!$F$9+СВЦЭМ!$D$10+'СЕТ СН'!$F$6</f>
        <v>1769.14209016</v>
      </c>
      <c r="F28" s="37">
        <f>SUMIFS(СВЦЭМ!$C$34:$C$777,СВЦЭМ!$A$34:$A$777,$A28,СВЦЭМ!$B$34:$B$777,F$11)+'СЕТ СН'!$F$9+СВЦЭМ!$D$10+'СЕТ СН'!$F$6</f>
        <v>1768.3892960000003</v>
      </c>
      <c r="G28" s="37">
        <f>SUMIFS(СВЦЭМ!$C$34:$C$777,СВЦЭМ!$A$34:$A$777,$A28,СВЦЭМ!$B$34:$B$777,G$11)+'СЕТ СН'!$F$9+СВЦЭМ!$D$10+'СЕТ СН'!$F$6</f>
        <v>1774.9657158300001</v>
      </c>
      <c r="H28" s="37">
        <f>SUMIFS(СВЦЭМ!$C$34:$C$777,СВЦЭМ!$A$34:$A$777,$A28,СВЦЭМ!$B$34:$B$777,H$11)+'СЕТ СН'!$F$9+СВЦЭМ!$D$10+'СЕТ СН'!$F$6</f>
        <v>1762.2718524400002</v>
      </c>
      <c r="I28" s="37">
        <f>SUMIFS(СВЦЭМ!$C$34:$C$777,СВЦЭМ!$A$34:$A$777,$A28,СВЦЭМ!$B$34:$B$777,I$11)+'СЕТ СН'!$F$9+СВЦЭМ!$D$10+'СЕТ СН'!$F$6</f>
        <v>1670.90381961</v>
      </c>
      <c r="J28" s="37">
        <f>SUMIFS(СВЦЭМ!$C$34:$C$777,СВЦЭМ!$A$34:$A$777,$A28,СВЦЭМ!$B$34:$B$777,J$11)+'СЕТ СН'!$F$9+СВЦЭМ!$D$10+'СЕТ СН'!$F$6</f>
        <v>1575.03525644</v>
      </c>
      <c r="K28" s="37">
        <f>SUMIFS(СВЦЭМ!$C$34:$C$777,СВЦЭМ!$A$34:$A$777,$A28,СВЦЭМ!$B$34:$B$777,K$11)+'СЕТ СН'!$F$9+СВЦЭМ!$D$10+'СЕТ СН'!$F$6</f>
        <v>1474.7477364599999</v>
      </c>
      <c r="L28" s="37">
        <f>SUMIFS(СВЦЭМ!$C$34:$C$777,СВЦЭМ!$A$34:$A$777,$A28,СВЦЭМ!$B$34:$B$777,L$11)+'СЕТ СН'!$F$9+СВЦЭМ!$D$10+'СЕТ СН'!$F$6</f>
        <v>1411.2195267900001</v>
      </c>
      <c r="M28" s="37">
        <f>SUMIFS(СВЦЭМ!$C$34:$C$777,СВЦЭМ!$A$34:$A$777,$A28,СВЦЭМ!$B$34:$B$777,M$11)+'СЕТ СН'!$F$9+СВЦЭМ!$D$10+'СЕТ СН'!$F$6</f>
        <v>1393.2238105400002</v>
      </c>
      <c r="N28" s="37">
        <f>SUMIFS(СВЦЭМ!$C$34:$C$777,СВЦЭМ!$A$34:$A$777,$A28,СВЦЭМ!$B$34:$B$777,N$11)+'СЕТ СН'!$F$9+СВЦЭМ!$D$10+'СЕТ СН'!$F$6</f>
        <v>1397.0657876</v>
      </c>
      <c r="O28" s="37">
        <f>SUMIFS(СВЦЭМ!$C$34:$C$777,СВЦЭМ!$A$34:$A$777,$A28,СВЦЭМ!$B$34:$B$777,O$11)+'СЕТ СН'!$F$9+СВЦЭМ!$D$10+'СЕТ СН'!$F$6</f>
        <v>1407.6148006200001</v>
      </c>
      <c r="P28" s="37">
        <f>SUMIFS(СВЦЭМ!$C$34:$C$777,СВЦЭМ!$A$34:$A$777,$A28,СВЦЭМ!$B$34:$B$777,P$11)+'СЕТ СН'!$F$9+СВЦЭМ!$D$10+'СЕТ СН'!$F$6</f>
        <v>1409.79394224</v>
      </c>
      <c r="Q28" s="37">
        <f>SUMIFS(СВЦЭМ!$C$34:$C$777,СВЦЭМ!$A$34:$A$777,$A28,СВЦЭМ!$B$34:$B$777,Q$11)+'СЕТ СН'!$F$9+СВЦЭМ!$D$10+'СЕТ СН'!$F$6</f>
        <v>1404.2088215600002</v>
      </c>
      <c r="R28" s="37">
        <f>SUMIFS(СВЦЭМ!$C$34:$C$777,СВЦЭМ!$A$34:$A$777,$A28,СВЦЭМ!$B$34:$B$777,R$11)+'СЕТ СН'!$F$9+СВЦЭМ!$D$10+'СЕТ СН'!$F$6</f>
        <v>1432.3402793499999</v>
      </c>
      <c r="S28" s="37">
        <f>SUMIFS(СВЦЭМ!$C$34:$C$777,СВЦЭМ!$A$34:$A$777,$A28,СВЦЭМ!$B$34:$B$777,S$11)+'СЕТ СН'!$F$9+СВЦЭМ!$D$10+'СЕТ СН'!$F$6</f>
        <v>1471.29049622</v>
      </c>
      <c r="T28" s="37">
        <f>SUMIFS(СВЦЭМ!$C$34:$C$777,СВЦЭМ!$A$34:$A$777,$A28,СВЦЭМ!$B$34:$B$777,T$11)+'СЕТ СН'!$F$9+СВЦЭМ!$D$10+'СЕТ СН'!$F$6</f>
        <v>1422.2640632500002</v>
      </c>
      <c r="U28" s="37">
        <f>SUMIFS(СВЦЭМ!$C$34:$C$777,СВЦЭМ!$A$34:$A$777,$A28,СВЦЭМ!$B$34:$B$777,U$11)+'СЕТ СН'!$F$9+СВЦЭМ!$D$10+'СЕТ СН'!$F$6</f>
        <v>1339.7319372299999</v>
      </c>
      <c r="V28" s="37">
        <f>SUMIFS(СВЦЭМ!$C$34:$C$777,СВЦЭМ!$A$34:$A$777,$A28,СВЦЭМ!$B$34:$B$777,V$11)+'СЕТ СН'!$F$9+СВЦЭМ!$D$10+'СЕТ СН'!$F$6</f>
        <v>1349.5891068400001</v>
      </c>
      <c r="W28" s="37">
        <f>SUMIFS(СВЦЭМ!$C$34:$C$777,СВЦЭМ!$A$34:$A$777,$A28,СВЦЭМ!$B$34:$B$777,W$11)+'СЕТ СН'!$F$9+СВЦЭМ!$D$10+'СЕТ СН'!$F$6</f>
        <v>1370.7778505900001</v>
      </c>
      <c r="X28" s="37">
        <f>SUMIFS(СВЦЭМ!$C$34:$C$777,СВЦЭМ!$A$34:$A$777,$A28,СВЦЭМ!$B$34:$B$777,X$11)+'СЕТ СН'!$F$9+СВЦЭМ!$D$10+'СЕТ СН'!$F$6</f>
        <v>1419.0823182099998</v>
      </c>
      <c r="Y28" s="37">
        <f>SUMIFS(СВЦЭМ!$C$34:$C$777,СВЦЭМ!$A$34:$A$777,$A28,СВЦЭМ!$B$34:$B$777,Y$11)+'СЕТ СН'!$F$9+СВЦЭМ!$D$10+'СЕТ СН'!$F$6</f>
        <v>1487.0978479</v>
      </c>
    </row>
    <row r="29" spans="1:25" ht="15.75" x14ac:dyDescent="0.2">
      <c r="A29" s="36">
        <f t="shared" si="0"/>
        <v>42692</v>
      </c>
      <c r="B29" s="37">
        <f>SUMIFS(СВЦЭМ!$C$34:$C$777,СВЦЭМ!$A$34:$A$777,$A29,СВЦЭМ!$B$34:$B$777,B$11)+'СЕТ СН'!$F$9+СВЦЭМ!$D$10+'СЕТ СН'!$F$6</f>
        <v>1617.6102085900002</v>
      </c>
      <c r="C29" s="37">
        <f>SUMIFS(СВЦЭМ!$C$34:$C$777,СВЦЭМ!$A$34:$A$777,$A29,СВЦЭМ!$B$34:$B$777,C$11)+'СЕТ СН'!$F$9+СВЦЭМ!$D$10+'СЕТ СН'!$F$6</f>
        <v>1739.3387062300003</v>
      </c>
      <c r="D29" s="37">
        <f>SUMIFS(СВЦЭМ!$C$34:$C$777,СВЦЭМ!$A$34:$A$777,$A29,СВЦЭМ!$B$34:$B$777,D$11)+'СЕТ СН'!$F$9+СВЦЭМ!$D$10+'СЕТ СН'!$F$6</f>
        <v>1767.3779481300003</v>
      </c>
      <c r="E29" s="37">
        <f>SUMIFS(СВЦЭМ!$C$34:$C$777,СВЦЭМ!$A$34:$A$777,$A29,СВЦЭМ!$B$34:$B$777,E$11)+'СЕТ СН'!$F$9+СВЦЭМ!$D$10+'СЕТ СН'!$F$6</f>
        <v>1767.6158653900002</v>
      </c>
      <c r="F29" s="37">
        <f>SUMIFS(СВЦЭМ!$C$34:$C$777,СВЦЭМ!$A$34:$A$777,$A29,СВЦЭМ!$B$34:$B$777,F$11)+'СЕТ СН'!$F$9+СВЦЭМ!$D$10+'СЕТ СН'!$F$6</f>
        <v>1767.9663752500001</v>
      </c>
      <c r="G29" s="37">
        <f>SUMIFS(СВЦЭМ!$C$34:$C$777,СВЦЭМ!$A$34:$A$777,$A29,СВЦЭМ!$B$34:$B$777,G$11)+'СЕТ СН'!$F$9+СВЦЭМ!$D$10+'СЕТ СН'!$F$6</f>
        <v>1771.16668304</v>
      </c>
      <c r="H29" s="37">
        <f>SUMIFS(СВЦЭМ!$C$34:$C$777,СВЦЭМ!$A$34:$A$777,$A29,СВЦЭМ!$B$34:$B$777,H$11)+'СЕТ СН'!$F$9+СВЦЭМ!$D$10+'СЕТ СН'!$F$6</f>
        <v>1769.5730397900002</v>
      </c>
      <c r="I29" s="37">
        <f>SUMIFS(СВЦЭМ!$C$34:$C$777,СВЦЭМ!$A$34:$A$777,$A29,СВЦЭМ!$B$34:$B$777,I$11)+'СЕТ СН'!$F$9+СВЦЭМ!$D$10+'СЕТ СН'!$F$6</f>
        <v>1673.28167927</v>
      </c>
      <c r="J29" s="37">
        <f>SUMIFS(СВЦЭМ!$C$34:$C$777,СВЦЭМ!$A$34:$A$777,$A29,СВЦЭМ!$B$34:$B$777,J$11)+'СЕТ СН'!$F$9+СВЦЭМ!$D$10+'СЕТ СН'!$F$6</f>
        <v>1568.3996106099999</v>
      </c>
      <c r="K29" s="37">
        <f>SUMIFS(СВЦЭМ!$C$34:$C$777,СВЦЭМ!$A$34:$A$777,$A29,СВЦЭМ!$B$34:$B$777,K$11)+'СЕТ СН'!$F$9+СВЦЭМ!$D$10+'СЕТ СН'!$F$6</f>
        <v>1469.49781386</v>
      </c>
      <c r="L29" s="37">
        <f>SUMIFS(СВЦЭМ!$C$34:$C$777,СВЦЭМ!$A$34:$A$777,$A29,СВЦЭМ!$B$34:$B$777,L$11)+'СЕТ СН'!$F$9+СВЦЭМ!$D$10+'СЕТ СН'!$F$6</f>
        <v>1387.0836073599999</v>
      </c>
      <c r="M29" s="37">
        <f>SUMIFS(СВЦЭМ!$C$34:$C$777,СВЦЭМ!$A$34:$A$777,$A29,СВЦЭМ!$B$34:$B$777,M$11)+'СЕТ СН'!$F$9+СВЦЭМ!$D$10+'СЕТ СН'!$F$6</f>
        <v>1376.42593016</v>
      </c>
      <c r="N29" s="37">
        <f>SUMIFS(СВЦЭМ!$C$34:$C$777,СВЦЭМ!$A$34:$A$777,$A29,СВЦЭМ!$B$34:$B$777,N$11)+'СЕТ СН'!$F$9+СВЦЭМ!$D$10+'СЕТ СН'!$F$6</f>
        <v>1400.0838092700001</v>
      </c>
      <c r="O29" s="37">
        <f>SUMIFS(СВЦЭМ!$C$34:$C$777,СВЦЭМ!$A$34:$A$777,$A29,СВЦЭМ!$B$34:$B$777,O$11)+'СЕТ СН'!$F$9+СВЦЭМ!$D$10+'СЕТ СН'!$F$6</f>
        <v>1402.8738463899999</v>
      </c>
      <c r="P29" s="37">
        <f>SUMIFS(СВЦЭМ!$C$34:$C$777,СВЦЭМ!$A$34:$A$777,$A29,СВЦЭМ!$B$34:$B$777,P$11)+'СЕТ СН'!$F$9+СВЦЭМ!$D$10+'СЕТ СН'!$F$6</f>
        <v>1440.7265373700002</v>
      </c>
      <c r="Q29" s="37">
        <f>SUMIFS(СВЦЭМ!$C$34:$C$777,СВЦЭМ!$A$34:$A$777,$A29,СВЦЭМ!$B$34:$B$777,Q$11)+'СЕТ СН'!$F$9+СВЦЭМ!$D$10+'СЕТ СН'!$F$6</f>
        <v>1442.08622049</v>
      </c>
      <c r="R29" s="37">
        <f>SUMIFS(СВЦЭМ!$C$34:$C$777,СВЦЭМ!$A$34:$A$777,$A29,СВЦЭМ!$B$34:$B$777,R$11)+'СЕТ СН'!$F$9+СВЦЭМ!$D$10+'СЕТ СН'!$F$6</f>
        <v>1441.3679538599999</v>
      </c>
      <c r="S29" s="37">
        <f>SUMIFS(СВЦЭМ!$C$34:$C$777,СВЦЭМ!$A$34:$A$777,$A29,СВЦЭМ!$B$34:$B$777,S$11)+'СЕТ СН'!$F$9+СВЦЭМ!$D$10+'СЕТ СН'!$F$6</f>
        <v>1401.8532639999999</v>
      </c>
      <c r="T29" s="37">
        <f>SUMIFS(СВЦЭМ!$C$34:$C$777,СВЦЭМ!$A$34:$A$777,$A29,СВЦЭМ!$B$34:$B$777,T$11)+'СЕТ СН'!$F$9+СВЦЭМ!$D$10+'СЕТ СН'!$F$6</f>
        <v>1360.1564997800001</v>
      </c>
      <c r="U29" s="37">
        <f>SUMIFS(СВЦЭМ!$C$34:$C$777,СВЦЭМ!$A$34:$A$777,$A29,СВЦЭМ!$B$34:$B$777,U$11)+'СЕТ СН'!$F$9+СВЦЭМ!$D$10+'СЕТ СН'!$F$6</f>
        <v>1354.18626167</v>
      </c>
      <c r="V29" s="37">
        <f>SUMIFS(СВЦЭМ!$C$34:$C$777,СВЦЭМ!$A$34:$A$777,$A29,СВЦЭМ!$B$34:$B$777,V$11)+'СЕТ СН'!$F$9+СВЦЭМ!$D$10+'СЕТ СН'!$F$6</f>
        <v>1349.2564921399999</v>
      </c>
      <c r="W29" s="37">
        <f>SUMIFS(СВЦЭМ!$C$34:$C$777,СВЦЭМ!$A$34:$A$777,$A29,СВЦЭМ!$B$34:$B$777,W$11)+'СЕТ СН'!$F$9+СВЦЭМ!$D$10+'СЕТ СН'!$F$6</f>
        <v>1370.6712853899999</v>
      </c>
      <c r="X29" s="37">
        <f>SUMIFS(СВЦЭМ!$C$34:$C$777,СВЦЭМ!$A$34:$A$777,$A29,СВЦЭМ!$B$34:$B$777,X$11)+'СЕТ СН'!$F$9+СВЦЭМ!$D$10+'СЕТ СН'!$F$6</f>
        <v>1401.5747692899999</v>
      </c>
      <c r="Y29" s="37">
        <f>SUMIFS(СВЦЭМ!$C$34:$C$777,СВЦЭМ!$A$34:$A$777,$A29,СВЦЭМ!$B$34:$B$777,Y$11)+'СЕТ СН'!$F$9+СВЦЭМ!$D$10+'СЕТ СН'!$F$6</f>
        <v>1512.2227554000001</v>
      </c>
    </row>
    <row r="30" spans="1:25" ht="15.75" x14ac:dyDescent="0.2">
      <c r="A30" s="36">
        <f t="shared" si="0"/>
        <v>42693</v>
      </c>
      <c r="B30" s="37">
        <f>SUMIFS(СВЦЭМ!$C$34:$C$777,СВЦЭМ!$A$34:$A$777,$A30,СВЦЭМ!$B$34:$B$777,B$11)+'СЕТ СН'!$F$9+СВЦЭМ!$D$10+'СЕТ СН'!$F$6</f>
        <v>1470.4817719799998</v>
      </c>
      <c r="C30" s="37">
        <f>SUMIFS(СВЦЭМ!$C$34:$C$777,СВЦЭМ!$A$34:$A$777,$A30,СВЦЭМ!$B$34:$B$777,C$11)+'СЕТ СН'!$F$9+СВЦЭМ!$D$10+'СЕТ СН'!$F$6</f>
        <v>1545.89757104</v>
      </c>
      <c r="D30" s="37">
        <f>SUMIFS(СВЦЭМ!$C$34:$C$777,СВЦЭМ!$A$34:$A$777,$A30,СВЦЭМ!$B$34:$B$777,D$11)+'СЕТ СН'!$F$9+СВЦЭМ!$D$10+'СЕТ СН'!$F$6</f>
        <v>1623.86472357</v>
      </c>
      <c r="E30" s="37">
        <f>SUMIFS(СВЦЭМ!$C$34:$C$777,СВЦЭМ!$A$34:$A$777,$A30,СВЦЭМ!$B$34:$B$777,E$11)+'СЕТ СН'!$F$9+СВЦЭМ!$D$10+'СЕТ СН'!$F$6</f>
        <v>1634.1666611300002</v>
      </c>
      <c r="F30" s="37">
        <f>SUMIFS(СВЦЭМ!$C$34:$C$777,СВЦЭМ!$A$34:$A$777,$A30,СВЦЭМ!$B$34:$B$777,F$11)+'СЕТ СН'!$F$9+СВЦЭМ!$D$10+'СЕТ СН'!$F$6</f>
        <v>1631.0607040300001</v>
      </c>
      <c r="G30" s="37">
        <f>SUMIFS(СВЦЭМ!$C$34:$C$777,СВЦЭМ!$A$34:$A$777,$A30,СВЦЭМ!$B$34:$B$777,G$11)+'СЕТ СН'!$F$9+СВЦЭМ!$D$10+'СЕТ СН'!$F$6</f>
        <v>1622.8506991700001</v>
      </c>
      <c r="H30" s="37">
        <f>SUMIFS(СВЦЭМ!$C$34:$C$777,СВЦЭМ!$A$34:$A$777,$A30,СВЦЭМ!$B$34:$B$777,H$11)+'СЕТ СН'!$F$9+СВЦЭМ!$D$10+'СЕТ СН'!$F$6</f>
        <v>1586.11210618</v>
      </c>
      <c r="I30" s="37">
        <f>SUMIFS(СВЦЭМ!$C$34:$C$777,СВЦЭМ!$A$34:$A$777,$A30,СВЦЭМ!$B$34:$B$777,I$11)+'СЕТ СН'!$F$9+СВЦЭМ!$D$10+'СЕТ СН'!$F$6</f>
        <v>1549.5764789999998</v>
      </c>
      <c r="J30" s="37">
        <f>SUMIFS(СВЦЭМ!$C$34:$C$777,СВЦЭМ!$A$34:$A$777,$A30,СВЦЭМ!$B$34:$B$777,J$11)+'СЕТ СН'!$F$9+СВЦЭМ!$D$10+'СЕТ СН'!$F$6</f>
        <v>1461.36095871</v>
      </c>
      <c r="K30" s="37">
        <f>SUMIFS(СВЦЭМ!$C$34:$C$777,СВЦЭМ!$A$34:$A$777,$A30,СВЦЭМ!$B$34:$B$777,K$11)+'СЕТ СН'!$F$9+СВЦЭМ!$D$10+'СЕТ СН'!$F$6</f>
        <v>1377.2733093699999</v>
      </c>
      <c r="L30" s="37">
        <f>SUMIFS(СВЦЭМ!$C$34:$C$777,СВЦЭМ!$A$34:$A$777,$A30,СВЦЭМ!$B$34:$B$777,L$11)+'СЕТ СН'!$F$9+СВЦЭМ!$D$10+'СЕТ СН'!$F$6</f>
        <v>1339.8641871899999</v>
      </c>
      <c r="M30" s="37">
        <f>SUMIFS(СВЦЭМ!$C$34:$C$777,СВЦЭМ!$A$34:$A$777,$A30,СВЦЭМ!$B$34:$B$777,M$11)+'СЕТ СН'!$F$9+СВЦЭМ!$D$10+'СЕТ СН'!$F$6</f>
        <v>1338.0424868</v>
      </c>
      <c r="N30" s="37">
        <f>SUMIFS(СВЦЭМ!$C$34:$C$777,СВЦЭМ!$A$34:$A$777,$A30,СВЦЭМ!$B$34:$B$777,N$11)+'СЕТ СН'!$F$9+СВЦЭМ!$D$10+'СЕТ СН'!$F$6</f>
        <v>1324.1809488100002</v>
      </c>
      <c r="O30" s="37">
        <f>SUMIFS(СВЦЭМ!$C$34:$C$777,СВЦЭМ!$A$34:$A$777,$A30,СВЦЭМ!$B$34:$B$777,O$11)+'СЕТ СН'!$F$9+СВЦЭМ!$D$10+'СЕТ СН'!$F$6</f>
        <v>1343.9381471199999</v>
      </c>
      <c r="P30" s="37">
        <f>SUMIFS(СВЦЭМ!$C$34:$C$777,СВЦЭМ!$A$34:$A$777,$A30,СВЦЭМ!$B$34:$B$777,P$11)+'СЕТ СН'!$F$9+СВЦЭМ!$D$10+'СЕТ СН'!$F$6</f>
        <v>1367.0149282799998</v>
      </c>
      <c r="Q30" s="37">
        <f>SUMIFS(СВЦЭМ!$C$34:$C$777,СВЦЭМ!$A$34:$A$777,$A30,СВЦЭМ!$B$34:$B$777,Q$11)+'СЕТ СН'!$F$9+СВЦЭМ!$D$10+'СЕТ СН'!$F$6</f>
        <v>1371.1798744399998</v>
      </c>
      <c r="R30" s="37">
        <f>SUMIFS(СВЦЭМ!$C$34:$C$777,СВЦЭМ!$A$34:$A$777,$A30,СВЦЭМ!$B$34:$B$777,R$11)+'СЕТ СН'!$F$9+СВЦЭМ!$D$10+'СЕТ СН'!$F$6</f>
        <v>1490.31841016</v>
      </c>
      <c r="S30" s="37">
        <f>SUMIFS(СВЦЭМ!$C$34:$C$777,СВЦЭМ!$A$34:$A$777,$A30,СВЦЭМ!$B$34:$B$777,S$11)+'СЕТ СН'!$F$9+СВЦЭМ!$D$10+'СЕТ СН'!$F$6</f>
        <v>1482.3302794400001</v>
      </c>
      <c r="T30" s="37">
        <f>SUMIFS(СВЦЭМ!$C$34:$C$777,СВЦЭМ!$A$34:$A$777,$A30,СВЦЭМ!$B$34:$B$777,T$11)+'СЕТ СН'!$F$9+СВЦЭМ!$D$10+'СЕТ СН'!$F$6</f>
        <v>1361.3802508499998</v>
      </c>
      <c r="U30" s="37">
        <f>SUMIFS(СВЦЭМ!$C$34:$C$777,СВЦЭМ!$A$34:$A$777,$A30,СВЦЭМ!$B$34:$B$777,U$11)+'СЕТ СН'!$F$9+СВЦЭМ!$D$10+'СЕТ СН'!$F$6</f>
        <v>1298.2288211599998</v>
      </c>
      <c r="V30" s="37">
        <f>SUMIFS(СВЦЭМ!$C$34:$C$777,СВЦЭМ!$A$34:$A$777,$A30,СВЦЭМ!$B$34:$B$777,V$11)+'СЕТ СН'!$F$9+СВЦЭМ!$D$10+'СЕТ СН'!$F$6</f>
        <v>1302.69881842</v>
      </c>
      <c r="W30" s="37">
        <f>SUMIFS(СВЦЭМ!$C$34:$C$777,СВЦЭМ!$A$34:$A$777,$A30,СВЦЭМ!$B$34:$B$777,W$11)+'СЕТ СН'!$F$9+СВЦЭМ!$D$10+'СЕТ СН'!$F$6</f>
        <v>1325.0313864</v>
      </c>
      <c r="X30" s="37">
        <f>SUMIFS(СВЦЭМ!$C$34:$C$777,СВЦЭМ!$A$34:$A$777,$A30,СВЦЭМ!$B$34:$B$777,X$11)+'СЕТ СН'!$F$9+СВЦЭМ!$D$10+'СЕТ СН'!$F$6</f>
        <v>1331.29959577</v>
      </c>
      <c r="Y30" s="37">
        <f>SUMIFS(СВЦЭМ!$C$34:$C$777,СВЦЭМ!$A$34:$A$777,$A30,СВЦЭМ!$B$34:$B$777,Y$11)+'СЕТ СН'!$F$9+СВЦЭМ!$D$10+'СЕТ СН'!$F$6</f>
        <v>1423.2041960000001</v>
      </c>
    </row>
    <row r="31" spans="1:25" ht="15.75" x14ac:dyDescent="0.2">
      <c r="A31" s="36">
        <f t="shared" si="0"/>
        <v>42694</v>
      </c>
      <c r="B31" s="37">
        <f>SUMIFS(СВЦЭМ!$C$34:$C$777,СВЦЭМ!$A$34:$A$777,$A31,СВЦЭМ!$B$34:$B$777,B$11)+'СЕТ СН'!$F$9+СВЦЭМ!$D$10+'СЕТ СН'!$F$6</f>
        <v>1622.75369185</v>
      </c>
      <c r="C31" s="37">
        <f>SUMIFS(СВЦЭМ!$C$34:$C$777,СВЦЭМ!$A$34:$A$777,$A31,СВЦЭМ!$B$34:$B$777,C$11)+'СЕТ СН'!$F$9+СВЦЭМ!$D$10+'СЕТ СН'!$F$6</f>
        <v>1733.4854359300002</v>
      </c>
      <c r="D31" s="37">
        <f>SUMIFS(СВЦЭМ!$C$34:$C$777,СВЦЭМ!$A$34:$A$777,$A31,СВЦЭМ!$B$34:$B$777,D$11)+'СЕТ СН'!$F$9+СВЦЭМ!$D$10+'СЕТ СН'!$F$6</f>
        <v>1794.56174999</v>
      </c>
      <c r="E31" s="37">
        <f>SUMIFS(СВЦЭМ!$C$34:$C$777,СВЦЭМ!$A$34:$A$777,$A31,СВЦЭМ!$B$34:$B$777,E$11)+'СЕТ СН'!$F$9+СВЦЭМ!$D$10+'СЕТ СН'!$F$6</f>
        <v>1785.5728657499999</v>
      </c>
      <c r="F31" s="37">
        <f>SUMIFS(СВЦЭМ!$C$34:$C$777,СВЦЭМ!$A$34:$A$777,$A31,СВЦЭМ!$B$34:$B$777,F$11)+'СЕТ СН'!$F$9+СВЦЭМ!$D$10+'СЕТ СН'!$F$6</f>
        <v>1782.9485717400003</v>
      </c>
      <c r="G31" s="37">
        <f>SUMIFS(СВЦЭМ!$C$34:$C$777,СВЦЭМ!$A$34:$A$777,$A31,СВЦЭМ!$B$34:$B$777,G$11)+'СЕТ СН'!$F$9+СВЦЭМ!$D$10+'СЕТ СН'!$F$6</f>
        <v>1765.5688602499999</v>
      </c>
      <c r="H31" s="37">
        <f>SUMIFS(СВЦЭМ!$C$34:$C$777,СВЦЭМ!$A$34:$A$777,$A31,СВЦЭМ!$B$34:$B$777,H$11)+'СЕТ СН'!$F$9+СВЦЭМ!$D$10+'СЕТ СН'!$F$6</f>
        <v>1735.59618039</v>
      </c>
      <c r="I31" s="37">
        <f>SUMIFS(СВЦЭМ!$C$34:$C$777,СВЦЭМ!$A$34:$A$777,$A31,СВЦЭМ!$B$34:$B$777,I$11)+'СЕТ СН'!$F$9+СВЦЭМ!$D$10+'СЕТ СН'!$F$6</f>
        <v>1749.6861696199999</v>
      </c>
      <c r="J31" s="37">
        <f>SUMIFS(СВЦЭМ!$C$34:$C$777,СВЦЭМ!$A$34:$A$777,$A31,СВЦЭМ!$B$34:$B$777,J$11)+'СЕТ СН'!$F$9+СВЦЭМ!$D$10+'СЕТ СН'!$F$6</f>
        <v>1654.0881613800002</v>
      </c>
      <c r="K31" s="37">
        <f>SUMIFS(СВЦЭМ!$C$34:$C$777,СВЦЭМ!$A$34:$A$777,$A31,СВЦЭМ!$B$34:$B$777,K$11)+'СЕТ СН'!$F$9+СВЦЭМ!$D$10+'СЕТ СН'!$F$6</f>
        <v>1509.0033920800001</v>
      </c>
      <c r="L31" s="37">
        <f>SUMIFS(СВЦЭМ!$C$34:$C$777,СВЦЭМ!$A$34:$A$777,$A31,СВЦЭМ!$B$34:$B$777,L$11)+'СЕТ СН'!$F$9+СВЦЭМ!$D$10+'СЕТ СН'!$F$6</f>
        <v>1402.61097251</v>
      </c>
      <c r="M31" s="37">
        <f>SUMIFS(СВЦЭМ!$C$34:$C$777,СВЦЭМ!$A$34:$A$777,$A31,СВЦЭМ!$B$34:$B$777,M$11)+'СЕТ СН'!$F$9+СВЦЭМ!$D$10+'СЕТ СН'!$F$6</f>
        <v>1368.5912663200002</v>
      </c>
      <c r="N31" s="37">
        <f>SUMIFS(СВЦЭМ!$C$34:$C$777,СВЦЭМ!$A$34:$A$777,$A31,СВЦЭМ!$B$34:$B$777,N$11)+'СЕТ СН'!$F$9+СВЦЭМ!$D$10+'СЕТ СН'!$F$6</f>
        <v>1382.5272586400001</v>
      </c>
      <c r="O31" s="37">
        <f>SUMIFS(СВЦЭМ!$C$34:$C$777,СВЦЭМ!$A$34:$A$777,$A31,СВЦЭМ!$B$34:$B$777,O$11)+'СЕТ СН'!$F$9+СВЦЭМ!$D$10+'СЕТ СН'!$F$6</f>
        <v>1393.8402619399999</v>
      </c>
      <c r="P31" s="37">
        <f>SUMIFS(СВЦЭМ!$C$34:$C$777,СВЦЭМ!$A$34:$A$777,$A31,СВЦЭМ!$B$34:$B$777,P$11)+'СЕТ СН'!$F$9+СВЦЭМ!$D$10+'СЕТ СН'!$F$6</f>
        <v>1402.59306238</v>
      </c>
      <c r="Q31" s="37">
        <f>SUMIFS(СВЦЭМ!$C$34:$C$777,СВЦЭМ!$A$34:$A$777,$A31,СВЦЭМ!$B$34:$B$777,Q$11)+'СЕТ СН'!$F$9+СВЦЭМ!$D$10+'СЕТ СН'!$F$6</f>
        <v>1403.92548859</v>
      </c>
      <c r="R31" s="37">
        <f>SUMIFS(СВЦЭМ!$C$34:$C$777,СВЦЭМ!$A$34:$A$777,$A31,СВЦЭМ!$B$34:$B$777,R$11)+'СЕТ СН'!$F$9+СВЦЭМ!$D$10+'СЕТ СН'!$F$6</f>
        <v>1398.7192801900001</v>
      </c>
      <c r="S31" s="37">
        <f>SUMIFS(СВЦЭМ!$C$34:$C$777,СВЦЭМ!$A$34:$A$777,$A31,СВЦЭМ!$B$34:$B$777,S$11)+'СЕТ СН'!$F$9+СВЦЭМ!$D$10+'СЕТ СН'!$F$6</f>
        <v>1371.91649284</v>
      </c>
      <c r="T31" s="37">
        <f>SUMIFS(СВЦЭМ!$C$34:$C$777,СВЦЭМ!$A$34:$A$777,$A31,СВЦЭМ!$B$34:$B$777,T$11)+'СЕТ СН'!$F$9+СВЦЭМ!$D$10+'СЕТ СН'!$F$6</f>
        <v>1334.9023488100001</v>
      </c>
      <c r="U31" s="37">
        <f>SUMIFS(СВЦЭМ!$C$34:$C$777,СВЦЭМ!$A$34:$A$777,$A31,СВЦЭМ!$B$34:$B$777,U$11)+'СЕТ СН'!$F$9+СВЦЭМ!$D$10+'СЕТ СН'!$F$6</f>
        <v>1334.7643714599999</v>
      </c>
      <c r="V31" s="37">
        <f>SUMIFS(СВЦЭМ!$C$34:$C$777,СВЦЭМ!$A$34:$A$777,$A31,СВЦЭМ!$B$34:$B$777,V$11)+'СЕТ СН'!$F$9+СВЦЭМ!$D$10+'СЕТ СН'!$F$6</f>
        <v>1337.0520704199998</v>
      </c>
      <c r="W31" s="37">
        <f>SUMIFS(СВЦЭМ!$C$34:$C$777,СВЦЭМ!$A$34:$A$777,$A31,СВЦЭМ!$B$34:$B$777,W$11)+'СЕТ СН'!$F$9+СВЦЭМ!$D$10+'СЕТ СН'!$F$6</f>
        <v>1344.61878669</v>
      </c>
      <c r="X31" s="37">
        <f>SUMIFS(СВЦЭМ!$C$34:$C$777,СВЦЭМ!$A$34:$A$777,$A31,СВЦЭМ!$B$34:$B$777,X$11)+'СЕТ СН'!$F$9+СВЦЭМ!$D$10+'СЕТ СН'!$F$6</f>
        <v>1381.69475448</v>
      </c>
      <c r="Y31" s="37">
        <f>SUMIFS(СВЦЭМ!$C$34:$C$777,СВЦЭМ!$A$34:$A$777,$A31,СВЦЭМ!$B$34:$B$777,Y$11)+'СЕТ СН'!$F$9+СВЦЭМ!$D$10+'СЕТ СН'!$F$6</f>
        <v>1497.6774793999998</v>
      </c>
    </row>
    <row r="32" spans="1:25" ht="15.75" x14ac:dyDescent="0.2">
      <c r="A32" s="36">
        <f t="shared" si="0"/>
        <v>42695</v>
      </c>
      <c r="B32" s="37">
        <f>SUMIFS(СВЦЭМ!$C$34:$C$777,СВЦЭМ!$A$34:$A$777,$A32,СВЦЭМ!$B$34:$B$777,B$11)+'СЕТ СН'!$F$9+СВЦЭМ!$D$10+'СЕТ СН'!$F$6</f>
        <v>1629.6138642400001</v>
      </c>
      <c r="C32" s="37">
        <f>SUMIFS(СВЦЭМ!$C$34:$C$777,СВЦЭМ!$A$34:$A$777,$A32,СВЦЭМ!$B$34:$B$777,C$11)+'СЕТ СН'!$F$9+СВЦЭМ!$D$10+'СЕТ СН'!$F$6</f>
        <v>1745.7407883999999</v>
      </c>
      <c r="D32" s="37">
        <f>SUMIFS(СВЦЭМ!$C$34:$C$777,СВЦЭМ!$A$34:$A$777,$A32,СВЦЭМ!$B$34:$B$777,D$11)+'СЕТ СН'!$F$9+СВЦЭМ!$D$10+'СЕТ СН'!$F$6</f>
        <v>1768.9261349000003</v>
      </c>
      <c r="E32" s="37">
        <f>SUMIFS(СВЦЭМ!$C$34:$C$777,СВЦЭМ!$A$34:$A$777,$A32,СВЦЭМ!$B$34:$B$777,E$11)+'СЕТ СН'!$F$9+СВЦЭМ!$D$10+'СЕТ СН'!$F$6</f>
        <v>1783.8209796199999</v>
      </c>
      <c r="F32" s="37">
        <f>SUMIFS(СВЦЭМ!$C$34:$C$777,СВЦЭМ!$A$34:$A$777,$A32,СВЦЭМ!$B$34:$B$777,F$11)+'СЕТ СН'!$F$9+СВЦЭМ!$D$10+'СЕТ СН'!$F$6</f>
        <v>1780.6227087500001</v>
      </c>
      <c r="G32" s="37">
        <f>SUMIFS(СВЦЭМ!$C$34:$C$777,СВЦЭМ!$A$34:$A$777,$A32,СВЦЭМ!$B$34:$B$777,G$11)+'СЕТ СН'!$F$9+СВЦЭМ!$D$10+'СЕТ СН'!$F$6</f>
        <v>1795.2149965900003</v>
      </c>
      <c r="H32" s="37">
        <f>SUMIFS(СВЦЭМ!$C$34:$C$777,СВЦЭМ!$A$34:$A$777,$A32,СВЦЭМ!$B$34:$B$777,H$11)+'СЕТ СН'!$F$9+СВЦЭМ!$D$10+'СЕТ СН'!$F$6</f>
        <v>1803.2767043900003</v>
      </c>
      <c r="I32" s="37">
        <f>SUMIFS(СВЦЭМ!$C$34:$C$777,СВЦЭМ!$A$34:$A$777,$A32,СВЦЭМ!$B$34:$B$777,I$11)+'СЕТ СН'!$F$9+СВЦЭМ!$D$10+'СЕТ СН'!$F$6</f>
        <v>1737.6754461700002</v>
      </c>
      <c r="J32" s="37">
        <f>SUMIFS(СВЦЭМ!$C$34:$C$777,СВЦЭМ!$A$34:$A$777,$A32,СВЦЭМ!$B$34:$B$777,J$11)+'СЕТ СН'!$F$9+СВЦЭМ!$D$10+'СЕТ СН'!$F$6</f>
        <v>1650.2091968300001</v>
      </c>
      <c r="K32" s="37">
        <f>SUMIFS(СВЦЭМ!$C$34:$C$777,СВЦЭМ!$A$34:$A$777,$A32,СВЦЭМ!$B$34:$B$777,K$11)+'СЕТ СН'!$F$9+СВЦЭМ!$D$10+'СЕТ СН'!$F$6</f>
        <v>1551.9917496399999</v>
      </c>
      <c r="L32" s="37">
        <f>SUMIFS(СВЦЭМ!$C$34:$C$777,СВЦЭМ!$A$34:$A$777,$A32,СВЦЭМ!$B$34:$B$777,L$11)+'СЕТ СН'!$F$9+СВЦЭМ!$D$10+'СЕТ СН'!$F$6</f>
        <v>1464.89612734</v>
      </c>
      <c r="M32" s="37">
        <f>SUMIFS(СВЦЭМ!$C$34:$C$777,СВЦЭМ!$A$34:$A$777,$A32,СВЦЭМ!$B$34:$B$777,M$11)+'СЕТ СН'!$F$9+СВЦЭМ!$D$10+'СЕТ СН'!$F$6</f>
        <v>1391.45839363</v>
      </c>
      <c r="N32" s="37">
        <f>SUMIFS(СВЦЭМ!$C$34:$C$777,СВЦЭМ!$A$34:$A$777,$A32,СВЦЭМ!$B$34:$B$777,N$11)+'СЕТ СН'!$F$9+СВЦЭМ!$D$10+'СЕТ СН'!$F$6</f>
        <v>1383.12180661</v>
      </c>
      <c r="O32" s="37">
        <f>SUMIFS(СВЦЭМ!$C$34:$C$777,СВЦЭМ!$A$34:$A$777,$A32,СВЦЭМ!$B$34:$B$777,O$11)+'СЕТ СН'!$F$9+СВЦЭМ!$D$10+'СЕТ СН'!$F$6</f>
        <v>1386.51985126</v>
      </c>
      <c r="P32" s="37">
        <f>SUMIFS(СВЦЭМ!$C$34:$C$777,СВЦЭМ!$A$34:$A$777,$A32,СВЦЭМ!$B$34:$B$777,P$11)+'СЕТ СН'!$F$9+СВЦЭМ!$D$10+'СЕТ СН'!$F$6</f>
        <v>1411.1496731699999</v>
      </c>
      <c r="Q32" s="37">
        <f>SUMIFS(СВЦЭМ!$C$34:$C$777,СВЦЭМ!$A$34:$A$777,$A32,СВЦЭМ!$B$34:$B$777,Q$11)+'СЕТ СН'!$F$9+СВЦЭМ!$D$10+'СЕТ СН'!$F$6</f>
        <v>1422.0001863100001</v>
      </c>
      <c r="R32" s="37">
        <f>SUMIFS(СВЦЭМ!$C$34:$C$777,СВЦЭМ!$A$34:$A$777,$A32,СВЦЭМ!$B$34:$B$777,R$11)+'СЕТ СН'!$F$9+СВЦЭМ!$D$10+'СЕТ СН'!$F$6</f>
        <v>1416.3676555800002</v>
      </c>
      <c r="S32" s="37">
        <f>SUMIFS(СВЦЭМ!$C$34:$C$777,СВЦЭМ!$A$34:$A$777,$A32,СВЦЭМ!$B$34:$B$777,S$11)+'СЕТ СН'!$F$9+СВЦЭМ!$D$10+'СЕТ СН'!$F$6</f>
        <v>1392.5842344600001</v>
      </c>
      <c r="T32" s="37">
        <f>SUMIFS(СВЦЭМ!$C$34:$C$777,СВЦЭМ!$A$34:$A$777,$A32,СВЦЭМ!$B$34:$B$777,T$11)+'СЕТ СН'!$F$9+СВЦЭМ!$D$10+'СЕТ СН'!$F$6</f>
        <v>1366.78915336</v>
      </c>
      <c r="U32" s="37">
        <f>SUMIFS(СВЦЭМ!$C$34:$C$777,СВЦЭМ!$A$34:$A$777,$A32,СВЦЭМ!$B$34:$B$777,U$11)+'СЕТ СН'!$F$9+СВЦЭМ!$D$10+'СЕТ СН'!$F$6</f>
        <v>1371.2629037400002</v>
      </c>
      <c r="V32" s="37">
        <f>SUMIFS(СВЦЭМ!$C$34:$C$777,СВЦЭМ!$A$34:$A$777,$A32,СВЦЭМ!$B$34:$B$777,V$11)+'СЕТ СН'!$F$9+СВЦЭМ!$D$10+'СЕТ СН'!$F$6</f>
        <v>1354.98591579</v>
      </c>
      <c r="W32" s="37">
        <f>SUMIFS(СВЦЭМ!$C$34:$C$777,СВЦЭМ!$A$34:$A$777,$A32,СВЦЭМ!$B$34:$B$777,W$11)+'СЕТ СН'!$F$9+СВЦЭМ!$D$10+'СЕТ СН'!$F$6</f>
        <v>1364.9633620200002</v>
      </c>
      <c r="X32" s="37">
        <f>SUMIFS(СВЦЭМ!$C$34:$C$777,СВЦЭМ!$A$34:$A$777,$A32,СВЦЭМ!$B$34:$B$777,X$11)+'СЕТ СН'!$F$9+СВЦЭМ!$D$10+'СЕТ СН'!$F$6</f>
        <v>1404.6922562700001</v>
      </c>
      <c r="Y32" s="37">
        <f>SUMIFS(СВЦЭМ!$C$34:$C$777,СВЦЭМ!$A$34:$A$777,$A32,СВЦЭМ!$B$34:$B$777,Y$11)+'СЕТ СН'!$F$9+СВЦЭМ!$D$10+'СЕТ СН'!$F$6</f>
        <v>1523.2463819600002</v>
      </c>
    </row>
    <row r="33" spans="1:25" ht="15.75" x14ac:dyDescent="0.2">
      <c r="A33" s="36">
        <f t="shared" si="0"/>
        <v>42696</v>
      </c>
      <c r="B33" s="37">
        <f>SUMIFS(СВЦЭМ!$C$34:$C$777,СВЦЭМ!$A$34:$A$777,$A33,СВЦЭМ!$B$34:$B$777,B$11)+'СЕТ СН'!$F$9+СВЦЭМ!$D$10+'СЕТ СН'!$F$6</f>
        <v>1546.57059123</v>
      </c>
      <c r="C33" s="37">
        <f>SUMIFS(СВЦЭМ!$C$34:$C$777,СВЦЭМ!$A$34:$A$777,$A33,СВЦЭМ!$B$34:$B$777,C$11)+'СЕТ СН'!$F$9+СВЦЭМ!$D$10+'СЕТ СН'!$F$6</f>
        <v>1656.13153298</v>
      </c>
      <c r="D33" s="37">
        <f>SUMIFS(СВЦЭМ!$C$34:$C$777,СВЦЭМ!$A$34:$A$777,$A33,СВЦЭМ!$B$34:$B$777,D$11)+'СЕТ СН'!$F$9+СВЦЭМ!$D$10+'СЕТ СН'!$F$6</f>
        <v>1729.0113869900001</v>
      </c>
      <c r="E33" s="37">
        <f>SUMIFS(СВЦЭМ!$C$34:$C$777,СВЦЭМ!$A$34:$A$777,$A33,СВЦЭМ!$B$34:$B$777,E$11)+'СЕТ СН'!$F$9+СВЦЭМ!$D$10+'СЕТ СН'!$F$6</f>
        <v>1729.8545105000003</v>
      </c>
      <c r="F33" s="37">
        <f>SUMIFS(СВЦЭМ!$C$34:$C$777,СВЦЭМ!$A$34:$A$777,$A33,СВЦЭМ!$B$34:$B$777,F$11)+'СЕТ СН'!$F$9+СВЦЭМ!$D$10+'СЕТ СН'!$F$6</f>
        <v>1724.7453476800001</v>
      </c>
      <c r="G33" s="37">
        <f>SUMIFS(СВЦЭМ!$C$34:$C$777,СВЦЭМ!$A$34:$A$777,$A33,СВЦЭМ!$B$34:$B$777,G$11)+'СЕТ СН'!$F$9+СВЦЭМ!$D$10+'СЕТ СН'!$F$6</f>
        <v>1714.0840308900001</v>
      </c>
      <c r="H33" s="37">
        <f>SUMIFS(СВЦЭМ!$C$34:$C$777,СВЦЭМ!$A$34:$A$777,$A33,СВЦЭМ!$B$34:$B$777,H$11)+'СЕТ СН'!$F$9+СВЦЭМ!$D$10+'СЕТ СН'!$F$6</f>
        <v>1647.8432795500003</v>
      </c>
      <c r="I33" s="37">
        <f>SUMIFS(СВЦЭМ!$C$34:$C$777,СВЦЭМ!$A$34:$A$777,$A33,СВЦЭМ!$B$34:$B$777,I$11)+'СЕТ СН'!$F$9+СВЦЭМ!$D$10+'СЕТ СН'!$F$6</f>
        <v>1564.26722217</v>
      </c>
      <c r="J33" s="37">
        <f>SUMIFS(СВЦЭМ!$C$34:$C$777,СВЦЭМ!$A$34:$A$777,$A33,СВЦЭМ!$B$34:$B$777,J$11)+'СЕТ СН'!$F$9+СВЦЭМ!$D$10+'СЕТ СН'!$F$6</f>
        <v>1483.0314085099999</v>
      </c>
      <c r="K33" s="37">
        <f>SUMIFS(СВЦЭМ!$C$34:$C$777,СВЦЭМ!$A$34:$A$777,$A33,СВЦЭМ!$B$34:$B$777,K$11)+'СЕТ СН'!$F$9+СВЦЭМ!$D$10+'СЕТ СН'!$F$6</f>
        <v>1393.79047511</v>
      </c>
      <c r="L33" s="37">
        <f>SUMIFS(СВЦЭМ!$C$34:$C$777,СВЦЭМ!$A$34:$A$777,$A33,СВЦЭМ!$B$34:$B$777,L$11)+'СЕТ СН'!$F$9+СВЦЭМ!$D$10+'СЕТ СН'!$F$6</f>
        <v>1365.1985648099999</v>
      </c>
      <c r="M33" s="37">
        <f>SUMIFS(СВЦЭМ!$C$34:$C$777,СВЦЭМ!$A$34:$A$777,$A33,СВЦЭМ!$B$34:$B$777,M$11)+'СЕТ СН'!$F$9+СВЦЭМ!$D$10+'СЕТ СН'!$F$6</f>
        <v>1389.67843739</v>
      </c>
      <c r="N33" s="37">
        <f>SUMIFS(СВЦЭМ!$C$34:$C$777,СВЦЭМ!$A$34:$A$777,$A33,СВЦЭМ!$B$34:$B$777,N$11)+'СЕТ СН'!$F$9+СВЦЭМ!$D$10+'СЕТ СН'!$F$6</f>
        <v>1397.5461469900001</v>
      </c>
      <c r="O33" s="37">
        <f>SUMIFS(СВЦЭМ!$C$34:$C$777,СВЦЭМ!$A$34:$A$777,$A33,СВЦЭМ!$B$34:$B$777,O$11)+'СЕТ СН'!$F$9+СВЦЭМ!$D$10+'СЕТ СН'!$F$6</f>
        <v>1427.00043525</v>
      </c>
      <c r="P33" s="37">
        <f>SUMIFS(СВЦЭМ!$C$34:$C$777,СВЦЭМ!$A$34:$A$777,$A33,СВЦЭМ!$B$34:$B$777,P$11)+'СЕТ СН'!$F$9+СВЦЭМ!$D$10+'СЕТ СН'!$F$6</f>
        <v>1514.4355158100002</v>
      </c>
      <c r="Q33" s="37">
        <f>SUMIFS(СВЦЭМ!$C$34:$C$777,СВЦЭМ!$A$34:$A$777,$A33,СВЦЭМ!$B$34:$B$777,Q$11)+'СЕТ СН'!$F$9+СВЦЭМ!$D$10+'СЕТ СН'!$F$6</f>
        <v>1567.1309994399999</v>
      </c>
      <c r="R33" s="37">
        <f>SUMIFS(СВЦЭМ!$C$34:$C$777,СВЦЭМ!$A$34:$A$777,$A33,СВЦЭМ!$B$34:$B$777,R$11)+'СЕТ СН'!$F$9+СВЦЭМ!$D$10+'СЕТ СН'!$F$6</f>
        <v>1603.59329609</v>
      </c>
      <c r="S33" s="37">
        <f>SUMIFS(СВЦЭМ!$C$34:$C$777,СВЦЭМ!$A$34:$A$777,$A33,СВЦЭМ!$B$34:$B$777,S$11)+'СЕТ СН'!$F$9+СВЦЭМ!$D$10+'СЕТ СН'!$F$6</f>
        <v>1558.3357131600001</v>
      </c>
      <c r="T33" s="37">
        <f>SUMIFS(СВЦЭМ!$C$34:$C$777,СВЦЭМ!$A$34:$A$777,$A33,СВЦЭМ!$B$34:$B$777,T$11)+'СЕТ СН'!$F$9+СВЦЭМ!$D$10+'СЕТ СН'!$F$6</f>
        <v>1545.74154456</v>
      </c>
      <c r="U33" s="37">
        <f>SUMIFS(СВЦЭМ!$C$34:$C$777,СВЦЭМ!$A$34:$A$777,$A33,СВЦЭМ!$B$34:$B$777,U$11)+'СЕТ СН'!$F$9+СВЦЭМ!$D$10+'СЕТ СН'!$F$6</f>
        <v>1542.8012812000002</v>
      </c>
      <c r="V33" s="37">
        <f>SUMIFS(СВЦЭМ!$C$34:$C$777,СВЦЭМ!$A$34:$A$777,$A33,СВЦЭМ!$B$34:$B$777,V$11)+'СЕТ СН'!$F$9+СВЦЭМ!$D$10+'СЕТ СН'!$F$6</f>
        <v>1539.66567897</v>
      </c>
      <c r="W33" s="37">
        <f>SUMIFS(СВЦЭМ!$C$34:$C$777,СВЦЭМ!$A$34:$A$777,$A33,СВЦЭМ!$B$34:$B$777,W$11)+'СЕТ СН'!$F$9+СВЦЭМ!$D$10+'СЕТ СН'!$F$6</f>
        <v>1556.7309499799999</v>
      </c>
      <c r="X33" s="37">
        <f>SUMIFS(СВЦЭМ!$C$34:$C$777,СВЦЭМ!$A$34:$A$777,$A33,СВЦЭМ!$B$34:$B$777,X$11)+'СЕТ СН'!$F$9+СВЦЭМ!$D$10+'СЕТ СН'!$F$6</f>
        <v>1595.1232001900003</v>
      </c>
      <c r="Y33" s="37">
        <f>SUMIFS(СВЦЭМ!$C$34:$C$777,СВЦЭМ!$A$34:$A$777,$A33,СВЦЭМ!$B$34:$B$777,Y$11)+'СЕТ СН'!$F$9+СВЦЭМ!$D$10+'СЕТ СН'!$F$6</f>
        <v>1653.14075697</v>
      </c>
    </row>
    <row r="34" spans="1:25" ht="15.75" x14ac:dyDescent="0.2">
      <c r="A34" s="36">
        <f t="shared" si="0"/>
        <v>42697</v>
      </c>
      <c r="B34" s="37">
        <f>SUMIFS(СВЦЭМ!$C$34:$C$777,СВЦЭМ!$A$34:$A$777,$A34,СВЦЭМ!$B$34:$B$777,B$11)+'СЕТ СН'!$F$9+СВЦЭМ!$D$10+'СЕТ СН'!$F$6</f>
        <v>1769.0801179700002</v>
      </c>
      <c r="C34" s="37">
        <f>SUMIFS(СВЦЭМ!$C$34:$C$777,СВЦЭМ!$A$34:$A$777,$A34,СВЦЭМ!$B$34:$B$777,C$11)+'СЕТ СН'!$F$9+СВЦЭМ!$D$10+'СЕТ СН'!$F$6</f>
        <v>1811.5575688900003</v>
      </c>
      <c r="D34" s="37">
        <f>SUMIFS(СВЦЭМ!$C$34:$C$777,СВЦЭМ!$A$34:$A$777,$A34,СВЦЭМ!$B$34:$B$777,D$11)+'СЕТ СН'!$F$9+СВЦЭМ!$D$10+'СЕТ СН'!$F$6</f>
        <v>1834.0827396899999</v>
      </c>
      <c r="E34" s="37">
        <f>SUMIFS(СВЦЭМ!$C$34:$C$777,СВЦЭМ!$A$34:$A$777,$A34,СВЦЭМ!$B$34:$B$777,E$11)+'СЕТ СН'!$F$9+СВЦЭМ!$D$10+'СЕТ СН'!$F$6</f>
        <v>1843.1070902900001</v>
      </c>
      <c r="F34" s="37">
        <f>SUMIFS(СВЦЭМ!$C$34:$C$777,СВЦЭМ!$A$34:$A$777,$A34,СВЦЭМ!$B$34:$B$777,F$11)+'СЕТ СН'!$F$9+СВЦЭМ!$D$10+'СЕТ СН'!$F$6</f>
        <v>1834.0090170900003</v>
      </c>
      <c r="G34" s="37">
        <f>SUMIFS(СВЦЭМ!$C$34:$C$777,СВЦЭМ!$A$34:$A$777,$A34,СВЦЭМ!$B$34:$B$777,G$11)+'СЕТ СН'!$F$9+СВЦЭМ!$D$10+'СЕТ СН'!$F$6</f>
        <v>1821.2633452300001</v>
      </c>
      <c r="H34" s="37">
        <f>SUMIFS(СВЦЭМ!$C$34:$C$777,СВЦЭМ!$A$34:$A$777,$A34,СВЦЭМ!$B$34:$B$777,H$11)+'СЕТ СН'!$F$9+СВЦЭМ!$D$10+'СЕТ СН'!$F$6</f>
        <v>1755.7313982400001</v>
      </c>
      <c r="I34" s="37">
        <f>SUMIFS(СВЦЭМ!$C$34:$C$777,СВЦЭМ!$A$34:$A$777,$A34,СВЦЭМ!$B$34:$B$777,I$11)+'СЕТ СН'!$F$9+СВЦЭМ!$D$10+'СЕТ СН'!$F$6</f>
        <v>1663.3954827000002</v>
      </c>
      <c r="J34" s="37">
        <f>SUMIFS(СВЦЭМ!$C$34:$C$777,СВЦЭМ!$A$34:$A$777,$A34,СВЦЭМ!$B$34:$B$777,J$11)+'СЕТ СН'!$F$9+СВЦЭМ!$D$10+'СЕТ СН'!$F$6</f>
        <v>1565.2096096700002</v>
      </c>
      <c r="K34" s="37">
        <f>SUMIFS(СВЦЭМ!$C$34:$C$777,СВЦЭМ!$A$34:$A$777,$A34,СВЦЭМ!$B$34:$B$777,K$11)+'СЕТ СН'!$F$9+СВЦЭМ!$D$10+'СЕТ СН'!$F$6</f>
        <v>1468.3363213000002</v>
      </c>
      <c r="L34" s="37">
        <f>SUMIFS(СВЦЭМ!$C$34:$C$777,СВЦЭМ!$A$34:$A$777,$A34,СВЦЭМ!$B$34:$B$777,L$11)+'СЕТ СН'!$F$9+СВЦЭМ!$D$10+'СЕТ СН'!$F$6</f>
        <v>1395.1263037200001</v>
      </c>
      <c r="M34" s="37">
        <f>SUMIFS(СВЦЭМ!$C$34:$C$777,СВЦЭМ!$A$34:$A$777,$A34,СВЦЭМ!$B$34:$B$777,M$11)+'СЕТ СН'!$F$9+СВЦЭМ!$D$10+'СЕТ СН'!$F$6</f>
        <v>1384.7618728299999</v>
      </c>
      <c r="N34" s="37">
        <f>SUMIFS(СВЦЭМ!$C$34:$C$777,СВЦЭМ!$A$34:$A$777,$A34,СВЦЭМ!$B$34:$B$777,N$11)+'СЕТ СН'!$F$9+СВЦЭМ!$D$10+'СЕТ СН'!$F$6</f>
        <v>1408.5591657999998</v>
      </c>
      <c r="O34" s="37">
        <f>SUMIFS(СВЦЭМ!$C$34:$C$777,СВЦЭМ!$A$34:$A$777,$A34,СВЦЭМ!$B$34:$B$777,O$11)+'СЕТ СН'!$F$9+СВЦЭМ!$D$10+'СЕТ СН'!$F$6</f>
        <v>1422.5592932200002</v>
      </c>
      <c r="P34" s="37">
        <f>SUMIFS(СВЦЭМ!$C$34:$C$777,СВЦЭМ!$A$34:$A$777,$A34,СВЦЭМ!$B$34:$B$777,P$11)+'СЕТ СН'!$F$9+СВЦЭМ!$D$10+'СЕТ СН'!$F$6</f>
        <v>1419.22388215</v>
      </c>
      <c r="Q34" s="37">
        <f>SUMIFS(СВЦЭМ!$C$34:$C$777,СВЦЭМ!$A$34:$A$777,$A34,СВЦЭМ!$B$34:$B$777,Q$11)+'СЕТ СН'!$F$9+СВЦЭМ!$D$10+'СЕТ СН'!$F$6</f>
        <v>1421.9613773999999</v>
      </c>
      <c r="R34" s="37">
        <f>SUMIFS(СВЦЭМ!$C$34:$C$777,СВЦЭМ!$A$34:$A$777,$A34,СВЦЭМ!$B$34:$B$777,R$11)+'СЕТ СН'!$F$9+СВЦЭМ!$D$10+'СЕТ СН'!$F$6</f>
        <v>1423.18758953</v>
      </c>
      <c r="S34" s="37">
        <f>SUMIFS(СВЦЭМ!$C$34:$C$777,СВЦЭМ!$A$34:$A$777,$A34,СВЦЭМ!$B$34:$B$777,S$11)+'СЕТ СН'!$F$9+СВЦЭМ!$D$10+'СЕТ СН'!$F$6</f>
        <v>1395.5968767600002</v>
      </c>
      <c r="T34" s="37">
        <f>SUMIFS(СВЦЭМ!$C$34:$C$777,СВЦЭМ!$A$34:$A$777,$A34,СВЦЭМ!$B$34:$B$777,T$11)+'СЕТ СН'!$F$9+СВЦЭМ!$D$10+'СЕТ СН'!$F$6</f>
        <v>1385.5610363999999</v>
      </c>
      <c r="U34" s="37">
        <f>SUMIFS(СВЦЭМ!$C$34:$C$777,СВЦЭМ!$A$34:$A$777,$A34,СВЦЭМ!$B$34:$B$777,U$11)+'СЕТ СН'!$F$9+СВЦЭМ!$D$10+'СЕТ СН'!$F$6</f>
        <v>1381.6629367</v>
      </c>
      <c r="V34" s="37">
        <f>SUMIFS(СВЦЭМ!$C$34:$C$777,СВЦЭМ!$A$34:$A$777,$A34,СВЦЭМ!$B$34:$B$777,V$11)+'СЕТ СН'!$F$9+СВЦЭМ!$D$10+'СЕТ СН'!$F$6</f>
        <v>1389.0366915200002</v>
      </c>
      <c r="W34" s="37">
        <f>SUMIFS(СВЦЭМ!$C$34:$C$777,СВЦЭМ!$A$34:$A$777,$A34,СВЦЭМ!$B$34:$B$777,W$11)+'СЕТ СН'!$F$9+СВЦЭМ!$D$10+'СЕТ СН'!$F$6</f>
        <v>1393.1339086200001</v>
      </c>
      <c r="X34" s="37">
        <f>SUMIFS(СВЦЭМ!$C$34:$C$777,СВЦЭМ!$A$34:$A$777,$A34,СВЦЭМ!$B$34:$B$777,X$11)+'СЕТ СН'!$F$9+СВЦЭМ!$D$10+'СЕТ СН'!$F$6</f>
        <v>1421.1109978</v>
      </c>
      <c r="Y34" s="37">
        <f>SUMIFS(СВЦЭМ!$C$34:$C$777,СВЦЭМ!$A$34:$A$777,$A34,СВЦЭМ!$B$34:$B$777,Y$11)+'СЕТ СН'!$F$9+СВЦЭМ!$D$10+'СЕТ СН'!$F$6</f>
        <v>1509.0081571400001</v>
      </c>
    </row>
    <row r="35" spans="1:25" ht="15.75" x14ac:dyDescent="0.2">
      <c r="A35" s="36">
        <f t="shared" si="0"/>
        <v>42698</v>
      </c>
      <c r="B35" s="37">
        <f>SUMIFS(СВЦЭМ!$C$34:$C$777,СВЦЭМ!$A$34:$A$777,$A35,СВЦЭМ!$B$34:$B$777,B$11)+'СЕТ СН'!$F$9+СВЦЭМ!$D$10+'СЕТ СН'!$F$6</f>
        <v>1650.6381919300002</v>
      </c>
      <c r="C35" s="37">
        <f>SUMIFS(СВЦЭМ!$C$34:$C$777,СВЦЭМ!$A$34:$A$777,$A35,СВЦЭМ!$B$34:$B$777,C$11)+'СЕТ СН'!$F$9+СВЦЭМ!$D$10+'СЕТ СН'!$F$6</f>
        <v>1765.56666653</v>
      </c>
      <c r="D35" s="37">
        <f>SUMIFS(СВЦЭМ!$C$34:$C$777,СВЦЭМ!$A$34:$A$777,$A35,СВЦЭМ!$B$34:$B$777,D$11)+'СЕТ СН'!$F$9+СВЦЭМ!$D$10+'СЕТ СН'!$F$6</f>
        <v>1832.81385421</v>
      </c>
      <c r="E35" s="37">
        <f>SUMIFS(СВЦЭМ!$C$34:$C$777,СВЦЭМ!$A$34:$A$777,$A35,СВЦЭМ!$B$34:$B$777,E$11)+'СЕТ СН'!$F$9+СВЦЭМ!$D$10+'СЕТ СН'!$F$6</f>
        <v>1837.2119905600002</v>
      </c>
      <c r="F35" s="37">
        <f>SUMIFS(СВЦЭМ!$C$34:$C$777,СВЦЭМ!$A$34:$A$777,$A35,СВЦЭМ!$B$34:$B$777,F$11)+'СЕТ СН'!$F$9+СВЦЭМ!$D$10+'СЕТ СН'!$F$6</f>
        <v>1839.56704562</v>
      </c>
      <c r="G35" s="37">
        <f>SUMIFS(СВЦЭМ!$C$34:$C$777,СВЦЭМ!$A$34:$A$777,$A35,СВЦЭМ!$B$34:$B$777,G$11)+'СЕТ СН'!$F$9+СВЦЭМ!$D$10+'СЕТ СН'!$F$6</f>
        <v>1821.40405835</v>
      </c>
      <c r="H35" s="37">
        <f>SUMIFS(СВЦЭМ!$C$34:$C$777,СВЦЭМ!$A$34:$A$777,$A35,СВЦЭМ!$B$34:$B$777,H$11)+'СЕТ СН'!$F$9+СВЦЭМ!$D$10+'СЕТ СН'!$F$6</f>
        <v>1752.0989004600001</v>
      </c>
      <c r="I35" s="37">
        <f>SUMIFS(СВЦЭМ!$C$34:$C$777,СВЦЭМ!$A$34:$A$777,$A35,СВЦЭМ!$B$34:$B$777,I$11)+'СЕТ СН'!$F$9+СВЦЭМ!$D$10+'СЕТ СН'!$F$6</f>
        <v>1689.5559444700002</v>
      </c>
      <c r="J35" s="37">
        <f>SUMIFS(СВЦЭМ!$C$34:$C$777,СВЦЭМ!$A$34:$A$777,$A35,СВЦЭМ!$B$34:$B$777,J$11)+'СЕТ СН'!$F$9+СВЦЭМ!$D$10+'СЕТ СН'!$F$6</f>
        <v>1607.0335246700001</v>
      </c>
      <c r="K35" s="37">
        <f>SUMIFS(СВЦЭМ!$C$34:$C$777,СВЦЭМ!$A$34:$A$777,$A35,СВЦЭМ!$B$34:$B$777,K$11)+'СЕТ СН'!$F$9+СВЦЭМ!$D$10+'СЕТ СН'!$F$6</f>
        <v>1509.50788857</v>
      </c>
      <c r="L35" s="37">
        <f>SUMIFS(СВЦЭМ!$C$34:$C$777,СВЦЭМ!$A$34:$A$777,$A35,СВЦЭМ!$B$34:$B$777,L$11)+'СЕТ СН'!$F$9+СВЦЭМ!$D$10+'СЕТ СН'!$F$6</f>
        <v>1420.2847127599998</v>
      </c>
      <c r="M35" s="37">
        <f>SUMIFS(СВЦЭМ!$C$34:$C$777,СВЦЭМ!$A$34:$A$777,$A35,СВЦЭМ!$B$34:$B$777,M$11)+'СЕТ СН'!$F$9+СВЦЭМ!$D$10+'СЕТ СН'!$F$6</f>
        <v>1398.5953065399999</v>
      </c>
      <c r="N35" s="37">
        <f>SUMIFS(СВЦЭМ!$C$34:$C$777,СВЦЭМ!$A$34:$A$777,$A35,СВЦЭМ!$B$34:$B$777,N$11)+'СЕТ СН'!$F$9+СВЦЭМ!$D$10+'СЕТ СН'!$F$6</f>
        <v>1411.3717611000002</v>
      </c>
      <c r="O35" s="37">
        <f>SUMIFS(СВЦЭМ!$C$34:$C$777,СВЦЭМ!$A$34:$A$777,$A35,СВЦЭМ!$B$34:$B$777,O$11)+'СЕТ СН'!$F$9+СВЦЭМ!$D$10+'СЕТ СН'!$F$6</f>
        <v>1428.5182395000002</v>
      </c>
      <c r="P35" s="37">
        <f>SUMIFS(СВЦЭМ!$C$34:$C$777,СВЦЭМ!$A$34:$A$777,$A35,СВЦЭМ!$B$34:$B$777,P$11)+'СЕТ СН'!$F$9+СВЦЭМ!$D$10+'СЕТ СН'!$F$6</f>
        <v>1435.2071179200002</v>
      </c>
      <c r="Q35" s="37">
        <f>SUMIFS(СВЦЭМ!$C$34:$C$777,СВЦЭМ!$A$34:$A$777,$A35,СВЦЭМ!$B$34:$B$777,Q$11)+'СЕТ СН'!$F$9+СВЦЭМ!$D$10+'СЕТ СН'!$F$6</f>
        <v>1434.7078826299999</v>
      </c>
      <c r="R35" s="37">
        <f>SUMIFS(СВЦЭМ!$C$34:$C$777,СВЦЭМ!$A$34:$A$777,$A35,СВЦЭМ!$B$34:$B$777,R$11)+'СЕТ СН'!$F$9+СВЦЭМ!$D$10+'СЕТ СН'!$F$6</f>
        <v>1428.3737772099998</v>
      </c>
      <c r="S35" s="37">
        <f>SUMIFS(СВЦЭМ!$C$34:$C$777,СВЦЭМ!$A$34:$A$777,$A35,СВЦЭМ!$B$34:$B$777,S$11)+'СЕТ СН'!$F$9+СВЦЭМ!$D$10+'СЕТ СН'!$F$6</f>
        <v>1394.2085765000002</v>
      </c>
      <c r="T35" s="37">
        <f>SUMIFS(СВЦЭМ!$C$34:$C$777,СВЦЭМ!$A$34:$A$777,$A35,СВЦЭМ!$B$34:$B$777,T$11)+'СЕТ СН'!$F$9+СВЦЭМ!$D$10+'СЕТ СН'!$F$6</f>
        <v>1373.3501497299999</v>
      </c>
      <c r="U35" s="37">
        <f>SUMIFS(СВЦЭМ!$C$34:$C$777,СВЦЭМ!$A$34:$A$777,$A35,СВЦЭМ!$B$34:$B$777,U$11)+'СЕТ СН'!$F$9+СВЦЭМ!$D$10+'СЕТ СН'!$F$6</f>
        <v>1375.3331945200002</v>
      </c>
      <c r="V35" s="37">
        <f>SUMIFS(СВЦЭМ!$C$34:$C$777,СВЦЭМ!$A$34:$A$777,$A35,СВЦЭМ!$B$34:$B$777,V$11)+'СЕТ СН'!$F$9+СВЦЭМ!$D$10+'СЕТ СН'!$F$6</f>
        <v>1381.9769260399999</v>
      </c>
      <c r="W35" s="37">
        <f>SUMIFS(СВЦЭМ!$C$34:$C$777,СВЦЭМ!$A$34:$A$777,$A35,СВЦЭМ!$B$34:$B$777,W$11)+'СЕТ СН'!$F$9+СВЦЭМ!$D$10+'СЕТ СН'!$F$6</f>
        <v>1390.8028654899999</v>
      </c>
      <c r="X35" s="37">
        <f>SUMIFS(СВЦЭМ!$C$34:$C$777,СВЦЭМ!$A$34:$A$777,$A35,СВЦЭМ!$B$34:$B$777,X$11)+'СЕТ СН'!$F$9+СВЦЭМ!$D$10+'СЕТ СН'!$F$6</f>
        <v>1418.97446588</v>
      </c>
      <c r="Y35" s="37">
        <f>SUMIFS(СВЦЭМ!$C$34:$C$777,СВЦЭМ!$A$34:$A$777,$A35,СВЦЭМ!$B$34:$B$777,Y$11)+'СЕТ СН'!$F$9+СВЦЭМ!$D$10+'СЕТ СН'!$F$6</f>
        <v>1532.9452504000001</v>
      </c>
    </row>
    <row r="36" spans="1:25" ht="15.75" x14ac:dyDescent="0.2">
      <c r="A36" s="36">
        <f t="shared" si="0"/>
        <v>42699</v>
      </c>
      <c r="B36" s="37">
        <f>SUMIFS(СВЦЭМ!$C$34:$C$777,СВЦЭМ!$A$34:$A$777,$A36,СВЦЭМ!$B$34:$B$777,B$11)+'СЕТ СН'!$F$9+СВЦЭМ!$D$10+'СЕТ СН'!$F$6</f>
        <v>1649.1137334800001</v>
      </c>
      <c r="C36" s="37">
        <f>SUMIFS(СВЦЭМ!$C$34:$C$777,СВЦЭМ!$A$34:$A$777,$A36,СВЦЭМ!$B$34:$B$777,C$11)+'СЕТ СН'!$F$9+СВЦЭМ!$D$10+'СЕТ СН'!$F$6</f>
        <v>1759.2686866700001</v>
      </c>
      <c r="D36" s="37">
        <f>SUMIFS(СВЦЭМ!$C$34:$C$777,СВЦЭМ!$A$34:$A$777,$A36,СВЦЭМ!$B$34:$B$777,D$11)+'СЕТ СН'!$F$9+СВЦЭМ!$D$10+'СЕТ СН'!$F$6</f>
        <v>1818.3089258600003</v>
      </c>
      <c r="E36" s="37">
        <f>SUMIFS(СВЦЭМ!$C$34:$C$777,СВЦЭМ!$A$34:$A$777,$A36,СВЦЭМ!$B$34:$B$777,E$11)+'СЕТ СН'!$F$9+СВЦЭМ!$D$10+'СЕТ СН'!$F$6</f>
        <v>1821.5682876999999</v>
      </c>
      <c r="F36" s="37">
        <f>SUMIFS(СВЦЭМ!$C$34:$C$777,СВЦЭМ!$A$34:$A$777,$A36,СВЦЭМ!$B$34:$B$777,F$11)+'СЕТ СН'!$F$9+СВЦЭМ!$D$10+'СЕТ СН'!$F$6</f>
        <v>1822.14527705</v>
      </c>
      <c r="G36" s="37">
        <f>SUMIFS(СВЦЭМ!$C$34:$C$777,СВЦЭМ!$A$34:$A$777,$A36,СВЦЭМ!$B$34:$B$777,G$11)+'СЕТ СН'!$F$9+СВЦЭМ!$D$10+'СЕТ СН'!$F$6</f>
        <v>1806.22654771</v>
      </c>
      <c r="H36" s="37">
        <f>SUMIFS(СВЦЭМ!$C$34:$C$777,СВЦЭМ!$A$34:$A$777,$A36,СВЦЭМ!$B$34:$B$777,H$11)+'СЕТ СН'!$F$9+СВЦЭМ!$D$10+'СЕТ СН'!$F$6</f>
        <v>1740.96984888</v>
      </c>
      <c r="I36" s="37">
        <f>SUMIFS(СВЦЭМ!$C$34:$C$777,СВЦЭМ!$A$34:$A$777,$A36,СВЦЭМ!$B$34:$B$777,I$11)+'СЕТ СН'!$F$9+СВЦЭМ!$D$10+'СЕТ СН'!$F$6</f>
        <v>1685.9202850800002</v>
      </c>
      <c r="J36" s="37">
        <f>SUMIFS(СВЦЭМ!$C$34:$C$777,СВЦЭМ!$A$34:$A$777,$A36,СВЦЭМ!$B$34:$B$777,J$11)+'СЕТ СН'!$F$9+СВЦЭМ!$D$10+'СЕТ СН'!$F$6</f>
        <v>1588.0931234999998</v>
      </c>
      <c r="K36" s="37">
        <f>SUMIFS(СВЦЭМ!$C$34:$C$777,СВЦЭМ!$A$34:$A$777,$A36,СВЦЭМ!$B$34:$B$777,K$11)+'СЕТ СН'!$F$9+СВЦЭМ!$D$10+'СЕТ СН'!$F$6</f>
        <v>1484.4448107100002</v>
      </c>
      <c r="L36" s="37">
        <f>SUMIFS(СВЦЭМ!$C$34:$C$777,СВЦЭМ!$A$34:$A$777,$A36,СВЦЭМ!$B$34:$B$777,L$11)+'СЕТ СН'!$F$9+СВЦЭМ!$D$10+'СЕТ СН'!$F$6</f>
        <v>1398.94330756</v>
      </c>
      <c r="M36" s="37">
        <f>SUMIFS(СВЦЭМ!$C$34:$C$777,СВЦЭМ!$A$34:$A$777,$A36,СВЦЭМ!$B$34:$B$777,M$11)+'СЕТ СН'!$F$9+СВЦЭМ!$D$10+'СЕТ СН'!$F$6</f>
        <v>1382.6161923099999</v>
      </c>
      <c r="N36" s="37">
        <f>SUMIFS(СВЦЭМ!$C$34:$C$777,СВЦЭМ!$A$34:$A$777,$A36,СВЦЭМ!$B$34:$B$777,N$11)+'СЕТ СН'!$F$9+СВЦЭМ!$D$10+'СЕТ СН'!$F$6</f>
        <v>1399.7046575499999</v>
      </c>
      <c r="O36" s="37">
        <f>SUMIFS(СВЦЭМ!$C$34:$C$777,СВЦЭМ!$A$34:$A$777,$A36,СВЦЭМ!$B$34:$B$777,O$11)+'СЕТ СН'!$F$9+СВЦЭМ!$D$10+'СЕТ СН'!$F$6</f>
        <v>1408.3799298700001</v>
      </c>
      <c r="P36" s="37">
        <f>SUMIFS(СВЦЭМ!$C$34:$C$777,СВЦЭМ!$A$34:$A$777,$A36,СВЦЭМ!$B$34:$B$777,P$11)+'СЕТ СН'!$F$9+СВЦЭМ!$D$10+'СЕТ СН'!$F$6</f>
        <v>1412.2399730299999</v>
      </c>
      <c r="Q36" s="37">
        <f>SUMIFS(СВЦЭМ!$C$34:$C$777,СВЦЭМ!$A$34:$A$777,$A36,СВЦЭМ!$B$34:$B$777,Q$11)+'СЕТ СН'!$F$9+СВЦЭМ!$D$10+'СЕТ СН'!$F$6</f>
        <v>1415.5565484700001</v>
      </c>
      <c r="R36" s="37">
        <f>SUMIFS(СВЦЭМ!$C$34:$C$777,СВЦЭМ!$A$34:$A$777,$A36,СВЦЭМ!$B$34:$B$777,R$11)+'СЕТ СН'!$F$9+СВЦЭМ!$D$10+'СЕТ СН'!$F$6</f>
        <v>1415.9326927900001</v>
      </c>
      <c r="S36" s="37">
        <f>SUMIFS(СВЦЭМ!$C$34:$C$777,СВЦЭМ!$A$34:$A$777,$A36,СВЦЭМ!$B$34:$B$777,S$11)+'СЕТ СН'!$F$9+СВЦЭМ!$D$10+'СЕТ СН'!$F$6</f>
        <v>1390.2533821000002</v>
      </c>
      <c r="T36" s="37">
        <f>SUMIFS(СВЦЭМ!$C$34:$C$777,СВЦЭМ!$A$34:$A$777,$A36,СВЦЭМ!$B$34:$B$777,T$11)+'СЕТ СН'!$F$9+СВЦЭМ!$D$10+'СЕТ СН'!$F$6</f>
        <v>1356.6541781000001</v>
      </c>
      <c r="U36" s="37">
        <f>SUMIFS(СВЦЭМ!$C$34:$C$777,СВЦЭМ!$A$34:$A$777,$A36,СВЦЭМ!$B$34:$B$777,U$11)+'СЕТ СН'!$F$9+СВЦЭМ!$D$10+'СЕТ СН'!$F$6</f>
        <v>1354.2232718400001</v>
      </c>
      <c r="V36" s="37">
        <f>SUMIFS(СВЦЭМ!$C$34:$C$777,СВЦЭМ!$A$34:$A$777,$A36,СВЦЭМ!$B$34:$B$777,V$11)+'СЕТ СН'!$F$9+СВЦЭМ!$D$10+'СЕТ СН'!$F$6</f>
        <v>1370.1097782100001</v>
      </c>
      <c r="W36" s="37">
        <f>SUMIFS(СВЦЭМ!$C$34:$C$777,СВЦЭМ!$A$34:$A$777,$A36,СВЦЭМ!$B$34:$B$777,W$11)+'СЕТ СН'!$F$9+СВЦЭМ!$D$10+'СЕТ СН'!$F$6</f>
        <v>1389.9525567999999</v>
      </c>
      <c r="X36" s="37">
        <f>SUMIFS(СВЦЭМ!$C$34:$C$777,СВЦЭМ!$A$34:$A$777,$A36,СВЦЭМ!$B$34:$B$777,X$11)+'СЕТ СН'!$F$9+СВЦЭМ!$D$10+'СЕТ СН'!$F$6</f>
        <v>1423.3266099299999</v>
      </c>
      <c r="Y36" s="37">
        <f>SUMIFS(СВЦЭМ!$C$34:$C$777,СВЦЭМ!$A$34:$A$777,$A36,СВЦЭМ!$B$34:$B$777,Y$11)+'СЕТ СН'!$F$9+СВЦЭМ!$D$10+'СЕТ СН'!$F$6</f>
        <v>1540.4461361500003</v>
      </c>
    </row>
    <row r="37" spans="1:25" ht="15.75" x14ac:dyDescent="0.2">
      <c r="A37" s="36">
        <f t="shared" si="0"/>
        <v>42700</v>
      </c>
      <c r="B37" s="37">
        <f>SUMIFS(СВЦЭМ!$C$34:$C$777,СВЦЭМ!$A$34:$A$777,$A37,СВЦЭМ!$B$34:$B$777,B$11)+'СЕТ СН'!$F$9+СВЦЭМ!$D$10+'СЕТ СН'!$F$6</f>
        <v>1661.9139587200002</v>
      </c>
      <c r="C37" s="37">
        <f>SUMIFS(СВЦЭМ!$C$34:$C$777,СВЦЭМ!$A$34:$A$777,$A37,СВЦЭМ!$B$34:$B$777,C$11)+'СЕТ СН'!$F$9+СВЦЭМ!$D$10+'СЕТ СН'!$F$6</f>
        <v>1739.8710655600003</v>
      </c>
      <c r="D37" s="37">
        <f>SUMIFS(СВЦЭМ!$C$34:$C$777,СВЦЭМ!$A$34:$A$777,$A37,СВЦЭМ!$B$34:$B$777,D$11)+'СЕТ СН'!$F$9+СВЦЭМ!$D$10+'СЕТ СН'!$F$6</f>
        <v>1783.5879359800001</v>
      </c>
      <c r="E37" s="37">
        <f>SUMIFS(СВЦЭМ!$C$34:$C$777,СВЦЭМ!$A$34:$A$777,$A37,СВЦЭМ!$B$34:$B$777,E$11)+'СЕТ СН'!$F$9+СВЦЭМ!$D$10+'СЕТ СН'!$F$6</f>
        <v>1785.3527867800003</v>
      </c>
      <c r="F37" s="37">
        <f>SUMIFS(СВЦЭМ!$C$34:$C$777,СВЦЭМ!$A$34:$A$777,$A37,СВЦЭМ!$B$34:$B$777,F$11)+'СЕТ СН'!$F$9+СВЦЭМ!$D$10+'СЕТ СН'!$F$6</f>
        <v>1790.9531263200001</v>
      </c>
      <c r="G37" s="37">
        <f>SUMIFS(СВЦЭМ!$C$34:$C$777,СВЦЭМ!$A$34:$A$777,$A37,СВЦЭМ!$B$34:$B$777,G$11)+'СЕТ СН'!$F$9+СВЦЭМ!$D$10+'СЕТ СН'!$F$6</f>
        <v>1787.4128433700002</v>
      </c>
      <c r="H37" s="37">
        <f>SUMIFS(СВЦЭМ!$C$34:$C$777,СВЦЭМ!$A$34:$A$777,$A37,СВЦЭМ!$B$34:$B$777,H$11)+'СЕТ СН'!$F$9+СВЦЭМ!$D$10+'СЕТ СН'!$F$6</f>
        <v>1775.6497877199999</v>
      </c>
      <c r="I37" s="37">
        <f>SUMIFS(СВЦЭМ!$C$34:$C$777,СВЦЭМ!$A$34:$A$777,$A37,СВЦЭМ!$B$34:$B$777,I$11)+'СЕТ СН'!$F$9+СВЦЭМ!$D$10+'СЕТ СН'!$F$6</f>
        <v>1752.9209263400003</v>
      </c>
      <c r="J37" s="37">
        <f>SUMIFS(СВЦЭМ!$C$34:$C$777,СВЦЭМ!$A$34:$A$777,$A37,СВЦЭМ!$B$34:$B$777,J$11)+'СЕТ СН'!$F$9+СВЦЭМ!$D$10+'СЕТ СН'!$F$6</f>
        <v>1638.27187817</v>
      </c>
      <c r="K37" s="37">
        <f>SUMIFS(СВЦЭМ!$C$34:$C$777,СВЦЭМ!$A$34:$A$777,$A37,СВЦЭМ!$B$34:$B$777,K$11)+'СЕТ СН'!$F$9+СВЦЭМ!$D$10+'СЕТ СН'!$F$6</f>
        <v>1506.2558806900001</v>
      </c>
      <c r="L37" s="37">
        <f>SUMIFS(СВЦЭМ!$C$34:$C$777,СВЦЭМ!$A$34:$A$777,$A37,СВЦЭМ!$B$34:$B$777,L$11)+'СЕТ СН'!$F$9+СВЦЭМ!$D$10+'СЕТ СН'!$F$6</f>
        <v>1396.0156495800002</v>
      </c>
      <c r="M37" s="37">
        <f>SUMIFS(СВЦЭМ!$C$34:$C$777,СВЦЭМ!$A$34:$A$777,$A37,СВЦЭМ!$B$34:$B$777,M$11)+'СЕТ СН'!$F$9+СВЦЭМ!$D$10+'СЕТ СН'!$F$6</f>
        <v>1365.6401122699999</v>
      </c>
      <c r="N37" s="37">
        <f>SUMIFS(СВЦЭМ!$C$34:$C$777,СВЦЭМ!$A$34:$A$777,$A37,СВЦЭМ!$B$34:$B$777,N$11)+'СЕТ СН'!$F$9+СВЦЭМ!$D$10+'СЕТ СН'!$F$6</f>
        <v>1381.16617916</v>
      </c>
      <c r="O37" s="37">
        <f>SUMIFS(СВЦЭМ!$C$34:$C$777,СВЦЭМ!$A$34:$A$777,$A37,СВЦЭМ!$B$34:$B$777,O$11)+'СЕТ СН'!$F$9+СВЦЭМ!$D$10+'СЕТ СН'!$F$6</f>
        <v>1388.8389400800002</v>
      </c>
      <c r="P37" s="37">
        <f>SUMIFS(СВЦЭМ!$C$34:$C$777,СВЦЭМ!$A$34:$A$777,$A37,СВЦЭМ!$B$34:$B$777,P$11)+'СЕТ СН'!$F$9+СВЦЭМ!$D$10+'СЕТ СН'!$F$6</f>
        <v>1400.9442608499999</v>
      </c>
      <c r="Q37" s="37">
        <f>SUMIFS(СВЦЭМ!$C$34:$C$777,СВЦЭМ!$A$34:$A$777,$A37,СВЦЭМ!$B$34:$B$777,Q$11)+'СЕТ СН'!$F$9+СВЦЭМ!$D$10+'СЕТ СН'!$F$6</f>
        <v>1403.68275838</v>
      </c>
      <c r="R37" s="37">
        <f>SUMIFS(СВЦЭМ!$C$34:$C$777,СВЦЭМ!$A$34:$A$777,$A37,СВЦЭМ!$B$34:$B$777,R$11)+'СЕТ СН'!$F$9+СВЦЭМ!$D$10+'СЕТ СН'!$F$6</f>
        <v>1396.1303214999998</v>
      </c>
      <c r="S37" s="37">
        <f>SUMIFS(СВЦЭМ!$C$34:$C$777,СВЦЭМ!$A$34:$A$777,$A37,СВЦЭМ!$B$34:$B$777,S$11)+'СЕТ СН'!$F$9+СВЦЭМ!$D$10+'СЕТ СН'!$F$6</f>
        <v>1364.4285045900001</v>
      </c>
      <c r="T37" s="37">
        <f>SUMIFS(СВЦЭМ!$C$34:$C$777,СВЦЭМ!$A$34:$A$777,$A37,СВЦЭМ!$B$34:$B$777,T$11)+'СЕТ СН'!$F$9+СВЦЭМ!$D$10+'СЕТ СН'!$F$6</f>
        <v>1341.1678945799999</v>
      </c>
      <c r="U37" s="37">
        <f>SUMIFS(СВЦЭМ!$C$34:$C$777,СВЦЭМ!$A$34:$A$777,$A37,СВЦЭМ!$B$34:$B$777,U$11)+'СЕТ СН'!$F$9+СВЦЭМ!$D$10+'СЕТ СН'!$F$6</f>
        <v>1344.92728321</v>
      </c>
      <c r="V37" s="37">
        <f>SUMIFS(СВЦЭМ!$C$34:$C$777,СВЦЭМ!$A$34:$A$777,$A37,СВЦЭМ!$B$34:$B$777,V$11)+'СЕТ СН'!$F$9+СВЦЭМ!$D$10+'СЕТ СН'!$F$6</f>
        <v>1355.8853212399999</v>
      </c>
      <c r="W37" s="37">
        <f>SUMIFS(СВЦЭМ!$C$34:$C$777,СВЦЭМ!$A$34:$A$777,$A37,СВЦЭМ!$B$34:$B$777,W$11)+'СЕТ СН'!$F$9+СВЦЭМ!$D$10+'СЕТ СН'!$F$6</f>
        <v>1368.1510162300001</v>
      </c>
      <c r="X37" s="37">
        <f>SUMIFS(СВЦЭМ!$C$34:$C$777,СВЦЭМ!$A$34:$A$777,$A37,СВЦЭМ!$B$34:$B$777,X$11)+'СЕТ СН'!$F$9+СВЦЭМ!$D$10+'СЕТ СН'!$F$6</f>
        <v>1382.6715250699999</v>
      </c>
      <c r="Y37" s="37">
        <f>SUMIFS(СВЦЭМ!$C$34:$C$777,СВЦЭМ!$A$34:$A$777,$A37,СВЦЭМ!$B$34:$B$777,Y$11)+'СЕТ СН'!$F$9+СВЦЭМ!$D$10+'СЕТ СН'!$F$6</f>
        <v>1473.3442192699999</v>
      </c>
    </row>
    <row r="38" spans="1:25" ht="15.75" x14ac:dyDescent="0.2">
      <c r="A38" s="36">
        <f t="shared" si="0"/>
        <v>42701</v>
      </c>
      <c r="B38" s="37">
        <f>SUMIFS(СВЦЭМ!$C$34:$C$777,СВЦЭМ!$A$34:$A$777,$A38,СВЦЭМ!$B$34:$B$777,B$11)+'СЕТ СН'!$F$9+СВЦЭМ!$D$10+'СЕТ СН'!$F$6</f>
        <v>1621.2597453100002</v>
      </c>
      <c r="C38" s="37">
        <f>SUMIFS(СВЦЭМ!$C$34:$C$777,СВЦЭМ!$A$34:$A$777,$A38,СВЦЭМ!$B$34:$B$777,C$11)+'СЕТ СН'!$F$9+СВЦЭМ!$D$10+'СЕТ СН'!$F$6</f>
        <v>1713.4379507100002</v>
      </c>
      <c r="D38" s="37">
        <f>SUMIFS(СВЦЭМ!$C$34:$C$777,СВЦЭМ!$A$34:$A$777,$A38,СВЦЭМ!$B$34:$B$777,D$11)+'СЕТ СН'!$F$9+СВЦЭМ!$D$10+'СЕТ СН'!$F$6</f>
        <v>1782.59515999</v>
      </c>
      <c r="E38" s="37">
        <f>SUMIFS(СВЦЭМ!$C$34:$C$777,СВЦЭМ!$A$34:$A$777,$A38,СВЦЭМ!$B$34:$B$777,E$11)+'СЕТ СН'!$F$9+СВЦЭМ!$D$10+'СЕТ СН'!$F$6</f>
        <v>1777.6266692500003</v>
      </c>
      <c r="F38" s="37">
        <f>SUMIFS(СВЦЭМ!$C$34:$C$777,СВЦЭМ!$A$34:$A$777,$A38,СВЦЭМ!$B$34:$B$777,F$11)+'СЕТ СН'!$F$9+СВЦЭМ!$D$10+'СЕТ СН'!$F$6</f>
        <v>1774.8081535599999</v>
      </c>
      <c r="G38" s="37">
        <f>SUMIFS(СВЦЭМ!$C$34:$C$777,СВЦЭМ!$A$34:$A$777,$A38,СВЦЭМ!$B$34:$B$777,G$11)+'СЕТ СН'!$F$9+СВЦЭМ!$D$10+'СЕТ СН'!$F$6</f>
        <v>1776.2795545399999</v>
      </c>
      <c r="H38" s="37">
        <f>SUMIFS(СВЦЭМ!$C$34:$C$777,СВЦЭМ!$A$34:$A$777,$A38,СВЦЭМ!$B$34:$B$777,H$11)+'СЕТ СН'!$F$9+СВЦЭМ!$D$10+'СЕТ СН'!$F$6</f>
        <v>1771.9556315499999</v>
      </c>
      <c r="I38" s="37">
        <f>SUMIFS(СВЦЭМ!$C$34:$C$777,СВЦЭМ!$A$34:$A$777,$A38,СВЦЭМ!$B$34:$B$777,I$11)+'СЕТ СН'!$F$9+СВЦЭМ!$D$10+'СЕТ СН'!$F$6</f>
        <v>1747.9225480200002</v>
      </c>
      <c r="J38" s="37">
        <f>SUMIFS(СВЦЭМ!$C$34:$C$777,СВЦЭМ!$A$34:$A$777,$A38,СВЦЭМ!$B$34:$B$777,J$11)+'СЕТ СН'!$F$9+СВЦЭМ!$D$10+'СЕТ СН'!$F$6</f>
        <v>1647.2754023500001</v>
      </c>
      <c r="K38" s="37">
        <f>SUMIFS(СВЦЭМ!$C$34:$C$777,СВЦЭМ!$A$34:$A$777,$A38,СВЦЭМ!$B$34:$B$777,K$11)+'СЕТ СН'!$F$9+СВЦЭМ!$D$10+'СЕТ СН'!$F$6</f>
        <v>1517.9372383899999</v>
      </c>
      <c r="L38" s="37">
        <f>SUMIFS(СВЦЭМ!$C$34:$C$777,СВЦЭМ!$A$34:$A$777,$A38,СВЦЭМ!$B$34:$B$777,L$11)+'СЕТ СН'!$F$9+СВЦЭМ!$D$10+'СЕТ СН'!$F$6</f>
        <v>1407.7844295600003</v>
      </c>
      <c r="M38" s="37">
        <f>SUMIFS(СВЦЭМ!$C$34:$C$777,СВЦЭМ!$A$34:$A$777,$A38,СВЦЭМ!$B$34:$B$777,M$11)+'СЕТ СН'!$F$9+СВЦЭМ!$D$10+'СЕТ СН'!$F$6</f>
        <v>1372.9428875600001</v>
      </c>
      <c r="N38" s="37">
        <f>SUMIFS(СВЦЭМ!$C$34:$C$777,СВЦЭМ!$A$34:$A$777,$A38,СВЦЭМ!$B$34:$B$777,N$11)+'СЕТ СН'!$F$9+СВЦЭМ!$D$10+'СЕТ СН'!$F$6</f>
        <v>1383.6447291200002</v>
      </c>
      <c r="O38" s="37">
        <f>SUMIFS(СВЦЭМ!$C$34:$C$777,СВЦЭМ!$A$34:$A$777,$A38,СВЦЭМ!$B$34:$B$777,O$11)+'СЕТ СН'!$F$9+СВЦЭМ!$D$10+'СЕТ СН'!$F$6</f>
        <v>1395.1587205800001</v>
      </c>
      <c r="P38" s="37">
        <f>SUMIFS(СВЦЭМ!$C$34:$C$777,СВЦЭМ!$A$34:$A$777,$A38,СВЦЭМ!$B$34:$B$777,P$11)+'СЕТ СН'!$F$9+СВЦЭМ!$D$10+'СЕТ СН'!$F$6</f>
        <v>1410.2132621999999</v>
      </c>
      <c r="Q38" s="37">
        <f>SUMIFS(СВЦЭМ!$C$34:$C$777,СВЦЭМ!$A$34:$A$777,$A38,СВЦЭМ!$B$34:$B$777,Q$11)+'СЕТ СН'!$F$9+СВЦЭМ!$D$10+'СЕТ СН'!$F$6</f>
        <v>1409.08415135</v>
      </c>
      <c r="R38" s="37">
        <f>SUMIFS(СВЦЭМ!$C$34:$C$777,СВЦЭМ!$A$34:$A$777,$A38,СВЦЭМ!$B$34:$B$777,R$11)+'СЕТ СН'!$F$9+СВЦЭМ!$D$10+'СЕТ СН'!$F$6</f>
        <v>1400.2738379699999</v>
      </c>
      <c r="S38" s="37">
        <f>SUMIFS(СВЦЭМ!$C$34:$C$777,СВЦЭМ!$A$34:$A$777,$A38,СВЦЭМ!$B$34:$B$777,S$11)+'СЕТ СН'!$F$9+СВЦЭМ!$D$10+'СЕТ СН'!$F$6</f>
        <v>1375.7756637000002</v>
      </c>
      <c r="T38" s="37">
        <f>SUMIFS(СВЦЭМ!$C$34:$C$777,СВЦЭМ!$A$34:$A$777,$A38,СВЦЭМ!$B$34:$B$777,T$11)+'СЕТ СН'!$F$9+СВЦЭМ!$D$10+'СЕТ СН'!$F$6</f>
        <v>1336.0818025899998</v>
      </c>
      <c r="U38" s="37">
        <f>SUMIFS(СВЦЭМ!$C$34:$C$777,СВЦЭМ!$A$34:$A$777,$A38,СВЦЭМ!$B$34:$B$777,U$11)+'СЕТ СН'!$F$9+СВЦЭМ!$D$10+'СЕТ СН'!$F$6</f>
        <v>1338.75193752</v>
      </c>
      <c r="V38" s="37">
        <f>SUMIFS(СВЦЭМ!$C$34:$C$777,СВЦЭМ!$A$34:$A$777,$A38,СВЦЭМ!$B$34:$B$777,V$11)+'СЕТ СН'!$F$9+СВЦЭМ!$D$10+'СЕТ СН'!$F$6</f>
        <v>1353.9079117300003</v>
      </c>
      <c r="W38" s="37">
        <f>SUMIFS(СВЦЭМ!$C$34:$C$777,СВЦЭМ!$A$34:$A$777,$A38,СВЦЭМ!$B$34:$B$777,W$11)+'СЕТ СН'!$F$9+СВЦЭМ!$D$10+'СЕТ СН'!$F$6</f>
        <v>1376.4743001699999</v>
      </c>
      <c r="X38" s="37">
        <f>SUMIFS(СВЦЭМ!$C$34:$C$777,СВЦЭМ!$A$34:$A$777,$A38,СВЦЭМ!$B$34:$B$777,X$11)+'СЕТ СН'!$F$9+СВЦЭМ!$D$10+'СЕТ СН'!$F$6</f>
        <v>1410.45858589</v>
      </c>
      <c r="Y38" s="37">
        <f>SUMIFS(СВЦЭМ!$C$34:$C$777,СВЦЭМ!$A$34:$A$777,$A38,СВЦЭМ!$B$34:$B$777,Y$11)+'СЕТ СН'!$F$9+СВЦЭМ!$D$10+'СЕТ СН'!$F$6</f>
        <v>1524.36177047</v>
      </c>
    </row>
    <row r="39" spans="1:25" ht="15.75" x14ac:dyDescent="0.2">
      <c r="A39" s="36">
        <f t="shared" si="0"/>
        <v>42702</v>
      </c>
      <c r="B39" s="37">
        <f>SUMIFS(СВЦЭМ!$C$34:$C$777,СВЦЭМ!$A$34:$A$777,$A39,СВЦЭМ!$B$34:$B$777,B$11)+'СЕТ СН'!$F$9+СВЦЭМ!$D$10+'СЕТ СН'!$F$6</f>
        <v>1577.9693992299999</v>
      </c>
      <c r="C39" s="37">
        <f>SUMIFS(СВЦЭМ!$C$34:$C$777,СВЦЭМ!$A$34:$A$777,$A39,СВЦЭМ!$B$34:$B$777,C$11)+'СЕТ СН'!$F$9+СВЦЭМ!$D$10+'СЕТ СН'!$F$6</f>
        <v>1685.3232015200001</v>
      </c>
      <c r="D39" s="37">
        <f>SUMIFS(СВЦЭМ!$C$34:$C$777,СВЦЭМ!$A$34:$A$777,$A39,СВЦЭМ!$B$34:$B$777,D$11)+'СЕТ СН'!$F$9+СВЦЭМ!$D$10+'СЕТ СН'!$F$6</f>
        <v>1768.21227735</v>
      </c>
      <c r="E39" s="37">
        <f>SUMIFS(СВЦЭМ!$C$34:$C$777,СВЦЭМ!$A$34:$A$777,$A39,СВЦЭМ!$B$34:$B$777,E$11)+'СЕТ СН'!$F$9+СВЦЭМ!$D$10+'СЕТ СН'!$F$6</f>
        <v>1784.4920226899999</v>
      </c>
      <c r="F39" s="37">
        <f>SUMIFS(СВЦЭМ!$C$34:$C$777,СВЦЭМ!$A$34:$A$777,$A39,СВЦЭМ!$B$34:$B$777,F$11)+'СЕТ СН'!$F$9+СВЦЭМ!$D$10+'СЕТ СН'!$F$6</f>
        <v>1783.7715809199999</v>
      </c>
      <c r="G39" s="37">
        <f>SUMIFS(СВЦЭМ!$C$34:$C$777,СВЦЭМ!$A$34:$A$777,$A39,СВЦЭМ!$B$34:$B$777,G$11)+'СЕТ СН'!$F$9+СВЦЭМ!$D$10+'СЕТ СН'!$F$6</f>
        <v>1769.7625416800001</v>
      </c>
      <c r="H39" s="37">
        <f>SUMIFS(СВЦЭМ!$C$34:$C$777,СВЦЭМ!$A$34:$A$777,$A39,СВЦЭМ!$B$34:$B$777,H$11)+'СЕТ СН'!$F$9+СВЦЭМ!$D$10+'СЕТ СН'!$F$6</f>
        <v>1732.0646976799999</v>
      </c>
      <c r="I39" s="37">
        <f>SUMIFS(СВЦЭМ!$C$34:$C$777,СВЦЭМ!$A$34:$A$777,$A39,СВЦЭМ!$B$34:$B$777,I$11)+'СЕТ СН'!$F$9+СВЦЭМ!$D$10+'СЕТ СН'!$F$6</f>
        <v>1689.8808596399999</v>
      </c>
      <c r="J39" s="37">
        <f>SUMIFS(СВЦЭМ!$C$34:$C$777,СВЦЭМ!$A$34:$A$777,$A39,СВЦЭМ!$B$34:$B$777,J$11)+'СЕТ СН'!$F$9+СВЦЭМ!$D$10+'СЕТ СН'!$F$6</f>
        <v>1602.1805978000002</v>
      </c>
      <c r="K39" s="37">
        <f>SUMIFS(СВЦЭМ!$C$34:$C$777,СВЦЭМ!$A$34:$A$777,$A39,СВЦЭМ!$B$34:$B$777,K$11)+'СЕТ СН'!$F$9+СВЦЭМ!$D$10+'СЕТ СН'!$F$6</f>
        <v>1500.8874510800001</v>
      </c>
      <c r="L39" s="37">
        <f>SUMIFS(СВЦЭМ!$C$34:$C$777,СВЦЭМ!$A$34:$A$777,$A39,СВЦЭМ!$B$34:$B$777,L$11)+'СЕТ СН'!$F$9+СВЦЭМ!$D$10+'СЕТ СН'!$F$6</f>
        <v>1442.1775953599999</v>
      </c>
      <c r="M39" s="37">
        <f>SUMIFS(СВЦЭМ!$C$34:$C$777,СВЦЭМ!$A$34:$A$777,$A39,СВЦЭМ!$B$34:$B$777,M$11)+'СЕТ СН'!$F$9+СВЦЭМ!$D$10+'СЕТ СН'!$F$6</f>
        <v>1405.0240503099999</v>
      </c>
      <c r="N39" s="37">
        <f>SUMIFS(СВЦЭМ!$C$34:$C$777,СВЦЭМ!$A$34:$A$777,$A39,СВЦЭМ!$B$34:$B$777,N$11)+'СЕТ СН'!$F$9+СВЦЭМ!$D$10+'СЕТ СН'!$F$6</f>
        <v>1417.3236068199999</v>
      </c>
      <c r="O39" s="37">
        <f>SUMIFS(СВЦЭМ!$C$34:$C$777,СВЦЭМ!$A$34:$A$777,$A39,СВЦЭМ!$B$34:$B$777,O$11)+'СЕТ СН'!$F$9+СВЦЭМ!$D$10+'СЕТ СН'!$F$6</f>
        <v>1434.3864607199998</v>
      </c>
      <c r="P39" s="37">
        <f>SUMIFS(СВЦЭМ!$C$34:$C$777,СВЦЭМ!$A$34:$A$777,$A39,СВЦЭМ!$B$34:$B$777,P$11)+'СЕТ СН'!$F$9+СВЦЭМ!$D$10+'СЕТ СН'!$F$6</f>
        <v>1439.2470353600002</v>
      </c>
      <c r="Q39" s="37">
        <f>SUMIFS(СВЦЭМ!$C$34:$C$777,СВЦЭМ!$A$34:$A$777,$A39,СВЦЭМ!$B$34:$B$777,Q$11)+'СЕТ СН'!$F$9+СВЦЭМ!$D$10+'СЕТ СН'!$F$6</f>
        <v>1440.89456255</v>
      </c>
      <c r="R39" s="37">
        <f>SUMIFS(СВЦЭМ!$C$34:$C$777,СВЦЭМ!$A$34:$A$777,$A39,СВЦЭМ!$B$34:$B$777,R$11)+'СЕТ СН'!$F$9+СВЦЭМ!$D$10+'СЕТ СН'!$F$6</f>
        <v>1438.3907963699999</v>
      </c>
      <c r="S39" s="37">
        <f>SUMIFS(СВЦЭМ!$C$34:$C$777,СВЦЭМ!$A$34:$A$777,$A39,СВЦЭМ!$B$34:$B$777,S$11)+'СЕТ СН'!$F$9+СВЦЭМ!$D$10+'СЕТ СН'!$F$6</f>
        <v>1427.3549564800001</v>
      </c>
      <c r="T39" s="37">
        <f>SUMIFS(СВЦЭМ!$C$34:$C$777,СВЦЭМ!$A$34:$A$777,$A39,СВЦЭМ!$B$34:$B$777,T$11)+'СЕТ СН'!$F$9+СВЦЭМ!$D$10+'СЕТ СН'!$F$6</f>
        <v>1370.4288140799999</v>
      </c>
      <c r="U39" s="37">
        <f>SUMIFS(СВЦЭМ!$C$34:$C$777,СВЦЭМ!$A$34:$A$777,$A39,СВЦЭМ!$B$34:$B$777,U$11)+'СЕТ СН'!$F$9+СВЦЭМ!$D$10+'СЕТ СН'!$F$6</f>
        <v>1369.8778675899998</v>
      </c>
      <c r="V39" s="37">
        <f>SUMIFS(СВЦЭМ!$C$34:$C$777,СВЦЭМ!$A$34:$A$777,$A39,СВЦЭМ!$B$34:$B$777,V$11)+'СЕТ СН'!$F$9+СВЦЭМ!$D$10+'СЕТ СН'!$F$6</f>
        <v>1398.2493635300002</v>
      </c>
      <c r="W39" s="37">
        <f>SUMIFS(СВЦЭМ!$C$34:$C$777,СВЦЭМ!$A$34:$A$777,$A39,СВЦЭМ!$B$34:$B$777,W$11)+'СЕТ СН'!$F$9+СВЦЭМ!$D$10+'СЕТ СН'!$F$6</f>
        <v>1408.9312483399999</v>
      </c>
      <c r="X39" s="37">
        <f>SUMIFS(СВЦЭМ!$C$34:$C$777,СВЦЭМ!$A$34:$A$777,$A39,СВЦЭМ!$B$34:$B$777,X$11)+'СЕТ СН'!$F$9+СВЦЭМ!$D$10+'СЕТ СН'!$F$6</f>
        <v>1444.1126411599998</v>
      </c>
      <c r="Y39" s="37">
        <f>SUMIFS(СВЦЭМ!$C$34:$C$777,СВЦЭМ!$A$34:$A$777,$A39,СВЦЭМ!$B$34:$B$777,Y$11)+'СЕТ СН'!$F$9+СВЦЭМ!$D$10+'СЕТ СН'!$F$6</f>
        <v>1521.0496414200002</v>
      </c>
    </row>
    <row r="40" spans="1:25" ht="15.75" x14ac:dyDescent="0.2">
      <c r="A40" s="36">
        <f t="shared" si="0"/>
        <v>42703</v>
      </c>
      <c r="B40" s="37">
        <f>SUMIFS(СВЦЭМ!$C$34:$C$777,СВЦЭМ!$A$34:$A$777,$A40,СВЦЭМ!$B$34:$B$777,B$11)+'СЕТ СН'!$F$9+СВЦЭМ!$D$10+'СЕТ СН'!$F$6</f>
        <v>1626.3892638500001</v>
      </c>
      <c r="C40" s="37">
        <f>SUMIFS(СВЦЭМ!$C$34:$C$777,СВЦЭМ!$A$34:$A$777,$A40,СВЦЭМ!$B$34:$B$777,C$11)+'СЕТ СН'!$F$9+СВЦЭМ!$D$10+'СЕТ СН'!$F$6</f>
        <v>1737.8415950900003</v>
      </c>
      <c r="D40" s="37">
        <f>SUMIFS(СВЦЭМ!$C$34:$C$777,СВЦЭМ!$A$34:$A$777,$A40,СВЦЭМ!$B$34:$B$777,D$11)+'СЕТ СН'!$F$9+СВЦЭМ!$D$10+'СЕТ СН'!$F$6</f>
        <v>1813.82598229</v>
      </c>
      <c r="E40" s="37">
        <f>SUMIFS(СВЦЭМ!$C$34:$C$777,СВЦЭМ!$A$34:$A$777,$A40,СВЦЭМ!$B$34:$B$777,E$11)+'СЕТ СН'!$F$9+СВЦЭМ!$D$10+'СЕТ СН'!$F$6</f>
        <v>1820.5869779700001</v>
      </c>
      <c r="F40" s="37">
        <f>SUMIFS(СВЦЭМ!$C$34:$C$777,СВЦЭМ!$A$34:$A$777,$A40,СВЦЭМ!$B$34:$B$777,F$11)+'СЕТ СН'!$F$9+СВЦЭМ!$D$10+'СЕТ СН'!$F$6</f>
        <v>1815.50187805</v>
      </c>
      <c r="G40" s="37">
        <f>SUMIFS(СВЦЭМ!$C$34:$C$777,СВЦЭМ!$A$34:$A$777,$A40,СВЦЭМ!$B$34:$B$777,G$11)+'СЕТ СН'!$F$9+СВЦЭМ!$D$10+'СЕТ СН'!$F$6</f>
        <v>1801.7607259500001</v>
      </c>
      <c r="H40" s="37">
        <f>SUMIFS(СВЦЭМ!$C$34:$C$777,СВЦЭМ!$A$34:$A$777,$A40,СВЦЭМ!$B$34:$B$777,H$11)+'СЕТ СН'!$F$9+СВЦЭМ!$D$10+'СЕТ СН'!$F$6</f>
        <v>1729.31927443</v>
      </c>
      <c r="I40" s="37">
        <f>SUMIFS(СВЦЭМ!$C$34:$C$777,СВЦЭМ!$A$34:$A$777,$A40,СВЦЭМ!$B$34:$B$777,I$11)+'СЕТ СН'!$F$9+СВЦЭМ!$D$10+'СЕТ СН'!$F$6</f>
        <v>1642.06174349</v>
      </c>
      <c r="J40" s="37">
        <f>SUMIFS(СВЦЭМ!$C$34:$C$777,СВЦЭМ!$A$34:$A$777,$A40,СВЦЭМ!$B$34:$B$777,J$11)+'СЕТ СН'!$F$9+СВЦЭМ!$D$10+'СЕТ СН'!$F$6</f>
        <v>1544.3990450900001</v>
      </c>
      <c r="K40" s="37">
        <f>SUMIFS(СВЦЭМ!$C$34:$C$777,СВЦЭМ!$A$34:$A$777,$A40,СВЦЭМ!$B$34:$B$777,K$11)+'СЕТ СН'!$F$9+СВЦЭМ!$D$10+'СЕТ СН'!$F$6</f>
        <v>1495.5039651800003</v>
      </c>
      <c r="L40" s="37">
        <f>SUMIFS(СВЦЭМ!$C$34:$C$777,СВЦЭМ!$A$34:$A$777,$A40,СВЦЭМ!$B$34:$B$777,L$11)+'СЕТ СН'!$F$9+СВЦЭМ!$D$10+'СЕТ СН'!$F$6</f>
        <v>1457.9565983699999</v>
      </c>
      <c r="M40" s="37">
        <f>SUMIFS(СВЦЭМ!$C$34:$C$777,СВЦЭМ!$A$34:$A$777,$A40,СВЦЭМ!$B$34:$B$777,M$11)+'СЕТ СН'!$F$9+СВЦЭМ!$D$10+'СЕТ СН'!$F$6</f>
        <v>1465.1633505499999</v>
      </c>
      <c r="N40" s="37">
        <f>SUMIFS(СВЦЭМ!$C$34:$C$777,СВЦЭМ!$A$34:$A$777,$A40,СВЦЭМ!$B$34:$B$777,N$11)+'СЕТ СН'!$F$9+СВЦЭМ!$D$10+'СЕТ СН'!$F$6</f>
        <v>1503.0049450699998</v>
      </c>
      <c r="O40" s="37">
        <f>SUMIFS(СВЦЭМ!$C$34:$C$777,СВЦЭМ!$A$34:$A$777,$A40,СВЦЭМ!$B$34:$B$777,O$11)+'СЕТ СН'!$F$9+СВЦЭМ!$D$10+'СЕТ СН'!$F$6</f>
        <v>1510.8918689299999</v>
      </c>
      <c r="P40" s="37">
        <f>SUMIFS(СВЦЭМ!$C$34:$C$777,СВЦЭМ!$A$34:$A$777,$A40,СВЦЭМ!$B$34:$B$777,P$11)+'СЕТ СН'!$F$9+СВЦЭМ!$D$10+'СЕТ СН'!$F$6</f>
        <v>1510.9312039500001</v>
      </c>
      <c r="Q40" s="37">
        <f>SUMIFS(СВЦЭМ!$C$34:$C$777,СВЦЭМ!$A$34:$A$777,$A40,СВЦЭМ!$B$34:$B$777,Q$11)+'СЕТ СН'!$F$9+СВЦЭМ!$D$10+'СЕТ СН'!$F$6</f>
        <v>1510.54763422</v>
      </c>
      <c r="R40" s="37">
        <f>SUMIFS(СВЦЭМ!$C$34:$C$777,СВЦЭМ!$A$34:$A$777,$A40,СВЦЭМ!$B$34:$B$777,R$11)+'СЕТ СН'!$F$9+СВЦЭМ!$D$10+'СЕТ СН'!$F$6</f>
        <v>1508.8472260100002</v>
      </c>
      <c r="S40" s="37">
        <f>SUMIFS(СВЦЭМ!$C$34:$C$777,СВЦЭМ!$A$34:$A$777,$A40,СВЦЭМ!$B$34:$B$777,S$11)+'СЕТ СН'!$F$9+СВЦЭМ!$D$10+'СЕТ СН'!$F$6</f>
        <v>1478.3551005499999</v>
      </c>
      <c r="T40" s="37">
        <f>SUMIFS(СВЦЭМ!$C$34:$C$777,СВЦЭМ!$A$34:$A$777,$A40,СВЦЭМ!$B$34:$B$777,T$11)+'СЕТ СН'!$F$9+СВЦЭМ!$D$10+'СЕТ СН'!$F$6</f>
        <v>1429.54541247</v>
      </c>
      <c r="U40" s="37">
        <f>SUMIFS(СВЦЭМ!$C$34:$C$777,СВЦЭМ!$A$34:$A$777,$A40,СВЦЭМ!$B$34:$B$777,U$11)+'СЕТ СН'!$F$9+СВЦЭМ!$D$10+'СЕТ СН'!$F$6</f>
        <v>1425.0022415200001</v>
      </c>
      <c r="V40" s="37">
        <f>SUMIFS(СВЦЭМ!$C$34:$C$777,СВЦЭМ!$A$34:$A$777,$A40,СВЦЭМ!$B$34:$B$777,V$11)+'СЕТ СН'!$F$9+СВЦЭМ!$D$10+'СЕТ СН'!$F$6</f>
        <v>1415.3764484799999</v>
      </c>
      <c r="W40" s="37">
        <f>SUMIFS(СВЦЭМ!$C$34:$C$777,СВЦЭМ!$A$34:$A$777,$A40,СВЦЭМ!$B$34:$B$777,W$11)+'СЕТ СН'!$F$9+СВЦЭМ!$D$10+'СЕТ СН'!$F$6</f>
        <v>1426.4825499799999</v>
      </c>
      <c r="X40" s="37">
        <f>SUMIFS(СВЦЭМ!$C$34:$C$777,СВЦЭМ!$A$34:$A$777,$A40,СВЦЭМ!$B$34:$B$777,X$11)+'СЕТ СН'!$F$9+СВЦЭМ!$D$10+'СЕТ СН'!$F$6</f>
        <v>1458.8349507600001</v>
      </c>
      <c r="Y40" s="37">
        <f>SUMIFS(СВЦЭМ!$C$34:$C$777,СВЦЭМ!$A$34:$A$777,$A40,СВЦЭМ!$B$34:$B$777,Y$11)+'СЕТ СН'!$F$9+СВЦЭМ!$D$10+'СЕТ СН'!$F$6</f>
        <v>1557.7141908899998</v>
      </c>
    </row>
    <row r="41" spans="1:25" ht="15.75" x14ac:dyDescent="0.2">
      <c r="A41" s="36">
        <f t="shared" si="0"/>
        <v>42704</v>
      </c>
      <c r="B41" s="37">
        <f>SUMIFS(СВЦЭМ!$C$34:$C$777,СВЦЭМ!$A$34:$A$777,$A41,СВЦЭМ!$B$34:$B$777,B$11)+'СЕТ СН'!$F$9+СВЦЭМ!$D$10+'СЕТ СН'!$F$6</f>
        <v>1676.7475103699999</v>
      </c>
      <c r="C41" s="37">
        <f>SUMIFS(СВЦЭМ!$C$34:$C$777,СВЦЭМ!$A$34:$A$777,$A41,СВЦЭМ!$B$34:$B$777,C$11)+'СЕТ СН'!$F$9+СВЦЭМ!$D$10+'СЕТ СН'!$F$6</f>
        <v>1781.5985006999999</v>
      </c>
      <c r="D41" s="37">
        <f>SUMIFS(СВЦЭМ!$C$34:$C$777,СВЦЭМ!$A$34:$A$777,$A41,СВЦЭМ!$B$34:$B$777,D$11)+'СЕТ СН'!$F$9+СВЦЭМ!$D$10+'СЕТ СН'!$F$6</f>
        <v>1844.97713669</v>
      </c>
      <c r="E41" s="37">
        <f>SUMIFS(СВЦЭМ!$C$34:$C$777,СВЦЭМ!$A$34:$A$777,$A41,СВЦЭМ!$B$34:$B$777,E$11)+'СЕТ СН'!$F$9+СВЦЭМ!$D$10+'СЕТ СН'!$F$6</f>
        <v>1845.2993836099999</v>
      </c>
      <c r="F41" s="37">
        <f>SUMIFS(СВЦЭМ!$C$34:$C$777,СВЦЭМ!$A$34:$A$777,$A41,СВЦЭМ!$B$34:$B$777,F$11)+'СЕТ СН'!$F$9+СВЦЭМ!$D$10+'СЕТ СН'!$F$6</f>
        <v>1848.2275049600003</v>
      </c>
      <c r="G41" s="37">
        <f>SUMIFS(СВЦЭМ!$C$34:$C$777,СВЦЭМ!$A$34:$A$777,$A41,СВЦЭМ!$B$34:$B$777,G$11)+'СЕТ СН'!$F$9+СВЦЭМ!$D$10+'СЕТ СН'!$F$6</f>
        <v>1837.57010197</v>
      </c>
      <c r="H41" s="37">
        <f>SUMIFS(СВЦЭМ!$C$34:$C$777,СВЦЭМ!$A$34:$A$777,$A41,СВЦЭМ!$B$34:$B$777,H$11)+'СЕТ СН'!$F$9+СВЦЭМ!$D$10+'СЕТ СН'!$F$6</f>
        <v>1776.2532257000003</v>
      </c>
      <c r="I41" s="37">
        <f>SUMIFS(СВЦЭМ!$C$34:$C$777,СВЦЭМ!$A$34:$A$777,$A41,СВЦЭМ!$B$34:$B$777,I$11)+'СЕТ СН'!$F$9+СВЦЭМ!$D$10+'СЕТ СН'!$F$6</f>
        <v>1689.3197379500002</v>
      </c>
      <c r="J41" s="37">
        <f>SUMIFS(СВЦЭМ!$C$34:$C$777,СВЦЭМ!$A$34:$A$777,$A41,СВЦЭМ!$B$34:$B$777,J$11)+'СЕТ СН'!$F$9+СВЦЭМ!$D$10+'СЕТ СН'!$F$6</f>
        <v>1596.4239541400002</v>
      </c>
      <c r="K41" s="37">
        <f>SUMIFS(СВЦЭМ!$C$34:$C$777,СВЦЭМ!$A$34:$A$777,$A41,СВЦЭМ!$B$34:$B$777,K$11)+'СЕТ СН'!$F$9+СВЦЭМ!$D$10+'СЕТ СН'!$F$6</f>
        <v>1537.4336866799999</v>
      </c>
      <c r="L41" s="37">
        <f>SUMIFS(СВЦЭМ!$C$34:$C$777,СВЦЭМ!$A$34:$A$777,$A41,СВЦЭМ!$B$34:$B$777,L$11)+'СЕТ СН'!$F$9+СВЦЭМ!$D$10+'СЕТ СН'!$F$6</f>
        <v>1454.3539289800001</v>
      </c>
      <c r="M41" s="37">
        <f>SUMIFS(СВЦЭМ!$C$34:$C$777,СВЦЭМ!$A$34:$A$777,$A41,СВЦЭМ!$B$34:$B$777,M$11)+'СЕТ СН'!$F$9+СВЦЭМ!$D$10+'СЕТ СН'!$F$6</f>
        <v>1442.5334698299998</v>
      </c>
      <c r="N41" s="37">
        <f>SUMIFS(СВЦЭМ!$C$34:$C$777,СВЦЭМ!$A$34:$A$777,$A41,СВЦЭМ!$B$34:$B$777,N$11)+'СЕТ СН'!$F$9+СВЦЭМ!$D$10+'СЕТ СН'!$F$6</f>
        <v>1468.6304518400002</v>
      </c>
      <c r="O41" s="37">
        <f>SUMIFS(СВЦЭМ!$C$34:$C$777,СВЦЭМ!$A$34:$A$777,$A41,СВЦЭМ!$B$34:$B$777,O$11)+'СЕТ СН'!$F$9+СВЦЭМ!$D$10+'СЕТ СН'!$F$6</f>
        <v>1472.0490310300002</v>
      </c>
      <c r="P41" s="37">
        <f>SUMIFS(СВЦЭМ!$C$34:$C$777,СВЦЭМ!$A$34:$A$777,$A41,СВЦЭМ!$B$34:$B$777,P$11)+'СЕТ СН'!$F$9+СВЦЭМ!$D$10+'СЕТ СН'!$F$6</f>
        <v>1476.5805350700002</v>
      </c>
      <c r="Q41" s="37">
        <f>SUMIFS(СВЦЭМ!$C$34:$C$777,СВЦЭМ!$A$34:$A$777,$A41,СВЦЭМ!$B$34:$B$777,Q$11)+'СЕТ СН'!$F$9+СВЦЭМ!$D$10+'СЕТ СН'!$F$6</f>
        <v>1476.6823087500002</v>
      </c>
      <c r="R41" s="37">
        <f>SUMIFS(СВЦЭМ!$C$34:$C$777,СВЦЭМ!$A$34:$A$777,$A41,СВЦЭМ!$B$34:$B$777,R$11)+'СЕТ СН'!$F$9+СВЦЭМ!$D$10+'СЕТ СН'!$F$6</f>
        <v>1471.6753393100003</v>
      </c>
      <c r="S41" s="37">
        <f>SUMIFS(СВЦЭМ!$C$34:$C$777,СВЦЭМ!$A$34:$A$777,$A41,СВЦЭМ!$B$34:$B$777,S$11)+'СЕТ СН'!$F$9+СВЦЭМ!$D$10+'СЕТ СН'!$F$6</f>
        <v>1451.0026666499998</v>
      </c>
      <c r="T41" s="37">
        <f>SUMIFS(СВЦЭМ!$C$34:$C$777,СВЦЭМ!$A$34:$A$777,$A41,СВЦЭМ!$B$34:$B$777,T$11)+'СЕТ СН'!$F$9+СВЦЭМ!$D$10+'СЕТ СН'!$F$6</f>
        <v>1415.93511842</v>
      </c>
      <c r="U41" s="37">
        <f>SUMIFS(СВЦЭМ!$C$34:$C$777,СВЦЭМ!$A$34:$A$777,$A41,СВЦЭМ!$B$34:$B$777,U$11)+'СЕТ СН'!$F$9+СВЦЭМ!$D$10+'СЕТ СН'!$F$6</f>
        <v>1415.0797827400002</v>
      </c>
      <c r="V41" s="37">
        <f>SUMIFS(СВЦЭМ!$C$34:$C$777,СВЦЭМ!$A$34:$A$777,$A41,СВЦЭМ!$B$34:$B$777,V$11)+'СЕТ СН'!$F$9+СВЦЭМ!$D$10+'СЕТ СН'!$F$6</f>
        <v>1401.5645314100002</v>
      </c>
      <c r="W41" s="37">
        <f>SUMIFS(СВЦЭМ!$C$34:$C$777,СВЦЭМ!$A$34:$A$777,$A41,СВЦЭМ!$B$34:$B$777,W$11)+'СЕТ СН'!$F$9+СВЦЭМ!$D$10+'СЕТ СН'!$F$6</f>
        <v>1410.7223993399998</v>
      </c>
      <c r="X41" s="37">
        <f>SUMIFS(СВЦЭМ!$C$34:$C$777,СВЦЭМ!$A$34:$A$777,$A41,СВЦЭМ!$B$34:$B$777,X$11)+'СЕТ СН'!$F$9+СВЦЭМ!$D$10+'СЕТ СН'!$F$6</f>
        <v>1428.7647452900001</v>
      </c>
      <c r="Y41" s="37">
        <f>SUMIFS(СВЦЭМ!$C$34:$C$777,СВЦЭМ!$A$34:$A$777,$A41,СВЦЭМ!$B$34:$B$777,Y$11)+'СЕТ СН'!$F$9+СВЦЭМ!$D$10+'СЕТ СН'!$F$6</f>
        <v>1532.3395202900001</v>
      </c>
    </row>
    <row r="42" spans="1:25" ht="15.75" x14ac:dyDescent="0.2">
      <c r="A42" s="36">
        <f t="shared" si="0"/>
        <v>42705</v>
      </c>
      <c r="B42" s="37">
        <f>SUMIFS(СВЦЭМ!$C$34:$C$777,СВЦЭМ!$A$34:$A$777,$A42,СВЦЭМ!$B$34:$B$777,B$11)+'СЕТ СН'!$F$9+СВЦЭМ!$D$10+'СЕТ СН'!$F$6</f>
        <v>590.46550567999998</v>
      </c>
      <c r="C42" s="37">
        <f>SUMIFS(СВЦЭМ!$C$34:$C$777,СВЦЭМ!$A$34:$A$777,$A42,СВЦЭМ!$B$34:$B$777,C$11)+'СЕТ СН'!$F$9+СВЦЭМ!$D$10+'СЕТ СН'!$F$6</f>
        <v>590.46550567999998</v>
      </c>
      <c r="D42" s="37">
        <f>SUMIFS(СВЦЭМ!$C$34:$C$777,СВЦЭМ!$A$34:$A$777,$A42,СВЦЭМ!$B$34:$B$777,D$11)+'СЕТ СН'!$F$9+СВЦЭМ!$D$10+'СЕТ СН'!$F$6</f>
        <v>590.46550567999998</v>
      </c>
      <c r="E42" s="37">
        <f>SUMIFS(СВЦЭМ!$C$34:$C$777,СВЦЭМ!$A$34:$A$777,$A42,СВЦЭМ!$B$34:$B$777,E$11)+'СЕТ СН'!$F$9+СВЦЭМ!$D$10+'СЕТ СН'!$F$6</f>
        <v>590.46550567999998</v>
      </c>
      <c r="F42" s="37">
        <f>SUMIFS(СВЦЭМ!$C$34:$C$777,СВЦЭМ!$A$34:$A$777,$A42,СВЦЭМ!$B$34:$B$777,F$11)+'СЕТ СН'!$F$9+СВЦЭМ!$D$10+'СЕТ СН'!$F$6</f>
        <v>590.46550567999998</v>
      </c>
      <c r="G42" s="37">
        <f>SUMIFS(СВЦЭМ!$C$34:$C$777,СВЦЭМ!$A$34:$A$777,$A42,СВЦЭМ!$B$34:$B$777,G$11)+'СЕТ СН'!$F$9+СВЦЭМ!$D$10+'СЕТ СН'!$F$6</f>
        <v>590.46550567999998</v>
      </c>
      <c r="H42" s="37">
        <f>SUMIFS(СВЦЭМ!$C$34:$C$777,СВЦЭМ!$A$34:$A$777,$A42,СВЦЭМ!$B$34:$B$777,H$11)+'СЕТ СН'!$F$9+СВЦЭМ!$D$10+'СЕТ СН'!$F$6</f>
        <v>590.46550567999998</v>
      </c>
      <c r="I42" s="37">
        <f>SUMIFS(СВЦЭМ!$C$34:$C$777,СВЦЭМ!$A$34:$A$777,$A42,СВЦЭМ!$B$34:$B$777,I$11)+'СЕТ СН'!$F$9+СВЦЭМ!$D$10+'СЕТ СН'!$F$6</f>
        <v>590.46550567999998</v>
      </c>
      <c r="J42" s="37">
        <f>SUMIFS(СВЦЭМ!$C$34:$C$777,СВЦЭМ!$A$34:$A$777,$A42,СВЦЭМ!$B$34:$B$777,J$11)+'СЕТ СН'!$F$9+СВЦЭМ!$D$10+'СЕТ СН'!$F$6</f>
        <v>590.46550567999998</v>
      </c>
      <c r="K42" s="37">
        <f>SUMIFS(СВЦЭМ!$C$34:$C$777,СВЦЭМ!$A$34:$A$777,$A42,СВЦЭМ!$B$34:$B$777,K$11)+'СЕТ СН'!$F$9+СВЦЭМ!$D$10+'СЕТ СН'!$F$6</f>
        <v>590.46550567999998</v>
      </c>
      <c r="L42" s="37">
        <f>SUMIFS(СВЦЭМ!$C$34:$C$777,СВЦЭМ!$A$34:$A$777,$A42,СВЦЭМ!$B$34:$B$777,L$11)+'СЕТ СН'!$F$9+СВЦЭМ!$D$10+'СЕТ СН'!$F$6</f>
        <v>590.46550567999998</v>
      </c>
      <c r="M42" s="37">
        <f>SUMIFS(СВЦЭМ!$C$34:$C$777,СВЦЭМ!$A$34:$A$777,$A42,СВЦЭМ!$B$34:$B$777,M$11)+'СЕТ СН'!$F$9+СВЦЭМ!$D$10+'СЕТ СН'!$F$6</f>
        <v>590.46550567999998</v>
      </c>
      <c r="N42" s="37">
        <f>SUMIFS(СВЦЭМ!$C$34:$C$777,СВЦЭМ!$A$34:$A$777,$A42,СВЦЭМ!$B$34:$B$777,N$11)+'СЕТ СН'!$F$9+СВЦЭМ!$D$10+'СЕТ СН'!$F$6</f>
        <v>590.46550567999998</v>
      </c>
      <c r="O42" s="37">
        <f>SUMIFS(СВЦЭМ!$C$34:$C$777,СВЦЭМ!$A$34:$A$777,$A42,СВЦЭМ!$B$34:$B$777,O$11)+'СЕТ СН'!$F$9+СВЦЭМ!$D$10+'СЕТ СН'!$F$6</f>
        <v>590.46550567999998</v>
      </c>
      <c r="P42" s="37">
        <f>SUMIFS(СВЦЭМ!$C$34:$C$777,СВЦЭМ!$A$34:$A$777,$A42,СВЦЭМ!$B$34:$B$777,P$11)+'СЕТ СН'!$F$9+СВЦЭМ!$D$10+'СЕТ СН'!$F$6</f>
        <v>590.46550567999998</v>
      </c>
      <c r="Q42" s="37">
        <f>SUMIFS(СВЦЭМ!$C$34:$C$777,СВЦЭМ!$A$34:$A$777,$A42,СВЦЭМ!$B$34:$B$777,Q$11)+'СЕТ СН'!$F$9+СВЦЭМ!$D$10+'СЕТ СН'!$F$6</f>
        <v>590.46550567999998</v>
      </c>
      <c r="R42" s="37">
        <f>SUMIFS(СВЦЭМ!$C$34:$C$777,СВЦЭМ!$A$34:$A$777,$A42,СВЦЭМ!$B$34:$B$777,R$11)+'СЕТ СН'!$F$9+СВЦЭМ!$D$10+'СЕТ СН'!$F$6</f>
        <v>590.46550567999998</v>
      </c>
      <c r="S42" s="37">
        <f>SUMIFS(СВЦЭМ!$C$34:$C$777,СВЦЭМ!$A$34:$A$777,$A42,СВЦЭМ!$B$34:$B$777,S$11)+'СЕТ СН'!$F$9+СВЦЭМ!$D$10+'СЕТ СН'!$F$6</f>
        <v>590.46550567999998</v>
      </c>
      <c r="T42" s="37">
        <f>SUMIFS(СВЦЭМ!$C$34:$C$777,СВЦЭМ!$A$34:$A$777,$A42,СВЦЭМ!$B$34:$B$777,T$11)+'СЕТ СН'!$F$9+СВЦЭМ!$D$10+'СЕТ СН'!$F$6</f>
        <v>590.46550567999998</v>
      </c>
      <c r="U42" s="37">
        <f>SUMIFS(СВЦЭМ!$C$34:$C$777,СВЦЭМ!$A$34:$A$777,$A42,СВЦЭМ!$B$34:$B$777,U$11)+'СЕТ СН'!$F$9+СВЦЭМ!$D$10+'СЕТ СН'!$F$6</f>
        <v>590.46550567999998</v>
      </c>
      <c r="V42" s="37">
        <f>SUMIFS(СВЦЭМ!$C$34:$C$777,СВЦЭМ!$A$34:$A$777,$A42,СВЦЭМ!$B$34:$B$777,V$11)+'СЕТ СН'!$F$9+СВЦЭМ!$D$10+'СЕТ СН'!$F$6</f>
        <v>590.46550567999998</v>
      </c>
      <c r="W42" s="37">
        <f>SUMIFS(СВЦЭМ!$C$34:$C$777,СВЦЭМ!$A$34:$A$777,$A42,СВЦЭМ!$B$34:$B$777,W$11)+'СЕТ СН'!$F$9+СВЦЭМ!$D$10+'СЕТ СН'!$F$6</f>
        <v>590.46550567999998</v>
      </c>
      <c r="X42" s="37">
        <f>SUMIFS(СВЦЭМ!$C$34:$C$777,СВЦЭМ!$A$34:$A$777,$A42,СВЦЭМ!$B$34:$B$777,X$11)+'СЕТ СН'!$F$9+СВЦЭМ!$D$10+'СЕТ СН'!$F$6</f>
        <v>590.46550567999998</v>
      </c>
      <c r="Y42" s="37">
        <f>SUMIFS(СВЦЭМ!$C$34:$C$777,СВЦЭМ!$A$34:$A$777,$A42,СВЦЭМ!$B$34:$B$777,Y$11)+'СЕТ СН'!$F$9+СВЦЭМ!$D$10+'СЕТ СН'!$F$6</f>
        <v>590.46550567999998</v>
      </c>
    </row>
    <row r="43" spans="1:25"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5" ht="12.75" customHeight="1" x14ac:dyDescent="0.2">
      <c r="A45" s="113" t="s">
        <v>7</v>
      </c>
      <c r="B45" s="116" t="s">
        <v>74</v>
      </c>
      <c r="C45" s="117"/>
      <c r="D45" s="117"/>
      <c r="E45" s="117"/>
      <c r="F45" s="117"/>
      <c r="G45" s="117"/>
      <c r="H45" s="117"/>
      <c r="I45" s="117"/>
      <c r="J45" s="117"/>
      <c r="K45" s="117"/>
      <c r="L45" s="117"/>
      <c r="M45" s="117"/>
      <c r="N45" s="117"/>
      <c r="O45" s="117"/>
      <c r="P45" s="117"/>
      <c r="Q45" s="117"/>
      <c r="R45" s="117"/>
      <c r="S45" s="117"/>
      <c r="T45" s="117"/>
      <c r="U45" s="117"/>
      <c r="V45" s="117"/>
      <c r="W45" s="117"/>
      <c r="X45" s="117"/>
      <c r="Y45" s="118"/>
    </row>
    <row r="46" spans="1:25" ht="12.75" customHeight="1" x14ac:dyDescent="0.2">
      <c r="A46" s="114"/>
      <c r="B46" s="119"/>
      <c r="C46" s="120"/>
      <c r="D46" s="120"/>
      <c r="E46" s="120"/>
      <c r="F46" s="120"/>
      <c r="G46" s="120"/>
      <c r="H46" s="120"/>
      <c r="I46" s="120"/>
      <c r="J46" s="120"/>
      <c r="K46" s="120"/>
      <c r="L46" s="120"/>
      <c r="M46" s="120"/>
      <c r="N46" s="120"/>
      <c r="O46" s="120"/>
      <c r="P46" s="120"/>
      <c r="Q46" s="120"/>
      <c r="R46" s="120"/>
      <c r="S46" s="120"/>
      <c r="T46" s="120"/>
      <c r="U46" s="120"/>
      <c r="V46" s="120"/>
      <c r="W46" s="120"/>
      <c r="X46" s="120"/>
      <c r="Y46" s="121"/>
    </row>
    <row r="47" spans="1:25" ht="12.75" customHeight="1" x14ac:dyDescent="0.2">
      <c r="A47" s="115"/>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5" ht="15.75" x14ac:dyDescent="0.2">
      <c r="A48" s="36" t="str">
        <f>A12</f>
        <v>01.11.2016</v>
      </c>
      <c r="B48" s="37">
        <f>SUMIFS(СВЦЭМ!$C$34:$C$777,СВЦЭМ!$A$34:$A$777,$A48,СВЦЭМ!$B$34:$B$777,B$47)+'СЕТ СН'!$G$9+СВЦЭМ!$D$10+'СЕТ СН'!$G$6</f>
        <v>1721.2759098399999</v>
      </c>
      <c r="C48" s="37">
        <f>SUMIFS(СВЦЭМ!$C$34:$C$777,СВЦЭМ!$A$34:$A$777,$A48,СВЦЭМ!$B$34:$B$777,C$47)+'СЕТ СН'!$G$9+СВЦЭМ!$D$10+'СЕТ СН'!$G$6</f>
        <v>1827.5754406799999</v>
      </c>
      <c r="D48" s="37">
        <f>SUMIFS(СВЦЭМ!$C$34:$C$777,СВЦЭМ!$A$34:$A$777,$A48,СВЦЭМ!$B$34:$B$777,D$47)+'СЕТ СН'!$G$9+СВЦЭМ!$D$10+'СЕТ СН'!$G$6</f>
        <v>1861.7717223699999</v>
      </c>
      <c r="E48" s="37">
        <f>SUMIFS(СВЦЭМ!$C$34:$C$777,СВЦЭМ!$A$34:$A$777,$A48,СВЦЭМ!$B$34:$B$777,E$47)+'СЕТ СН'!$G$9+СВЦЭМ!$D$10+'СЕТ СН'!$G$6</f>
        <v>1875.1495393</v>
      </c>
      <c r="F48" s="37">
        <f>SUMIFS(СВЦЭМ!$C$34:$C$777,СВЦЭМ!$A$34:$A$777,$A48,СВЦЭМ!$B$34:$B$777,F$47)+'СЕТ СН'!$G$9+СВЦЭМ!$D$10+'СЕТ СН'!$G$6</f>
        <v>1873.3700076099999</v>
      </c>
      <c r="G48" s="37">
        <f>SUMIFS(СВЦЭМ!$C$34:$C$777,СВЦЭМ!$A$34:$A$777,$A48,СВЦЭМ!$B$34:$B$777,G$47)+'СЕТ СН'!$G$9+СВЦЭМ!$D$10+'СЕТ СН'!$G$6</f>
        <v>1860.1447360299999</v>
      </c>
      <c r="H48" s="37">
        <f>SUMIFS(СВЦЭМ!$C$34:$C$777,СВЦЭМ!$A$34:$A$777,$A48,СВЦЭМ!$B$34:$B$777,H$47)+'СЕТ СН'!$G$9+СВЦЭМ!$D$10+'СЕТ СН'!$G$6</f>
        <v>1822.4197423399999</v>
      </c>
      <c r="I48" s="37">
        <f>SUMIFS(СВЦЭМ!$C$34:$C$777,СВЦЭМ!$A$34:$A$777,$A48,СВЦЭМ!$B$34:$B$777,I$47)+'СЕТ СН'!$G$9+СВЦЭМ!$D$10+'СЕТ СН'!$G$6</f>
        <v>1784.8305537199999</v>
      </c>
      <c r="J48" s="37">
        <f>SUMIFS(СВЦЭМ!$C$34:$C$777,СВЦЭМ!$A$34:$A$777,$A48,СВЦЭМ!$B$34:$B$777,J$47)+'СЕТ СН'!$G$9+СВЦЭМ!$D$10+'СЕТ СН'!$G$6</f>
        <v>1701.5975469800001</v>
      </c>
      <c r="K48" s="37">
        <f>SUMIFS(СВЦЭМ!$C$34:$C$777,СВЦЭМ!$A$34:$A$777,$A48,СВЦЭМ!$B$34:$B$777,K$47)+'СЕТ СН'!$G$9+СВЦЭМ!$D$10+'СЕТ СН'!$G$6</f>
        <v>1617.5761984199999</v>
      </c>
      <c r="L48" s="37">
        <f>SUMIFS(СВЦЭМ!$C$34:$C$777,СВЦЭМ!$A$34:$A$777,$A48,СВЦЭМ!$B$34:$B$777,L$47)+'СЕТ СН'!$G$9+СВЦЭМ!$D$10+'СЕТ СН'!$G$6</f>
        <v>1528.1238224399999</v>
      </c>
      <c r="M48" s="37">
        <f>SUMIFS(СВЦЭМ!$C$34:$C$777,СВЦЭМ!$A$34:$A$777,$A48,СВЦЭМ!$B$34:$B$777,M$47)+'СЕТ СН'!$G$9+СВЦЭМ!$D$10+'СЕТ СН'!$G$6</f>
        <v>1478.4071608899999</v>
      </c>
      <c r="N48" s="37">
        <f>SUMIFS(СВЦЭМ!$C$34:$C$777,СВЦЭМ!$A$34:$A$777,$A48,СВЦЭМ!$B$34:$B$777,N$47)+'СЕТ СН'!$G$9+СВЦЭМ!$D$10+'СЕТ СН'!$G$6</f>
        <v>1479.4635823899998</v>
      </c>
      <c r="O48" s="37">
        <f>SUMIFS(СВЦЭМ!$C$34:$C$777,СВЦЭМ!$A$34:$A$777,$A48,СВЦЭМ!$B$34:$B$777,O$47)+'СЕТ СН'!$G$9+СВЦЭМ!$D$10+'СЕТ СН'!$G$6</f>
        <v>1484.91110306</v>
      </c>
      <c r="P48" s="37">
        <f>SUMIFS(СВЦЭМ!$C$34:$C$777,СВЦЭМ!$A$34:$A$777,$A48,СВЦЭМ!$B$34:$B$777,P$47)+'СЕТ СН'!$G$9+СВЦЭМ!$D$10+'СЕТ СН'!$G$6</f>
        <v>1495.9186507299999</v>
      </c>
      <c r="Q48" s="37">
        <f>SUMIFS(СВЦЭМ!$C$34:$C$777,СВЦЭМ!$A$34:$A$777,$A48,СВЦЭМ!$B$34:$B$777,Q$47)+'СЕТ СН'!$G$9+СВЦЭМ!$D$10+'СЕТ СН'!$G$6</f>
        <v>1495.66574034</v>
      </c>
      <c r="R48" s="37">
        <f>SUMIFS(СВЦЭМ!$C$34:$C$777,СВЦЭМ!$A$34:$A$777,$A48,СВЦЭМ!$B$34:$B$777,R$47)+'СЕТ СН'!$G$9+СВЦЭМ!$D$10+'СЕТ СН'!$G$6</f>
        <v>1494.38173461</v>
      </c>
      <c r="S48" s="37">
        <f>SUMIFS(СВЦЭМ!$C$34:$C$777,СВЦЭМ!$A$34:$A$777,$A48,СВЦЭМ!$B$34:$B$777,S$47)+'СЕТ СН'!$G$9+СВЦЭМ!$D$10+'СЕТ СН'!$G$6</f>
        <v>1477.2500300199999</v>
      </c>
      <c r="T48" s="37">
        <f>SUMIFS(СВЦЭМ!$C$34:$C$777,СВЦЭМ!$A$34:$A$777,$A48,СВЦЭМ!$B$34:$B$777,T$47)+'СЕТ СН'!$G$9+СВЦЭМ!$D$10+'СЕТ СН'!$G$6</f>
        <v>1489.6071804499998</v>
      </c>
      <c r="U48" s="37">
        <f>SUMIFS(СВЦЭМ!$C$34:$C$777,СВЦЭМ!$A$34:$A$777,$A48,СВЦЭМ!$B$34:$B$777,U$47)+'СЕТ СН'!$G$9+СВЦЭМ!$D$10+'СЕТ СН'!$G$6</f>
        <v>1496.3257557499999</v>
      </c>
      <c r="V48" s="37">
        <f>SUMIFS(СВЦЭМ!$C$34:$C$777,СВЦЭМ!$A$34:$A$777,$A48,СВЦЭМ!$B$34:$B$777,V$47)+'СЕТ СН'!$G$9+СВЦЭМ!$D$10+'СЕТ СН'!$G$6</f>
        <v>1483.9590993799998</v>
      </c>
      <c r="W48" s="37">
        <f>SUMIFS(СВЦЭМ!$C$34:$C$777,СВЦЭМ!$A$34:$A$777,$A48,СВЦЭМ!$B$34:$B$777,W$47)+'СЕТ СН'!$G$9+СВЦЭМ!$D$10+'СЕТ СН'!$G$6</f>
        <v>1477.2723962999999</v>
      </c>
      <c r="X48" s="37">
        <f>SUMIFS(СВЦЭМ!$C$34:$C$777,СВЦЭМ!$A$34:$A$777,$A48,СВЦЭМ!$B$34:$B$777,X$47)+'СЕТ СН'!$G$9+СВЦЭМ!$D$10+'СЕТ СН'!$G$6</f>
        <v>1486.0144118200001</v>
      </c>
      <c r="Y48" s="37">
        <f>SUMIFS(СВЦЭМ!$C$34:$C$777,СВЦЭМ!$A$34:$A$777,$A48,СВЦЭМ!$B$34:$B$777,Y$47)+'СЕТ СН'!$G$9+СВЦЭМ!$D$10+'СЕТ СН'!$G$6</f>
        <v>1582.7525535</v>
      </c>
    </row>
    <row r="49" spans="1:25" ht="15.75" x14ac:dyDescent="0.2">
      <c r="A49" s="36">
        <f>A48+1</f>
        <v>42676</v>
      </c>
      <c r="B49" s="37">
        <f>SUMIFS(СВЦЭМ!$C$34:$C$777,СВЦЭМ!$A$34:$A$777,$A49,СВЦЭМ!$B$34:$B$777,B$47)+'СЕТ СН'!$G$9+СВЦЭМ!$D$10+'СЕТ СН'!$G$6</f>
        <v>1722.4961634299998</v>
      </c>
      <c r="C49" s="37">
        <f>SUMIFS(СВЦЭМ!$C$34:$C$777,СВЦЭМ!$A$34:$A$777,$A49,СВЦЭМ!$B$34:$B$777,C$47)+'СЕТ СН'!$G$9+СВЦЭМ!$D$10+'СЕТ СН'!$G$6</f>
        <v>1845.7645889599999</v>
      </c>
      <c r="D49" s="37">
        <f>SUMIFS(СВЦЭМ!$C$34:$C$777,СВЦЭМ!$A$34:$A$777,$A49,СВЦЭМ!$B$34:$B$777,D$47)+'СЕТ СН'!$G$9+СВЦЭМ!$D$10+'СЕТ СН'!$G$6</f>
        <v>1884.1478275499999</v>
      </c>
      <c r="E49" s="37">
        <f>SUMIFS(СВЦЭМ!$C$34:$C$777,СВЦЭМ!$A$34:$A$777,$A49,СВЦЭМ!$B$34:$B$777,E$47)+'СЕТ СН'!$G$9+СВЦЭМ!$D$10+'СЕТ СН'!$G$6</f>
        <v>1892.0156070200001</v>
      </c>
      <c r="F49" s="37">
        <f>SUMIFS(СВЦЭМ!$C$34:$C$777,СВЦЭМ!$A$34:$A$777,$A49,СВЦЭМ!$B$34:$B$777,F$47)+'СЕТ СН'!$G$9+СВЦЭМ!$D$10+'СЕТ СН'!$G$6</f>
        <v>1892.6238927499999</v>
      </c>
      <c r="G49" s="37">
        <f>SUMIFS(СВЦЭМ!$C$34:$C$777,СВЦЭМ!$A$34:$A$777,$A49,СВЦЭМ!$B$34:$B$777,G$47)+'СЕТ СН'!$G$9+СВЦЭМ!$D$10+'СЕТ СН'!$G$6</f>
        <v>1861.5234789299998</v>
      </c>
      <c r="H49" s="37">
        <f>SUMIFS(СВЦЭМ!$C$34:$C$777,СВЦЭМ!$A$34:$A$777,$A49,СВЦЭМ!$B$34:$B$777,H$47)+'СЕТ СН'!$G$9+СВЦЭМ!$D$10+'СЕТ СН'!$G$6</f>
        <v>1864.2116093199998</v>
      </c>
      <c r="I49" s="37">
        <f>SUMIFS(СВЦЭМ!$C$34:$C$777,СВЦЭМ!$A$34:$A$777,$A49,СВЦЭМ!$B$34:$B$777,I$47)+'СЕТ СН'!$G$9+СВЦЭМ!$D$10+'СЕТ СН'!$G$6</f>
        <v>1833.0104199899999</v>
      </c>
      <c r="J49" s="37">
        <f>SUMIFS(СВЦЭМ!$C$34:$C$777,СВЦЭМ!$A$34:$A$777,$A49,СВЦЭМ!$B$34:$B$777,J$47)+'СЕТ СН'!$G$9+СВЦЭМ!$D$10+'СЕТ СН'!$G$6</f>
        <v>1683.67696557</v>
      </c>
      <c r="K49" s="37">
        <f>SUMIFS(СВЦЭМ!$C$34:$C$777,СВЦЭМ!$A$34:$A$777,$A49,СВЦЭМ!$B$34:$B$777,K$47)+'СЕТ СН'!$G$9+СВЦЭМ!$D$10+'СЕТ СН'!$G$6</f>
        <v>1568.65548605</v>
      </c>
      <c r="L49" s="37">
        <f>SUMIFS(СВЦЭМ!$C$34:$C$777,СВЦЭМ!$A$34:$A$777,$A49,СВЦЭМ!$B$34:$B$777,L$47)+'СЕТ СН'!$G$9+СВЦЭМ!$D$10+'СЕТ СН'!$G$6</f>
        <v>1539.1522056199999</v>
      </c>
      <c r="M49" s="37">
        <f>SUMIFS(СВЦЭМ!$C$34:$C$777,СВЦЭМ!$A$34:$A$777,$A49,СВЦЭМ!$B$34:$B$777,M$47)+'СЕТ СН'!$G$9+СВЦЭМ!$D$10+'СЕТ СН'!$G$6</f>
        <v>1526.15477543</v>
      </c>
      <c r="N49" s="37">
        <f>SUMIFS(СВЦЭМ!$C$34:$C$777,СВЦЭМ!$A$34:$A$777,$A49,СВЦЭМ!$B$34:$B$777,N$47)+'СЕТ СН'!$G$9+СВЦЭМ!$D$10+'СЕТ СН'!$G$6</f>
        <v>1544.1517345899999</v>
      </c>
      <c r="O49" s="37">
        <f>SUMIFS(СВЦЭМ!$C$34:$C$777,СВЦЭМ!$A$34:$A$777,$A49,СВЦЭМ!$B$34:$B$777,O$47)+'СЕТ СН'!$G$9+СВЦЭМ!$D$10+'СЕТ СН'!$G$6</f>
        <v>1573.4800415899999</v>
      </c>
      <c r="P49" s="37">
        <f>SUMIFS(СВЦЭМ!$C$34:$C$777,СВЦЭМ!$A$34:$A$777,$A49,СВЦЭМ!$B$34:$B$777,P$47)+'СЕТ СН'!$G$9+СВЦЭМ!$D$10+'СЕТ СН'!$G$6</f>
        <v>1567.4432816399999</v>
      </c>
      <c r="Q49" s="37">
        <f>SUMIFS(СВЦЭМ!$C$34:$C$777,СВЦЭМ!$A$34:$A$777,$A49,СВЦЭМ!$B$34:$B$777,Q$47)+'СЕТ СН'!$G$9+СВЦЭМ!$D$10+'СЕТ СН'!$G$6</f>
        <v>1564.7835106399998</v>
      </c>
      <c r="R49" s="37">
        <f>SUMIFS(СВЦЭМ!$C$34:$C$777,СВЦЭМ!$A$34:$A$777,$A49,СВЦЭМ!$B$34:$B$777,R$47)+'СЕТ СН'!$G$9+СВЦЭМ!$D$10+'СЕТ СН'!$G$6</f>
        <v>1564.5266171899998</v>
      </c>
      <c r="S49" s="37">
        <f>SUMIFS(СВЦЭМ!$C$34:$C$777,СВЦЭМ!$A$34:$A$777,$A49,СВЦЭМ!$B$34:$B$777,S$47)+'СЕТ СН'!$G$9+СВЦЭМ!$D$10+'СЕТ СН'!$G$6</f>
        <v>1554.37372332</v>
      </c>
      <c r="T49" s="37">
        <f>SUMIFS(СВЦЭМ!$C$34:$C$777,СВЦЭМ!$A$34:$A$777,$A49,СВЦЭМ!$B$34:$B$777,T$47)+'СЕТ СН'!$G$9+СВЦЭМ!$D$10+'СЕТ СН'!$G$6</f>
        <v>1573.01248889</v>
      </c>
      <c r="U49" s="37">
        <f>SUMIFS(СВЦЭМ!$C$34:$C$777,СВЦЭМ!$A$34:$A$777,$A49,СВЦЭМ!$B$34:$B$777,U$47)+'СЕТ СН'!$G$9+СВЦЭМ!$D$10+'СЕТ СН'!$G$6</f>
        <v>1590.7837346900001</v>
      </c>
      <c r="V49" s="37">
        <f>SUMIFS(СВЦЭМ!$C$34:$C$777,СВЦЭМ!$A$34:$A$777,$A49,СВЦЭМ!$B$34:$B$777,V$47)+'СЕТ СН'!$G$9+СВЦЭМ!$D$10+'СЕТ СН'!$G$6</f>
        <v>1580.9320743199999</v>
      </c>
      <c r="W49" s="37">
        <f>SUMIFS(СВЦЭМ!$C$34:$C$777,СВЦЭМ!$A$34:$A$777,$A49,СВЦЭМ!$B$34:$B$777,W$47)+'СЕТ СН'!$G$9+СВЦЭМ!$D$10+'СЕТ СН'!$G$6</f>
        <v>1566.08833476</v>
      </c>
      <c r="X49" s="37">
        <f>SUMIFS(СВЦЭМ!$C$34:$C$777,СВЦЭМ!$A$34:$A$777,$A49,СВЦЭМ!$B$34:$B$777,X$47)+'СЕТ СН'!$G$9+СВЦЭМ!$D$10+'СЕТ СН'!$G$6</f>
        <v>1564.6945618299999</v>
      </c>
      <c r="Y49" s="37">
        <f>SUMIFS(СВЦЭМ!$C$34:$C$777,СВЦЭМ!$A$34:$A$777,$A49,СВЦЭМ!$B$34:$B$777,Y$47)+'СЕТ СН'!$G$9+СВЦЭМ!$D$10+'СЕТ СН'!$G$6</f>
        <v>1616.7027637399999</v>
      </c>
    </row>
    <row r="50" spans="1:25" ht="15.75" x14ac:dyDescent="0.2">
      <c r="A50" s="36">
        <f t="shared" ref="A50:A78" si="1">A49+1</f>
        <v>42677</v>
      </c>
      <c r="B50" s="37">
        <f>SUMIFS(СВЦЭМ!$C$34:$C$777,СВЦЭМ!$A$34:$A$777,$A50,СВЦЭМ!$B$34:$B$777,B$47)+'СЕТ СН'!$G$9+СВЦЭМ!$D$10+'СЕТ СН'!$G$6</f>
        <v>1729.1023064199999</v>
      </c>
      <c r="C50" s="37">
        <f>SUMIFS(СВЦЭМ!$C$34:$C$777,СВЦЭМ!$A$34:$A$777,$A50,СВЦЭМ!$B$34:$B$777,C$47)+'СЕТ СН'!$G$9+СВЦЭМ!$D$10+'СЕТ СН'!$G$6</f>
        <v>1862.5017616299999</v>
      </c>
      <c r="D50" s="37">
        <f>SUMIFS(СВЦЭМ!$C$34:$C$777,СВЦЭМ!$A$34:$A$777,$A50,СВЦЭМ!$B$34:$B$777,D$47)+'СЕТ СН'!$G$9+СВЦЭМ!$D$10+'СЕТ СН'!$G$6</f>
        <v>1881.6158065099999</v>
      </c>
      <c r="E50" s="37">
        <f>SUMIFS(СВЦЭМ!$C$34:$C$777,СВЦЭМ!$A$34:$A$777,$A50,СВЦЭМ!$B$34:$B$777,E$47)+'СЕТ СН'!$G$9+СВЦЭМ!$D$10+'СЕТ СН'!$G$6</f>
        <v>1878.3742206100001</v>
      </c>
      <c r="F50" s="37">
        <f>SUMIFS(СВЦЭМ!$C$34:$C$777,СВЦЭМ!$A$34:$A$777,$A50,СВЦЭМ!$B$34:$B$777,F$47)+'СЕТ СН'!$G$9+СВЦЭМ!$D$10+'СЕТ СН'!$G$6</f>
        <v>1871.5935163300001</v>
      </c>
      <c r="G50" s="37">
        <f>SUMIFS(СВЦЭМ!$C$34:$C$777,СВЦЭМ!$A$34:$A$777,$A50,СВЦЭМ!$B$34:$B$777,G$47)+'СЕТ СН'!$G$9+СВЦЭМ!$D$10+'СЕТ СН'!$G$6</f>
        <v>1879.2525886099997</v>
      </c>
      <c r="H50" s="37">
        <f>SUMIFS(СВЦЭМ!$C$34:$C$777,СВЦЭМ!$A$34:$A$777,$A50,СВЦЭМ!$B$34:$B$777,H$47)+'СЕТ СН'!$G$9+СВЦЭМ!$D$10+'СЕТ СН'!$G$6</f>
        <v>1875.30582559</v>
      </c>
      <c r="I50" s="37">
        <f>SUMIFS(СВЦЭМ!$C$34:$C$777,СВЦЭМ!$A$34:$A$777,$A50,СВЦЭМ!$B$34:$B$777,I$47)+'СЕТ СН'!$G$9+СВЦЭМ!$D$10+'СЕТ СН'!$G$6</f>
        <v>1842.8159717999999</v>
      </c>
      <c r="J50" s="37">
        <f>SUMIFS(СВЦЭМ!$C$34:$C$777,СВЦЭМ!$A$34:$A$777,$A50,СВЦЭМ!$B$34:$B$777,J$47)+'СЕТ СН'!$G$9+СВЦЭМ!$D$10+'СЕТ СН'!$G$6</f>
        <v>1739.7094355899999</v>
      </c>
      <c r="K50" s="37">
        <f>SUMIFS(СВЦЭМ!$C$34:$C$777,СВЦЭМ!$A$34:$A$777,$A50,СВЦЭМ!$B$34:$B$777,K$47)+'СЕТ СН'!$G$9+СВЦЭМ!$D$10+'СЕТ СН'!$G$6</f>
        <v>1644.1195049399998</v>
      </c>
      <c r="L50" s="37">
        <f>SUMIFS(СВЦЭМ!$C$34:$C$777,СВЦЭМ!$A$34:$A$777,$A50,СВЦЭМ!$B$34:$B$777,L$47)+'СЕТ СН'!$G$9+СВЦЭМ!$D$10+'СЕТ СН'!$G$6</f>
        <v>1558.27731933</v>
      </c>
      <c r="M50" s="37">
        <f>SUMIFS(СВЦЭМ!$C$34:$C$777,СВЦЭМ!$A$34:$A$777,$A50,СВЦЭМ!$B$34:$B$777,M$47)+'СЕТ СН'!$G$9+СВЦЭМ!$D$10+'СЕТ СН'!$G$6</f>
        <v>1545.9170270899999</v>
      </c>
      <c r="N50" s="37">
        <f>SUMIFS(СВЦЭМ!$C$34:$C$777,СВЦЭМ!$A$34:$A$777,$A50,СВЦЭМ!$B$34:$B$777,N$47)+'СЕТ СН'!$G$9+СВЦЭМ!$D$10+'СЕТ СН'!$G$6</f>
        <v>1568.04813337</v>
      </c>
      <c r="O50" s="37">
        <f>SUMIFS(СВЦЭМ!$C$34:$C$777,СВЦЭМ!$A$34:$A$777,$A50,СВЦЭМ!$B$34:$B$777,O$47)+'СЕТ СН'!$G$9+СВЦЭМ!$D$10+'СЕТ СН'!$G$6</f>
        <v>1599.5624669999997</v>
      </c>
      <c r="P50" s="37">
        <f>SUMIFS(СВЦЭМ!$C$34:$C$777,СВЦЭМ!$A$34:$A$777,$A50,СВЦЭМ!$B$34:$B$777,P$47)+'СЕТ СН'!$G$9+СВЦЭМ!$D$10+'СЕТ СН'!$G$6</f>
        <v>1614.9490456399999</v>
      </c>
      <c r="Q50" s="37">
        <f>SUMIFS(СВЦЭМ!$C$34:$C$777,СВЦЭМ!$A$34:$A$777,$A50,СВЦЭМ!$B$34:$B$777,Q$47)+'СЕТ СН'!$G$9+СВЦЭМ!$D$10+'СЕТ СН'!$G$6</f>
        <v>1625.7582856499998</v>
      </c>
      <c r="R50" s="37">
        <f>SUMIFS(СВЦЭМ!$C$34:$C$777,СВЦЭМ!$A$34:$A$777,$A50,СВЦЭМ!$B$34:$B$777,R$47)+'СЕТ СН'!$G$9+СВЦЭМ!$D$10+'СЕТ СН'!$G$6</f>
        <v>1621.9863301099999</v>
      </c>
      <c r="S50" s="37">
        <f>SUMIFS(СВЦЭМ!$C$34:$C$777,СВЦЭМ!$A$34:$A$777,$A50,СВЦЭМ!$B$34:$B$777,S$47)+'СЕТ СН'!$G$9+СВЦЭМ!$D$10+'СЕТ СН'!$G$6</f>
        <v>1625.8687541300001</v>
      </c>
      <c r="T50" s="37">
        <f>SUMIFS(СВЦЭМ!$C$34:$C$777,СВЦЭМ!$A$34:$A$777,$A50,СВЦЭМ!$B$34:$B$777,T$47)+'СЕТ СН'!$G$9+СВЦЭМ!$D$10+'СЕТ СН'!$G$6</f>
        <v>1572.75275111</v>
      </c>
      <c r="U50" s="37">
        <f>SUMIFS(СВЦЭМ!$C$34:$C$777,СВЦЭМ!$A$34:$A$777,$A50,СВЦЭМ!$B$34:$B$777,U$47)+'СЕТ СН'!$G$9+СВЦЭМ!$D$10+'СЕТ СН'!$G$6</f>
        <v>1575.0514002199998</v>
      </c>
      <c r="V50" s="37">
        <f>SUMIFS(СВЦЭМ!$C$34:$C$777,СВЦЭМ!$A$34:$A$777,$A50,СВЦЭМ!$B$34:$B$777,V$47)+'СЕТ СН'!$G$9+СВЦЭМ!$D$10+'СЕТ СН'!$G$6</f>
        <v>1579.47647585</v>
      </c>
      <c r="W50" s="37">
        <f>SUMIFS(СВЦЭМ!$C$34:$C$777,СВЦЭМ!$A$34:$A$777,$A50,СВЦЭМ!$B$34:$B$777,W$47)+'СЕТ СН'!$G$9+СВЦЭМ!$D$10+'СЕТ СН'!$G$6</f>
        <v>1607.1860472199999</v>
      </c>
      <c r="X50" s="37">
        <f>SUMIFS(СВЦЭМ!$C$34:$C$777,СВЦЭМ!$A$34:$A$777,$A50,СВЦЭМ!$B$34:$B$777,X$47)+'СЕТ СН'!$G$9+СВЦЭМ!$D$10+'СЕТ СН'!$G$6</f>
        <v>1632.8122871999999</v>
      </c>
      <c r="Y50" s="37">
        <f>SUMIFS(СВЦЭМ!$C$34:$C$777,СВЦЭМ!$A$34:$A$777,$A50,СВЦЭМ!$B$34:$B$777,Y$47)+'СЕТ СН'!$G$9+СВЦЭМ!$D$10+'СЕТ СН'!$G$6</f>
        <v>1715.6362754799998</v>
      </c>
    </row>
    <row r="51" spans="1:25" ht="15.75" x14ac:dyDescent="0.2">
      <c r="A51" s="36">
        <f t="shared" si="1"/>
        <v>42678</v>
      </c>
      <c r="B51" s="37">
        <f>SUMIFS(СВЦЭМ!$C$34:$C$777,СВЦЭМ!$A$34:$A$777,$A51,СВЦЭМ!$B$34:$B$777,B$47)+'СЕТ СН'!$G$9+СВЦЭМ!$D$10+'СЕТ СН'!$G$6</f>
        <v>1805.1209652799998</v>
      </c>
      <c r="C51" s="37">
        <f>SUMIFS(СВЦЭМ!$C$34:$C$777,СВЦЭМ!$A$34:$A$777,$A51,СВЦЭМ!$B$34:$B$777,C$47)+'СЕТ СН'!$G$9+СВЦЭМ!$D$10+'СЕТ СН'!$G$6</f>
        <v>1871.67672399</v>
      </c>
      <c r="D51" s="37">
        <f>SUMIFS(СВЦЭМ!$C$34:$C$777,СВЦЭМ!$A$34:$A$777,$A51,СВЦЭМ!$B$34:$B$777,D$47)+'СЕТ СН'!$G$9+СВЦЭМ!$D$10+'СЕТ СН'!$G$6</f>
        <v>1875.51251482</v>
      </c>
      <c r="E51" s="37">
        <f>SUMIFS(СВЦЭМ!$C$34:$C$777,СВЦЭМ!$A$34:$A$777,$A51,СВЦЭМ!$B$34:$B$777,E$47)+'СЕТ СН'!$G$9+СВЦЭМ!$D$10+'СЕТ СН'!$G$6</f>
        <v>1874.3195126999999</v>
      </c>
      <c r="F51" s="37">
        <f>SUMIFS(СВЦЭМ!$C$34:$C$777,СВЦЭМ!$A$34:$A$777,$A51,СВЦЭМ!$B$34:$B$777,F$47)+'СЕТ СН'!$G$9+СВЦЭМ!$D$10+'СЕТ СН'!$G$6</f>
        <v>1871.5378338299997</v>
      </c>
      <c r="G51" s="37">
        <f>SUMIFS(СВЦЭМ!$C$34:$C$777,СВЦЭМ!$A$34:$A$777,$A51,СВЦЭМ!$B$34:$B$777,G$47)+'СЕТ СН'!$G$9+СВЦЭМ!$D$10+'СЕТ СН'!$G$6</f>
        <v>1877.0489095499997</v>
      </c>
      <c r="H51" s="37">
        <f>SUMIFS(СВЦЭМ!$C$34:$C$777,СВЦЭМ!$A$34:$A$777,$A51,СВЦЭМ!$B$34:$B$777,H$47)+'СЕТ СН'!$G$9+СВЦЭМ!$D$10+'СЕТ СН'!$G$6</f>
        <v>1888.0762757399998</v>
      </c>
      <c r="I51" s="37">
        <f>SUMIFS(СВЦЭМ!$C$34:$C$777,СВЦЭМ!$A$34:$A$777,$A51,СВЦЭМ!$B$34:$B$777,I$47)+'СЕТ СН'!$G$9+СВЦЭМ!$D$10+'СЕТ СН'!$G$6</f>
        <v>1874.9045987499999</v>
      </c>
      <c r="J51" s="37">
        <f>SUMIFS(СВЦЭМ!$C$34:$C$777,СВЦЭМ!$A$34:$A$777,$A51,СВЦЭМ!$B$34:$B$777,J$47)+'СЕТ СН'!$G$9+СВЦЭМ!$D$10+'СЕТ СН'!$G$6</f>
        <v>1787.4503514799999</v>
      </c>
      <c r="K51" s="37">
        <f>SUMIFS(СВЦЭМ!$C$34:$C$777,СВЦЭМ!$A$34:$A$777,$A51,СВЦЭМ!$B$34:$B$777,K$47)+'СЕТ СН'!$G$9+СВЦЭМ!$D$10+'СЕТ СН'!$G$6</f>
        <v>1701.0765438899998</v>
      </c>
      <c r="L51" s="37">
        <f>SUMIFS(СВЦЭМ!$C$34:$C$777,СВЦЭМ!$A$34:$A$777,$A51,СВЦЭМ!$B$34:$B$777,L$47)+'СЕТ СН'!$G$9+СВЦЭМ!$D$10+'СЕТ СН'!$G$6</f>
        <v>1610.8702255899998</v>
      </c>
      <c r="M51" s="37">
        <f>SUMIFS(СВЦЭМ!$C$34:$C$777,СВЦЭМ!$A$34:$A$777,$A51,СВЦЭМ!$B$34:$B$777,M$47)+'СЕТ СН'!$G$9+СВЦЭМ!$D$10+'СЕТ СН'!$G$6</f>
        <v>1580.09328443</v>
      </c>
      <c r="N51" s="37">
        <f>SUMIFS(СВЦЭМ!$C$34:$C$777,СВЦЭМ!$A$34:$A$777,$A51,СВЦЭМ!$B$34:$B$777,N$47)+'СЕТ СН'!$G$9+СВЦЭМ!$D$10+'СЕТ СН'!$G$6</f>
        <v>1563.3748047999998</v>
      </c>
      <c r="O51" s="37">
        <f>SUMIFS(СВЦЭМ!$C$34:$C$777,СВЦЭМ!$A$34:$A$777,$A51,СВЦЭМ!$B$34:$B$777,O$47)+'СЕТ СН'!$G$9+СВЦЭМ!$D$10+'СЕТ СН'!$G$6</f>
        <v>1555.82837969</v>
      </c>
      <c r="P51" s="37">
        <f>SUMIFS(СВЦЭМ!$C$34:$C$777,СВЦЭМ!$A$34:$A$777,$A51,СВЦЭМ!$B$34:$B$777,P$47)+'СЕТ СН'!$G$9+СВЦЭМ!$D$10+'СЕТ СН'!$G$6</f>
        <v>1550.8391024399998</v>
      </c>
      <c r="Q51" s="37">
        <f>SUMIFS(СВЦЭМ!$C$34:$C$777,СВЦЭМ!$A$34:$A$777,$A51,СВЦЭМ!$B$34:$B$777,Q$47)+'СЕТ СН'!$G$9+СВЦЭМ!$D$10+'СЕТ СН'!$G$6</f>
        <v>1548.5008359999999</v>
      </c>
      <c r="R51" s="37">
        <f>SUMIFS(СВЦЭМ!$C$34:$C$777,СВЦЭМ!$A$34:$A$777,$A51,СВЦЭМ!$B$34:$B$777,R$47)+'СЕТ СН'!$G$9+СВЦЭМ!$D$10+'СЕТ СН'!$G$6</f>
        <v>1551.2705732299999</v>
      </c>
      <c r="S51" s="37">
        <f>SUMIFS(СВЦЭМ!$C$34:$C$777,СВЦЭМ!$A$34:$A$777,$A51,СВЦЭМ!$B$34:$B$777,S$47)+'СЕТ СН'!$G$9+СВЦЭМ!$D$10+'СЕТ СН'!$G$6</f>
        <v>1550.8960861599999</v>
      </c>
      <c r="T51" s="37">
        <f>SUMIFS(СВЦЭМ!$C$34:$C$777,СВЦЭМ!$A$34:$A$777,$A51,СВЦЭМ!$B$34:$B$777,T$47)+'СЕТ СН'!$G$9+СВЦЭМ!$D$10+'СЕТ СН'!$G$6</f>
        <v>1533.0626873900001</v>
      </c>
      <c r="U51" s="37">
        <f>SUMIFS(СВЦЭМ!$C$34:$C$777,СВЦЭМ!$A$34:$A$777,$A51,СВЦЭМ!$B$34:$B$777,U$47)+'СЕТ СН'!$G$9+СВЦЭМ!$D$10+'СЕТ СН'!$G$6</f>
        <v>1517.8059735100001</v>
      </c>
      <c r="V51" s="37">
        <f>SUMIFS(СВЦЭМ!$C$34:$C$777,СВЦЭМ!$A$34:$A$777,$A51,СВЦЭМ!$B$34:$B$777,V$47)+'СЕТ СН'!$G$9+СВЦЭМ!$D$10+'СЕТ СН'!$G$6</f>
        <v>1525.4117940199999</v>
      </c>
      <c r="W51" s="37">
        <f>SUMIFS(СВЦЭМ!$C$34:$C$777,СВЦЭМ!$A$34:$A$777,$A51,СВЦЭМ!$B$34:$B$777,W$47)+'СЕТ СН'!$G$9+СВЦЭМ!$D$10+'СЕТ СН'!$G$6</f>
        <v>1548.23227107</v>
      </c>
      <c r="X51" s="37">
        <f>SUMIFS(СВЦЭМ!$C$34:$C$777,СВЦЭМ!$A$34:$A$777,$A51,СВЦЭМ!$B$34:$B$777,X$47)+'СЕТ СН'!$G$9+СВЦЭМ!$D$10+'СЕТ СН'!$G$6</f>
        <v>1552.3364447399999</v>
      </c>
      <c r="Y51" s="37">
        <f>SUMIFS(СВЦЭМ!$C$34:$C$777,СВЦЭМ!$A$34:$A$777,$A51,СВЦЭМ!$B$34:$B$777,Y$47)+'СЕТ СН'!$G$9+СВЦЭМ!$D$10+'СЕТ СН'!$G$6</f>
        <v>1642.61985396</v>
      </c>
    </row>
    <row r="52" spans="1:25" ht="15.75" x14ac:dyDescent="0.2">
      <c r="A52" s="36">
        <f t="shared" si="1"/>
        <v>42679</v>
      </c>
      <c r="B52" s="37">
        <f>SUMIFS(СВЦЭМ!$C$34:$C$777,СВЦЭМ!$A$34:$A$777,$A52,СВЦЭМ!$B$34:$B$777,B$47)+'СЕТ СН'!$G$9+СВЦЭМ!$D$10+'СЕТ СН'!$G$6</f>
        <v>1750.9656148399999</v>
      </c>
      <c r="C52" s="37">
        <f>SUMIFS(СВЦЭМ!$C$34:$C$777,СВЦЭМ!$A$34:$A$777,$A52,СВЦЭМ!$B$34:$B$777,C$47)+'СЕТ СН'!$G$9+СВЦЭМ!$D$10+'СЕТ СН'!$G$6</f>
        <v>1824.2918905199999</v>
      </c>
      <c r="D52" s="37">
        <f>SUMIFS(СВЦЭМ!$C$34:$C$777,СВЦЭМ!$A$34:$A$777,$A52,СВЦЭМ!$B$34:$B$777,D$47)+'СЕТ СН'!$G$9+СВЦЭМ!$D$10+'СЕТ СН'!$G$6</f>
        <v>1880.44616752</v>
      </c>
      <c r="E52" s="37">
        <f>SUMIFS(СВЦЭМ!$C$34:$C$777,СВЦЭМ!$A$34:$A$777,$A52,СВЦЭМ!$B$34:$B$777,E$47)+'СЕТ СН'!$G$9+СВЦЭМ!$D$10+'СЕТ СН'!$G$6</f>
        <v>1880.2212966100001</v>
      </c>
      <c r="F52" s="37">
        <f>SUMIFS(СВЦЭМ!$C$34:$C$777,СВЦЭМ!$A$34:$A$777,$A52,СВЦЭМ!$B$34:$B$777,F$47)+'СЕТ СН'!$G$9+СВЦЭМ!$D$10+'СЕТ СН'!$G$6</f>
        <v>1877.8620683199997</v>
      </c>
      <c r="G52" s="37">
        <f>SUMIFS(СВЦЭМ!$C$34:$C$777,СВЦЭМ!$A$34:$A$777,$A52,СВЦЭМ!$B$34:$B$777,G$47)+'СЕТ СН'!$G$9+СВЦЭМ!$D$10+'СЕТ СН'!$G$6</f>
        <v>1881.9338776899999</v>
      </c>
      <c r="H52" s="37">
        <f>SUMIFS(СВЦЭМ!$C$34:$C$777,СВЦЭМ!$A$34:$A$777,$A52,СВЦЭМ!$B$34:$B$777,H$47)+'СЕТ СН'!$G$9+СВЦЭМ!$D$10+'СЕТ СН'!$G$6</f>
        <v>1892.2783782699998</v>
      </c>
      <c r="I52" s="37">
        <f>SUMIFS(СВЦЭМ!$C$34:$C$777,СВЦЭМ!$A$34:$A$777,$A52,СВЦЭМ!$B$34:$B$777,I$47)+'СЕТ СН'!$G$9+СВЦЭМ!$D$10+'СЕТ СН'!$G$6</f>
        <v>1884.88881438</v>
      </c>
      <c r="J52" s="37">
        <f>SUMIFS(СВЦЭМ!$C$34:$C$777,СВЦЭМ!$A$34:$A$777,$A52,СВЦЭМ!$B$34:$B$777,J$47)+'СЕТ СН'!$G$9+СВЦЭМ!$D$10+'СЕТ СН'!$G$6</f>
        <v>1791.3819647099999</v>
      </c>
      <c r="K52" s="37">
        <f>SUMIFS(СВЦЭМ!$C$34:$C$777,СВЦЭМ!$A$34:$A$777,$A52,СВЦЭМ!$B$34:$B$777,K$47)+'СЕТ СН'!$G$9+СВЦЭМ!$D$10+'СЕТ СН'!$G$6</f>
        <v>1704.4745075799999</v>
      </c>
      <c r="L52" s="37">
        <f>SUMIFS(СВЦЭМ!$C$34:$C$777,СВЦЭМ!$A$34:$A$777,$A52,СВЦЭМ!$B$34:$B$777,L$47)+'СЕТ СН'!$G$9+СВЦЭМ!$D$10+'СЕТ СН'!$G$6</f>
        <v>1623.2431689699999</v>
      </c>
      <c r="M52" s="37">
        <f>SUMIFS(СВЦЭМ!$C$34:$C$777,СВЦЭМ!$A$34:$A$777,$A52,СВЦЭМ!$B$34:$B$777,M$47)+'СЕТ СН'!$G$9+СВЦЭМ!$D$10+'СЕТ СН'!$G$6</f>
        <v>1599.5889895</v>
      </c>
      <c r="N52" s="37">
        <f>SUMIFS(СВЦЭМ!$C$34:$C$777,СВЦЭМ!$A$34:$A$777,$A52,СВЦЭМ!$B$34:$B$777,N$47)+'СЕТ СН'!$G$9+СВЦЭМ!$D$10+'СЕТ СН'!$G$6</f>
        <v>1583.6103771099999</v>
      </c>
      <c r="O52" s="37">
        <f>SUMIFS(СВЦЭМ!$C$34:$C$777,СВЦЭМ!$A$34:$A$777,$A52,СВЦЭМ!$B$34:$B$777,O$47)+'СЕТ СН'!$G$9+СВЦЭМ!$D$10+'СЕТ СН'!$G$6</f>
        <v>1572.8531211199997</v>
      </c>
      <c r="P52" s="37">
        <f>SUMIFS(СВЦЭМ!$C$34:$C$777,СВЦЭМ!$A$34:$A$777,$A52,СВЦЭМ!$B$34:$B$777,P$47)+'СЕТ СН'!$G$9+СВЦЭМ!$D$10+'СЕТ СН'!$G$6</f>
        <v>1566.2446199199999</v>
      </c>
      <c r="Q52" s="37">
        <f>SUMIFS(СВЦЭМ!$C$34:$C$777,СВЦЭМ!$A$34:$A$777,$A52,СВЦЭМ!$B$34:$B$777,Q$47)+'СЕТ СН'!$G$9+СВЦЭМ!$D$10+'СЕТ СН'!$G$6</f>
        <v>1562.43317849</v>
      </c>
      <c r="R52" s="37">
        <f>SUMIFS(СВЦЭМ!$C$34:$C$777,СВЦЭМ!$A$34:$A$777,$A52,СВЦЭМ!$B$34:$B$777,R$47)+'СЕТ СН'!$G$9+СВЦЭМ!$D$10+'СЕТ СН'!$G$6</f>
        <v>1557.1850261599998</v>
      </c>
      <c r="S52" s="37">
        <f>SUMIFS(СВЦЭМ!$C$34:$C$777,СВЦЭМ!$A$34:$A$777,$A52,СВЦЭМ!$B$34:$B$777,S$47)+'СЕТ СН'!$G$9+СВЦЭМ!$D$10+'СЕТ СН'!$G$6</f>
        <v>1547.7419710699999</v>
      </c>
      <c r="T52" s="37">
        <f>SUMIFS(СВЦЭМ!$C$34:$C$777,СВЦЭМ!$A$34:$A$777,$A52,СВЦЭМ!$B$34:$B$777,T$47)+'СЕТ СН'!$G$9+СВЦЭМ!$D$10+'СЕТ СН'!$G$6</f>
        <v>1529.8740957599998</v>
      </c>
      <c r="U52" s="37">
        <f>SUMIFS(СВЦЭМ!$C$34:$C$777,СВЦЭМ!$A$34:$A$777,$A52,СВЦЭМ!$B$34:$B$777,U$47)+'СЕТ СН'!$G$9+СВЦЭМ!$D$10+'СЕТ СН'!$G$6</f>
        <v>1516.25109604</v>
      </c>
      <c r="V52" s="37">
        <f>SUMIFS(СВЦЭМ!$C$34:$C$777,СВЦЭМ!$A$34:$A$777,$A52,СВЦЭМ!$B$34:$B$777,V$47)+'СЕТ СН'!$G$9+СВЦЭМ!$D$10+'СЕТ СН'!$G$6</f>
        <v>1523.78078476</v>
      </c>
      <c r="W52" s="37">
        <f>SUMIFS(СВЦЭМ!$C$34:$C$777,СВЦЭМ!$A$34:$A$777,$A52,СВЦЭМ!$B$34:$B$777,W$47)+'СЕТ СН'!$G$9+СВЦЭМ!$D$10+'СЕТ СН'!$G$6</f>
        <v>1547.64808141</v>
      </c>
      <c r="X52" s="37">
        <f>SUMIFS(СВЦЭМ!$C$34:$C$777,СВЦЭМ!$A$34:$A$777,$A52,СВЦЭМ!$B$34:$B$777,X$47)+'СЕТ СН'!$G$9+СВЦЭМ!$D$10+'СЕТ СН'!$G$6</f>
        <v>1549.6905396499999</v>
      </c>
      <c r="Y52" s="37">
        <f>SUMIFS(СВЦЭМ!$C$34:$C$777,СВЦЭМ!$A$34:$A$777,$A52,СВЦЭМ!$B$34:$B$777,Y$47)+'СЕТ СН'!$G$9+СВЦЭМ!$D$10+'СЕТ СН'!$G$6</f>
        <v>1640.56479868</v>
      </c>
    </row>
    <row r="53" spans="1:25" ht="15.75" x14ac:dyDescent="0.2">
      <c r="A53" s="36">
        <f t="shared" si="1"/>
        <v>42680</v>
      </c>
      <c r="B53" s="37">
        <f>SUMIFS(СВЦЭМ!$C$34:$C$777,СВЦЭМ!$A$34:$A$777,$A53,СВЦЭМ!$B$34:$B$777,B$47)+'СЕТ СН'!$G$9+СВЦЭМ!$D$10+'СЕТ СН'!$G$6</f>
        <v>1730.94349822</v>
      </c>
      <c r="C53" s="37">
        <f>SUMIFS(СВЦЭМ!$C$34:$C$777,СВЦЭМ!$A$34:$A$777,$A53,СВЦЭМ!$B$34:$B$777,C$47)+'СЕТ СН'!$G$9+СВЦЭМ!$D$10+'СЕТ СН'!$G$6</f>
        <v>1833.7280317699999</v>
      </c>
      <c r="D53" s="37">
        <f>SUMIFS(СВЦЭМ!$C$34:$C$777,СВЦЭМ!$A$34:$A$777,$A53,СВЦЭМ!$B$34:$B$777,D$47)+'СЕТ СН'!$G$9+СВЦЭМ!$D$10+'СЕТ СН'!$G$6</f>
        <v>1869.2317464499997</v>
      </c>
      <c r="E53" s="37">
        <f>SUMIFS(СВЦЭМ!$C$34:$C$777,СВЦЭМ!$A$34:$A$777,$A53,СВЦЭМ!$B$34:$B$777,E$47)+'СЕТ СН'!$G$9+СВЦЭМ!$D$10+'СЕТ СН'!$G$6</f>
        <v>1871.2061436199997</v>
      </c>
      <c r="F53" s="37">
        <f>SUMIFS(СВЦЭМ!$C$34:$C$777,СВЦЭМ!$A$34:$A$777,$A53,СВЦЭМ!$B$34:$B$777,F$47)+'СЕТ СН'!$G$9+СВЦЭМ!$D$10+'СЕТ СН'!$G$6</f>
        <v>1871.12050112</v>
      </c>
      <c r="G53" s="37">
        <f>SUMIFS(СВЦЭМ!$C$34:$C$777,СВЦЭМ!$A$34:$A$777,$A53,СВЦЭМ!$B$34:$B$777,G$47)+'СЕТ СН'!$G$9+СВЦЭМ!$D$10+'СЕТ СН'!$G$6</f>
        <v>1861.3015483099998</v>
      </c>
      <c r="H53" s="37">
        <f>SUMIFS(СВЦЭМ!$C$34:$C$777,СВЦЭМ!$A$34:$A$777,$A53,СВЦЭМ!$B$34:$B$777,H$47)+'СЕТ СН'!$G$9+СВЦЭМ!$D$10+'СЕТ СН'!$G$6</f>
        <v>1856.57104187</v>
      </c>
      <c r="I53" s="37">
        <f>SUMIFS(СВЦЭМ!$C$34:$C$777,СВЦЭМ!$A$34:$A$777,$A53,СВЦЭМ!$B$34:$B$777,I$47)+'СЕТ СН'!$G$9+СВЦЭМ!$D$10+'СЕТ СН'!$G$6</f>
        <v>1847.4735090499998</v>
      </c>
      <c r="J53" s="37">
        <f>SUMIFS(СВЦЭМ!$C$34:$C$777,СВЦЭМ!$A$34:$A$777,$A53,СВЦЭМ!$B$34:$B$777,J$47)+'СЕТ СН'!$G$9+СВЦЭМ!$D$10+'СЕТ СН'!$G$6</f>
        <v>1744.5787090999997</v>
      </c>
      <c r="K53" s="37">
        <f>SUMIFS(СВЦЭМ!$C$34:$C$777,СВЦЭМ!$A$34:$A$777,$A53,СВЦЭМ!$B$34:$B$777,K$47)+'СЕТ СН'!$G$9+СВЦЭМ!$D$10+'СЕТ СН'!$G$6</f>
        <v>1645.3100585499999</v>
      </c>
      <c r="L53" s="37">
        <f>SUMIFS(СВЦЭМ!$C$34:$C$777,СВЦЭМ!$A$34:$A$777,$A53,СВЦЭМ!$B$34:$B$777,L$47)+'СЕТ СН'!$G$9+СВЦЭМ!$D$10+'СЕТ СН'!$G$6</f>
        <v>1583.97055654</v>
      </c>
      <c r="M53" s="37">
        <f>SUMIFS(СВЦЭМ!$C$34:$C$777,СВЦЭМ!$A$34:$A$777,$A53,СВЦЭМ!$B$34:$B$777,M$47)+'СЕТ СН'!$G$9+СВЦЭМ!$D$10+'СЕТ СН'!$G$6</f>
        <v>1537.60097316</v>
      </c>
      <c r="N53" s="37">
        <f>SUMIFS(СВЦЭМ!$C$34:$C$777,СВЦЭМ!$A$34:$A$777,$A53,СВЦЭМ!$B$34:$B$777,N$47)+'СЕТ СН'!$G$9+СВЦЭМ!$D$10+'СЕТ СН'!$G$6</f>
        <v>1532.1910756299999</v>
      </c>
      <c r="O53" s="37">
        <f>SUMIFS(СВЦЭМ!$C$34:$C$777,СВЦЭМ!$A$34:$A$777,$A53,СВЦЭМ!$B$34:$B$777,O$47)+'СЕТ СН'!$G$9+СВЦЭМ!$D$10+'СЕТ СН'!$G$6</f>
        <v>1532.2963279199998</v>
      </c>
      <c r="P53" s="37">
        <f>SUMIFS(СВЦЭМ!$C$34:$C$777,СВЦЭМ!$A$34:$A$777,$A53,СВЦЭМ!$B$34:$B$777,P$47)+'СЕТ СН'!$G$9+СВЦЭМ!$D$10+'СЕТ СН'!$G$6</f>
        <v>1525.5050359299998</v>
      </c>
      <c r="Q53" s="37">
        <f>SUMIFS(СВЦЭМ!$C$34:$C$777,СВЦЭМ!$A$34:$A$777,$A53,СВЦЭМ!$B$34:$B$777,Q$47)+'СЕТ СН'!$G$9+СВЦЭМ!$D$10+'СЕТ СН'!$G$6</f>
        <v>1525.7679277499999</v>
      </c>
      <c r="R53" s="37">
        <f>SUMIFS(СВЦЭМ!$C$34:$C$777,СВЦЭМ!$A$34:$A$777,$A53,СВЦЭМ!$B$34:$B$777,R$47)+'СЕТ СН'!$G$9+СВЦЭМ!$D$10+'СЕТ СН'!$G$6</f>
        <v>1522.9119565699998</v>
      </c>
      <c r="S53" s="37">
        <f>SUMIFS(СВЦЭМ!$C$34:$C$777,СВЦЭМ!$A$34:$A$777,$A53,СВЦЭМ!$B$34:$B$777,S$47)+'СЕТ СН'!$G$9+СВЦЭМ!$D$10+'СЕТ СН'!$G$6</f>
        <v>1546.01748761</v>
      </c>
      <c r="T53" s="37">
        <f>SUMIFS(СВЦЭМ!$C$34:$C$777,СВЦЭМ!$A$34:$A$777,$A53,СВЦЭМ!$B$34:$B$777,T$47)+'СЕТ СН'!$G$9+СВЦЭМ!$D$10+'СЕТ СН'!$G$6</f>
        <v>1556.10884394</v>
      </c>
      <c r="U53" s="37">
        <f>SUMIFS(СВЦЭМ!$C$34:$C$777,СВЦЭМ!$A$34:$A$777,$A53,СВЦЭМ!$B$34:$B$777,U$47)+'СЕТ СН'!$G$9+СВЦЭМ!$D$10+'СЕТ СН'!$G$6</f>
        <v>1562.0633235199998</v>
      </c>
      <c r="V53" s="37">
        <f>SUMIFS(СВЦЭМ!$C$34:$C$777,СВЦЭМ!$A$34:$A$777,$A53,СВЦЭМ!$B$34:$B$777,V$47)+'СЕТ СН'!$G$9+СВЦЭМ!$D$10+'СЕТ СН'!$G$6</f>
        <v>1560.03144916</v>
      </c>
      <c r="W53" s="37">
        <f>SUMIFS(СВЦЭМ!$C$34:$C$777,СВЦЭМ!$A$34:$A$777,$A53,СВЦЭМ!$B$34:$B$777,W$47)+'СЕТ СН'!$G$9+СВЦЭМ!$D$10+'СЕТ СН'!$G$6</f>
        <v>1571.87236975</v>
      </c>
      <c r="X53" s="37">
        <f>SUMIFS(СВЦЭМ!$C$34:$C$777,СВЦЭМ!$A$34:$A$777,$A53,СВЦЭМ!$B$34:$B$777,X$47)+'СЕТ СН'!$G$9+СВЦЭМ!$D$10+'СЕТ СН'!$G$6</f>
        <v>1575.7254472299999</v>
      </c>
      <c r="Y53" s="37">
        <f>SUMIFS(СВЦЭМ!$C$34:$C$777,СВЦЭМ!$A$34:$A$777,$A53,СВЦЭМ!$B$34:$B$777,Y$47)+'СЕТ СН'!$G$9+СВЦЭМ!$D$10+'СЕТ СН'!$G$6</f>
        <v>1668.8739340699999</v>
      </c>
    </row>
    <row r="54" spans="1:25" ht="15.75" x14ac:dyDescent="0.2">
      <c r="A54" s="36">
        <f t="shared" si="1"/>
        <v>42681</v>
      </c>
      <c r="B54" s="37">
        <f>SUMIFS(СВЦЭМ!$C$34:$C$777,СВЦЭМ!$A$34:$A$777,$A54,СВЦЭМ!$B$34:$B$777,B$47)+'СЕТ СН'!$G$9+СВЦЭМ!$D$10+'СЕТ СН'!$G$6</f>
        <v>1771.1499381399999</v>
      </c>
      <c r="C54" s="37">
        <f>SUMIFS(СВЦЭМ!$C$34:$C$777,СВЦЭМ!$A$34:$A$777,$A54,СВЦЭМ!$B$34:$B$777,C$47)+'СЕТ СН'!$G$9+СВЦЭМ!$D$10+'СЕТ СН'!$G$6</f>
        <v>1857.5838625900001</v>
      </c>
      <c r="D54" s="37">
        <f>SUMIFS(СВЦЭМ!$C$34:$C$777,СВЦЭМ!$A$34:$A$777,$A54,СВЦЭМ!$B$34:$B$777,D$47)+'СЕТ СН'!$G$9+СВЦЭМ!$D$10+'СЕТ СН'!$G$6</f>
        <v>1877.6180568</v>
      </c>
      <c r="E54" s="37">
        <f>SUMIFS(СВЦЭМ!$C$34:$C$777,СВЦЭМ!$A$34:$A$777,$A54,СВЦЭМ!$B$34:$B$777,E$47)+'СЕТ СН'!$G$9+СВЦЭМ!$D$10+'СЕТ СН'!$G$6</f>
        <v>1877.0644735799997</v>
      </c>
      <c r="F54" s="37">
        <f>SUMIFS(СВЦЭМ!$C$34:$C$777,СВЦЭМ!$A$34:$A$777,$A54,СВЦЭМ!$B$34:$B$777,F$47)+'СЕТ СН'!$G$9+СВЦЭМ!$D$10+'СЕТ СН'!$G$6</f>
        <v>1877.72062125</v>
      </c>
      <c r="G54" s="37">
        <f>SUMIFS(СВЦЭМ!$C$34:$C$777,СВЦЭМ!$A$34:$A$777,$A54,СВЦЭМ!$B$34:$B$777,G$47)+'СЕТ СН'!$G$9+СВЦЭМ!$D$10+'СЕТ СН'!$G$6</f>
        <v>1878.9517390199999</v>
      </c>
      <c r="H54" s="37">
        <f>SUMIFS(СВЦЭМ!$C$34:$C$777,СВЦЭМ!$A$34:$A$777,$A54,СВЦЭМ!$B$34:$B$777,H$47)+'СЕТ СН'!$G$9+СВЦЭМ!$D$10+'СЕТ СН'!$G$6</f>
        <v>1905.7970063499997</v>
      </c>
      <c r="I54" s="37">
        <f>SUMIFS(СВЦЭМ!$C$34:$C$777,СВЦЭМ!$A$34:$A$777,$A54,СВЦЭМ!$B$34:$B$777,I$47)+'СЕТ СН'!$G$9+СВЦЭМ!$D$10+'СЕТ СН'!$G$6</f>
        <v>1896.12186625</v>
      </c>
      <c r="J54" s="37">
        <f>SUMIFS(СВЦЭМ!$C$34:$C$777,СВЦЭМ!$A$34:$A$777,$A54,СВЦЭМ!$B$34:$B$777,J$47)+'СЕТ СН'!$G$9+СВЦЭМ!$D$10+'СЕТ СН'!$G$6</f>
        <v>1793.64311957</v>
      </c>
      <c r="K54" s="37">
        <f>SUMIFS(СВЦЭМ!$C$34:$C$777,СВЦЭМ!$A$34:$A$777,$A54,СВЦЭМ!$B$34:$B$777,K$47)+'СЕТ СН'!$G$9+СВЦЭМ!$D$10+'СЕТ СН'!$G$6</f>
        <v>1678.3973827</v>
      </c>
      <c r="L54" s="37">
        <f>SUMIFS(СВЦЭМ!$C$34:$C$777,СВЦЭМ!$A$34:$A$777,$A54,СВЦЭМ!$B$34:$B$777,L$47)+'СЕТ СН'!$G$9+СВЦЭМ!$D$10+'СЕТ СН'!$G$6</f>
        <v>1590.0097405199999</v>
      </c>
      <c r="M54" s="37">
        <f>SUMIFS(СВЦЭМ!$C$34:$C$777,СВЦЭМ!$A$34:$A$777,$A54,СВЦЭМ!$B$34:$B$777,M$47)+'СЕТ СН'!$G$9+СВЦЭМ!$D$10+'СЕТ СН'!$G$6</f>
        <v>1553.51247104</v>
      </c>
      <c r="N54" s="37">
        <f>SUMIFS(СВЦЭМ!$C$34:$C$777,СВЦЭМ!$A$34:$A$777,$A54,СВЦЭМ!$B$34:$B$777,N$47)+'СЕТ СН'!$G$9+СВЦЭМ!$D$10+'СЕТ СН'!$G$6</f>
        <v>1556.2499581</v>
      </c>
      <c r="O54" s="37">
        <f>SUMIFS(СВЦЭМ!$C$34:$C$777,СВЦЭМ!$A$34:$A$777,$A54,СВЦЭМ!$B$34:$B$777,O$47)+'СЕТ СН'!$G$9+СВЦЭМ!$D$10+'СЕТ СН'!$G$6</f>
        <v>1543.8287907599999</v>
      </c>
      <c r="P54" s="37">
        <f>SUMIFS(СВЦЭМ!$C$34:$C$777,СВЦЭМ!$A$34:$A$777,$A54,СВЦЭМ!$B$34:$B$777,P$47)+'СЕТ СН'!$G$9+СВЦЭМ!$D$10+'СЕТ СН'!$G$6</f>
        <v>1534.5518552099998</v>
      </c>
      <c r="Q54" s="37">
        <f>SUMIFS(СВЦЭМ!$C$34:$C$777,СВЦЭМ!$A$34:$A$777,$A54,СВЦЭМ!$B$34:$B$777,Q$47)+'СЕТ СН'!$G$9+СВЦЭМ!$D$10+'СЕТ СН'!$G$6</f>
        <v>1534.2618806799999</v>
      </c>
      <c r="R54" s="37">
        <f>SUMIFS(СВЦЭМ!$C$34:$C$777,СВЦЭМ!$A$34:$A$777,$A54,СВЦЭМ!$B$34:$B$777,R$47)+'СЕТ СН'!$G$9+СВЦЭМ!$D$10+'СЕТ СН'!$G$6</f>
        <v>1533.4130317099998</v>
      </c>
      <c r="S54" s="37">
        <f>SUMIFS(СВЦЭМ!$C$34:$C$777,СВЦЭМ!$A$34:$A$777,$A54,СВЦЭМ!$B$34:$B$777,S$47)+'СЕТ СН'!$G$9+СВЦЭМ!$D$10+'СЕТ СН'!$G$6</f>
        <v>1554.63670185</v>
      </c>
      <c r="T54" s="37">
        <f>SUMIFS(СВЦЭМ!$C$34:$C$777,СВЦЭМ!$A$34:$A$777,$A54,СВЦЭМ!$B$34:$B$777,T$47)+'СЕТ СН'!$G$9+СВЦЭМ!$D$10+'СЕТ СН'!$G$6</f>
        <v>1565.2843374099998</v>
      </c>
      <c r="U54" s="37">
        <f>SUMIFS(СВЦЭМ!$C$34:$C$777,СВЦЭМ!$A$34:$A$777,$A54,СВЦЭМ!$B$34:$B$777,U$47)+'СЕТ СН'!$G$9+СВЦЭМ!$D$10+'СЕТ СН'!$G$6</f>
        <v>1568.8871421899998</v>
      </c>
      <c r="V54" s="37">
        <f>SUMIFS(СВЦЭМ!$C$34:$C$777,СВЦЭМ!$A$34:$A$777,$A54,СВЦЭМ!$B$34:$B$777,V$47)+'СЕТ СН'!$G$9+СВЦЭМ!$D$10+'СЕТ СН'!$G$6</f>
        <v>1564.0855492799999</v>
      </c>
      <c r="W54" s="37">
        <f>SUMIFS(СВЦЭМ!$C$34:$C$777,СВЦЭМ!$A$34:$A$777,$A54,СВЦЭМ!$B$34:$B$777,W$47)+'СЕТ СН'!$G$9+СВЦЭМ!$D$10+'СЕТ СН'!$G$6</f>
        <v>1563.1809005299999</v>
      </c>
      <c r="X54" s="37">
        <f>SUMIFS(СВЦЭМ!$C$34:$C$777,СВЦЭМ!$A$34:$A$777,$A54,СВЦЭМ!$B$34:$B$777,X$47)+'СЕТ СН'!$G$9+СВЦЭМ!$D$10+'СЕТ СН'!$G$6</f>
        <v>1596.2560061300001</v>
      </c>
      <c r="Y54" s="37">
        <f>SUMIFS(СВЦЭМ!$C$34:$C$777,СВЦЭМ!$A$34:$A$777,$A54,СВЦЭМ!$B$34:$B$777,Y$47)+'СЕТ СН'!$G$9+СВЦЭМ!$D$10+'СЕТ СН'!$G$6</f>
        <v>1674.34573224</v>
      </c>
    </row>
    <row r="55" spans="1:25" ht="15.75" x14ac:dyDescent="0.2">
      <c r="A55" s="36">
        <f t="shared" si="1"/>
        <v>42682</v>
      </c>
      <c r="B55" s="37">
        <f>SUMIFS(СВЦЭМ!$C$34:$C$777,СВЦЭМ!$A$34:$A$777,$A55,СВЦЭМ!$B$34:$B$777,B$47)+'СЕТ СН'!$G$9+СВЦЭМ!$D$10+'СЕТ СН'!$G$6</f>
        <v>1754.7294973799999</v>
      </c>
      <c r="C55" s="37">
        <f>SUMIFS(СВЦЭМ!$C$34:$C$777,СВЦЭМ!$A$34:$A$777,$A55,СВЦЭМ!$B$34:$B$777,C$47)+'СЕТ СН'!$G$9+СВЦЭМ!$D$10+'СЕТ СН'!$G$6</f>
        <v>1859.08816497</v>
      </c>
      <c r="D55" s="37">
        <f>SUMIFS(СВЦЭМ!$C$34:$C$777,СВЦЭМ!$A$34:$A$777,$A55,СВЦЭМ!$B$34:$B$777,D$47)+'СЕТ СН'!$G$9+СВЦЭМ!$D$10+'СЕТ СН'!$G$6</f>
        <v>1883.2622599900001</v>
      </c>
      <c r="E55" s="37">
        <f>SUMIFS(СВЦЭМ!$C$34:$C$777,СВЦЭМ!$A$34:$A$777,$A55,СВЦЭМ!$B$34:$B$777,E$47)+'СЕТ СН'!$G$9+СВЦЭМ!$D$10+'СЕТ СН'!$G$6</f>
        <v>1872.8839250299998</v>
      </c>
      <c r="F55" s="37">
        <f>SUMIFS(СВЦЭМ!$C$34:$C$777,СВЦЭМ!$A$34:$A$777,$A55,СВЦЭМ!$B$34:$B$777,F$47)+'СЕТ СН'!$G$9+СВЦЭМ!$D$10+'СЕТ СН'!$G$6</f>
        <v>1879.4252728000001</v>
      </c>
      <c r="G55" s="37">
        <f>SUMIFS(СВЦЭМ!$C$34:$C$777,СВЦЭМ!$A$34:$A$777,$A55,СВЦЭМ!$B$34:$B$777,G$47)+'СЕТ СН'!$G$9+СВЦЭМ!$D$10+'СЕТ СН'!$G$6</f>
        <v>1890.7157033799999</v>
      </c>
      <c r="H55" s="37">
        <f>SUMIFS(СВЦЭМ!$C$34:$C$777,СВЦЭМ!$A$34:$A$777,$A55,СВЦЭМ!$B$34:$B$777,H$47)+'СЕТ СН'!$G$9+СВЦЭМ!$D$10+'СЕТ СН'!$G$6</f>
        <v>1908.0141038900001</v>
      </c>
      <c r="I55" s="37">
        <f>SUMIFS(СВЦЭМ!$C$34:$C$777,СВЦЭМ!$A$34:$A$777,$A55,СВЦЭМ!$B$34:$B$777,I$47)+'СЕТ СН'!$G$9+СВЦЭМ!$D$10+'СЕТ СН'!$G$6</f>
        <v>1846.5933439999999</v>
      </c>
      <c r="J55" s="37">
        <f>SUMIFS(СВЦЭМ!$C$34:$C$777,СВЦЭМ!$A$34:$A$777,$A55,СВЦЭМ!$B$34:$B$777,J$47)+'СЕТ СН'!$G$9+СВЦЭМ!$D$10+'СЕТ СН'!$G$6</f>
        <v>1724.4917190599999</v>
      </c>
      <c r="K55" s="37">
        <f>SUMIFS(СВЦЭМ!$C$34:$C$777,СВЦЭМ!$A$34:$A$777,$A55,СВЦЭМ!$B$34:$B$777,K$47)+'СЕТ СН'!$G$9+СВЦЭМ!$D$10+'СЕТ СН'!$G$6</f>
        <v>1678.7490288499998</v>
      </c>
      <c r="L55" s="37">
        <f>SUMIFS(СВЦЭМ!$C$34:$C$777,СВЦЭМ!$A$34:$A$777,$A55,СВЦЭМ!$B$34:$B$777,L$47)+'СЕТ СН'!$G$9+СВЦЭМ!$D$10+'СЕТ СН'!$G$6</f>
        <v>1577.0321331800001</v>
      </c>
      <c r="M55" s="37">
        <f>SUMIFS(СВЦЭМ!$C$34:$C$777,СВЦЭМ!$A$34:$A$777,$A55,СВЦЭМ!$B$34:$B$777,M$47)+'СЕТ СН'!$G$9+СВЦЭМ!$D$10+'СЕТ СН'!$G$6</f>
        <v>1555.2926047199999</v>
      </c>
      <c r="N55" s="37">
        <f>SUMIFS(СВЦЭМ!$C$34:$C$777,СВЦЭМ!$A$34:$A$777,$A55,СВЦЭМ!$B$34:$B$777,N$47)+'СЕТ СН'!$G$9+СВЦЭМ!$D$10+'СЕТ СН'!$G$6</f>
        <v>1535.0373264199998</v>
      </c>
      <c r="O55" s="37">
        <f>SUMIFS(СВЦЭМ!$C$34:$C$777,СВЦЭМ!$A$34:$A$777,$A55,СВЦЭМ!$B$34:$B$777,O$47)+'СЕТ СН'!$G$9+СВЦЭМ!$D$10+'СЕТ СН'!$G$6</f>
        <v>1534.9363185099999</v>
      </c>
      <c r="P55" s="37">
        <f>SUMIFS(СВЦЭМ!$C$34:$C$777,СВЦЭМ!$A$34:$A$777,$A55,СВЦЭМ!$B$34:$B$777,P$47)+'СЕТ СН'!$G$9+СВЦЭМ!$D$10+'СЕТ СН'!$G$6</f>
        <v>1526.1589479599998</v>
      </c>
      <c r="Q55" s="37">
        <f>SUMIFS(СВЦЭМ!$C$34:$C$777,СВЦЭМ!$A$34:$A$777,$A55,СВЦЭМ!$B$34:$B$777,Q$47)+'СЕТ СН'!$G$9+СВЦЭМ!$D$10+'СЕТ СН'!$G$6</f>
        <v>1518.3755783500001</v>
      </c>
      <c r="R55" s="37">
        <f>SUMIFS(СВЦЭМ!$C$34:$C$777,СВЦЭМ!$A$34:$A$777,$A55,СВЦЭМ!$B$34:$B$777,R$47)+'СЕТ СН'!$G$9+СВЦЭМ!$D$10+'СЕТ СН'!$G$6</f>
        <v>1517.0169451799998</v>
      </c>
      <c r="S55" s="37">
        <f>SUMIFS(СВЦЭМ!$C$34:$C$777,СВЦЭМ!$A$34:$A$777,$A55,СВЦЭМ!$B$34:$B$777,S$47)+'СЕТ СН'!$G$9+СВЦЭМ!$D$10+'СЕТ СН'!$G$6</f>
        <v>1540.7043071200001</v>
      </c>
      <c r="T55" s="37">
        <f>SUMIFS(СВЦЭМ!$C$34:$C$777,СВЦЭМ!$A$34:$A$777,$A55,СВЦЭМ!$B$34:$B$777,T$47)+'СЕТ СН'!$G$9+СВЦЭМ!$D$10+'СЕТ СН'!$G$6</f>
        <v>1568.29875167</v>
      </c>
      <c r="U55" s="37">
        <f>SUMIFS(СВЦЭМ!$C$34:$C$777,СВЦЭМ!$A$34:$A$777,$A55,СВЦЭМ!$B$34:$B$777,U$47)+'СЕТ СН'!$G$9+СВЦЭМ!$D$10+'СЕТ СН'!$G$6</f>
        <v>1574.01218146</v>
      </c>
      <c r="V55" s="37">
        <f>SUMIFS(СВЦЭМ!$C$34:$C$777,СВЦЭМ!$A$34:$A$777,$A55,СВЦЭМ!$B$34:$B$777,V$47)+'СЕТ СН'!$G$9+СВЦЭМ!$D$10+'СЕТ СН'!$G$6</f>
        <v>1574.4604844599999</v>
      </c>
      <c r="W55" s="37">
        <f>SUMIFS(СВЦЭМ!$C$34:$C$777,СВЦЭМ!$A$34:$A$777,$A55,СВЦЭМ!$B$34:$B$777,W$47)+'СЕТ СН'!$G$9+СВЦЭМ!$D$10+'СЕТ СН'!$G$6</f>
        <v>1578.9314568899999</v>
      </c>
      <c r="X55" s="37">
        <f>SUMIFS(СВЦЭМ!$C$34:$C$777,СВЦЭМ!$A$34:$A$777,$A55,СВЦЭМ!$B$34:$B$777,X$47)+'СЕТ СН'!$G$9+СВЦЭМ!$D$10+'СЕТ СН'!$G$6</f>
        <v>1596.7060650799999</v>
      </c>
      <c r="Y55" s="37">
        <f>SUMIFS(СВЦЭМ!$C$34:$C$777,СВЦЭМ!$A$34:$A$777,$A55,СВЦЭМ!$B$34:$B$777,Y$47)+'СЕТ СН'!$G$9+СВЦЭМ!$D$10+'СЕТ СН'!$G$6</f>
        <v>1674.4401502599999</v>
      </c>
    </row>
    <row r="56" spans="1:25" ht="15.75" x14ac:dyDescent="0.2">
      <c r="A56" s="36">
        <f t="shared" si="1"/>
        <v>42683</v>
      </c>
      <c r="B56" s="37">
        <f>SUMIFS(СВЦЭМ!$C$34:$C$777,СВЦЭМ!$A$34:$A$777,$A56,СВЦЭМ!$B$34:$B$777,B$47)+'СЕТ СН'!$G$9+СВЦЭМ!$D$10+'СЕТ СН'!$G$6</f>
        <v>1774.99333022</v>
      </c>
      <c r="C56" s="37">
        <f>SUMIFS(СВЦЭМ!$C$34:$C$777,СВЦЭМ!$A$34:$A$777,$A56,СВЦЭМ!$B$34:$B$777,C$47)+'СЕТ СН'!$G$9+СВЦЭМ!$D$10+'СЕТ СН'!$G$6</f>
        <v>1880.4314017299998</v>
      </c>
      <c r="D56" s="37">
        <f>SUMIFS(СВЦЭМ!$C$34:$C$777,СВЦЭМ!$A$34:$A$777,$A56,СВЦЭМ!$B$34:$B$777,D$47)+'СЕТ СН'!$G$9+СВЦЭМ!$D$10+'СЕТ СН'!$G$6</f>
        <v>1898.7536217100001</v>
      </c>
      <c r="E56" s="37">
        <f>SUMIFS(СВЦЭМ!$C$34:$C$777,СВЦЭМ!$A$34:$A$777,$A56,СВЦЭМ!$B$34:$B$777,E$47)+'СЕТ СН'!$G$9+СВЦЭМ!$D$10+'СЕТ СН'!$G$6</f>
        <v>1894.81067407</v>
      </c>
      <c r="F56" s="37">
        <f>SUMIFS(СВЦЭМ!$C$34:$C$777,СВЦЭМ!$A$34:$A$777,$A56,СВЦЭМ!$B$34:$B$777,F$47)+'СЕТ СН'!$G$9+СВЦЭМ!$D$10+'СЕТ СН'!$G$6</f>
        <v>1891.6266241899998</v>
      </c>
      <c r="G56" s="37">
        <f>SUMIFS(СВЦЭМ!$C$34:$C$777,СВЦЭМ!$A$34:$A$777,$A56,СВЦЭМ!$B$34:$B$777,G$47)+'СЕТ СН'!$G$9+СВЦЭМ!$D$10+'СЕТ СН'!$G$6</f>
        <v>1887.5658647299997</v>
      </c>
      <c r="H56" s="37">
        <f>SUMIFS(СВЦЭМ!$C$34:$C$777,СВЦЭМ!$A$34:$A$777,$A56,СВЦЭМ!$B$34:$B$777,H$47)+'СЕТ СН'!$G$9+СВЦЭМ!$D$10+'СЕТ СН'!$G$6</f>
        <v>1872.9380383399998</v>
      </c>
      <c r="I56" s="37">
        <f>SUMIFS(СВЦЭМ!$C$34:$C$777,СВЦЭМ!$A$34:$A$777,$A56,СВЦЭМ!$B$34:$B$777,I$47)+'СЕТ СН'!$G$9+СВЦЭМ!$D$10+'СЕТ СН'!$G$6</f>
        <v>1835.1288568199998</v>
      </c>
      <c r="J56" s="37">
        <f>SUMIFS(СВЦЭМ!$C$34:$C$777,СВЦЭМ!$A$34:$A$777,$A56,СВЦЭМ!$B$34:$B$777,J$47)+'СЕТ СН'!$G$9+СВЦЭМ!$D$10+'СЕТ СН'!$G$6</f>
        <v>1758.7646724599999</v>
      </c>
      <c r="K56" s="37">
        <f>SUMIFS(СВЦЭМ!$C$34:$C$777,СВЦЭМ!$A$34:$A$777,$A56,СВЦЭМ!$B$34:$B$777,K$47)+'СЕТ СН'!$G$9+СВЦЭМ!$D$10+'СЕТ СН'!$G$6</f>
        <v>1684.60162287</v>
      </c>
      <c r="L56" s="37">
        <f>SUMIFS(СВЦЭМ!$C$34:$C$777,СВЦЭМ!$A$34:$A$777,$A56,СВЦЭМ!$B$34:$B$777,L$47)+'СЕТ СН'!$G$9+СВЦЭМ!$D$10+'СЕТ СН'!$G$6</f>
        <v>1598.9176671800001</v>
      </c>
      <c r="M56" s="37">
        <f>SUMIFS(СВЦЭМ!$C$34:$C$777,СВЦЭМ!$A$34:$A$777,$A56,СВЦЭМ!$B$34:$B$777,M$47)+'СЕТ СН'!$G$9+СВЦЭМ!$D$10+'СЕТ СН'!$G$6</f>
        <v>1560.2786262699999</v>
      </c>
      <c r="N56" s="37">
        <f>SUMIFS(СВЦЭМ!$C$34:$C$777,СВЦЭМ!$A$34:$A$777,$A56,СВЦЭМ!$B$34:$B$777,N$47)+'СЕТ СН'!$G$9+СВЦЭМ!$D$10+'СЕТ СН'!$G$6</f>
        <v>1551.85620823</v>
      </c>
      <c r="O56" s="37">
        <f>SUMIFS(СВЦЭМ!$C$34:$C$777,СВЦЭМ!$A$34:$A$777,$A56,СВЦЭМ!$B$34:$B$777,O$47)+'СЕТ СН'!$G$9+СВЦЭМ!$D$10+'СЕТ СН'!$G$6</f>
        <v>1555.0621815</v>
      </c>
      <c r="P56" s="37">
        <f>SUMIFS(СВЦЭМ!$C$34:$C$777,СВЦЭМ!$A$34:$A$777,$A56,СВЦЭМ!$B$34:$B$777,P$47)+'СЕТ СН'!$G$9+СВЦЭМ!$D$10+'СЕТ СН'!$G$6</f>
        <v>1549.9447767500001</v>
      </c>
      <c r="Q56" s="37">
        <f>SUMIFS(СВЦЭМ!$C$34:$C$777,СВЦЭМ!$A$34:$A$777,$A56,СВЦЭМ!$B$34:$B$777,Q$47)+'СЕТ СН'!$G$9+СВЦЭМ!$D$10+'СЕТ СН'!$G$6</f>
        <v>1544.08909313</v>
      </c>
      <c r="R56" s="37">
        <f>SUMIFS(СВЦЭМ!$C$34:$C$777,СВЦЭМ!$A$34:$A$777,$A56,СВЦЭМ!$B$34:$B$777,R$47)+'СЕТ СН'!$G$9+СВЦЭМ!$D$10+'СЕТ СН'!$G$6</f>
        <v>1546.5070266299999</v>
      </c>
      <c r="S56" s="37">
        <f>SUMIFS(СВЦЭМ!$C$34:$C$777,СВЦЭМ!$A$34:$A$777,$A56,СВЦЭМ!$B$34:$B$777,S$47)+'СЕТ СН'!$G$9+СВЦЭМ!$D$10+'СЕТ СН'!$G$6</f>
        <v>1555.8036862199999</v>
      </c>
      <c r="T56" s="37">
        <f>SUMIFS(СВЦЭМ!$C$34:$C$777,СВЦЭМ!$A$34:$A$777,$A56,СВЦЭМ!$B$34:$B$777,T$47)+'СЕТ СН'!$G$9+СВЦЭМ!$D$10+'СЕТ СН'!$G$6</f>
        <v>1585.2146200799998</v>
      </c>
      <c r="U56" s="37">
        <f>SUMIFS(СВЦЭМ!$C$34:$C$777,СВЦЭМ!$A$34:$A$777,$A56,СВЦЭМ!$B$34:$B$777,U$47)+'СЕТ СН'!$G$9+СВЦЭМ!$D$10+'СЕТ СН'!$G$6</f>
        <v>1597.8465664099999</v>
      </c>
      <c r="V56" s="37">
        <f>SUMIFS(СВЦЭМ!$C$34:$C$777,СВЦЭМ!$A$34:$A$777,$A56,СВЦЭМ!$B$34:$B$777,V$47)+'СЕТ СН'!$G$9+СВЦЭМ!$D$10+'СЕТ СН'!$G$6</f>
        <v>1636.1395794199998</v>
      </c>
      <c r="W56" s="37">
        <f>SUMIFS(СВЦЭМ!$C$34:$C$777,СВЦЭМ!$A$34:$A$777,$A56,СВЦЭМ!$B$34:$B$777,W$47)+'СЕТ СН'!$G$9+СВЦЭМ!$D$10+'СЕТ СН'!$G$6</f>
        <v>1662.0536835999999</v>
      </c>
      <c r="X56" s="37">
        <f>SUMIFS(СВЦЭМ!$C$34:$C$777,СВЦЭМ!$A$34:$A$777,$A56,СВЦЭМ!$B$34:$B$777,X$47)+'СЕТ СН'!$G$9+СВЦЭМ!$D$10+'СЕТ СН'!$G$6</f>
        <v>1644.8557899899999</v>
      </c>
      <c r="Y56" s="37">
        <f>SUMIFS(СВЦЭМ!$C$34:$C$777,СВЦЭМ!$A$34:$A$777,$A56,СВЦЭМ!$B$34:$B$777,Y$47)+'СЕТ СН'!$G$9+СВЦЭМ!$D$10+'СЕТ СН'!$G$6</f>
        <v>1650.6957116499998</v>
      </c>
    </row>
    <row r="57" spans="1:25" ht="15.75" x14ac:dyDescent="0.2">
      <c r="A57" s="36">
        <f t="shared" si="1"/>
        <v>42684</v>
      </c>
      <c r="B57" s="37">
        <f>SUMIFS(СВЦЭМ!$C$34:$C$777,СВЦЭМ!$A$34:$A$777,$A57,СВЦЭМ!$B$34:$B$777,B$47)+'СЕТ СН'!$G$9+СВЦЭМ!$D$10+'СЕТ СН'!$G$6</f>
        <v>1762.2135222499999</v>
      </c>
      <c r="C57" s="37">
        <f>SUMIFS(СВЦЭМ!$C$34:$C$777,СВЦЭМ!$A$34:$A$777,$A57,СВЦЭМ!$B$34:$B$777,C$47)+'СЕТ СН'!$G$9+СВЦЭМ!$D$10+'СЕТ СН'!$G$6</f>
        <v>1869.8349320500001</v>
      </c>
      <c r="D57" s="37">
        <f>SUMIFS(СВЦЭМ!$C$34:$C$777,СВЦЭМ!$A$34:$A$777,$A57,СВЦЭМ!$B$34:$B$777,D$47)+'СЕТ СН'!$G$9+СВЦЭМ!$D$10+'СЕТ СН'!$G$6</f>
        <v>1891.7087066899999</v>
      </c>
      <c r="E57" s="37">
        <f>SUMIFS(СВЦЭМ!$C$34:$C$777,СВЦЭМ!$A$34:$A$777,$A57,СВЦЭМ!$B$34:$B$777,E$47)+'СЕТ СН'!$G$9+СВЦЭМ!$D$10+'СЕТ СН'!$G$6</f>
        <v>1889.7885774799997</v>
      </c>
      <c r="F57" s="37">
        <f>SUMIFS(СВЦЭМ!$C$34:$C$777,СВЦЭМ!$A$34:$A$777,$A57,СВЦЭМ!$B$34:$B$777,F$47)+'СЕТ СН'!$G$9+СВЦЭМ!$D$10+'СЕТ СН'!$G$6</f>
        <v>1897.2914335599999</v>
      </c>
      <c r="G57" s="37">
        <f>SUMIFS(СВЦЭМ!$C$34:$C$777,СВЦЭМ!$A$34:$A$777,$A57,СВЦЭМ!$B$34:$B$777,G$47)+'СЕТ СН'!$G$9+СВЦЭМ!$D$10+'СЕТ СН'!$G$6</f>
        <v>1901.4116672800001</v>
      </c>
      <c r="H57" s="37">
        <f>SUMIFS(СВЦЭМ!$C$34:$C$777,СВЦЭМ!$A$34:$A$777,$A57,СВЦЭМ!$B$34:$B$777,H$47)+'СЕТ СН'!$G$9+СВЦЭМ!$D$10+'СЕТ СН'!$G$6</f>
        <v>1864.3145039999999</v>
      </c>
      <c r="I57" s="37">
        <f>SUMIFS(СВЦЭМ!$C$34:$C$777,СВЦЭМ!$A$34:$A$777,$A57,СВЦЭМ!$B$34:$B$777,I$47)+'СЕТ СН'!$G$9+СВЦЭМ!$D$10+'СЕТ СН'!$G$6</f>
        <v>1845.09592161</v>
      </c>
      <c r="J57" s="37">
        <f>SUMIFS(СВЦЭМ!$C$34:$C$777,СВЦЭМ!$A$34:$A$777,$A57,СВЦЭМ!$B$34:$B$777,J$47)+'СЕТ СН'!$G$9+СВЦЭМ!$D$10+'СЕТ СН'!$G$6</f>
        <v>1781.5427562999998</v>
      </c>
      <c r="K57" s="37">
        <f>SUMIFS(СВЦЭМ!$C$34:$C$777,СВЦЭМ!$A$34:$A$777,$A57,СВЦЭМ!$B$34:$B$777,K$47)+'СЕТ СН'!$G$9+СВЦЭМ!$D$10+'СЕТ СН'!$G$6</f>
        <v>1681.9216641899998</v>
      </c>
      <c r="L57" s="37">
        <f>SUMIFS(СВЦЭМ!$C$34:$C$777,СВЦЭМ!$A$34:$A$777,$A57,СВЦЭМ!$B$34:$B$777,L$47)+'СЕТ СН'!$G$9+СВЦЭМ!$D$10+'СЕТ СН'!$G$6</f>
        <v>1594.6421249299999</v>
      </c>
      <c r="M57" s="37">
        <f>SUMIFS(СВЦЭМ!$C$34:$C$777,СВЦЭМ!$A$34:$A$777,$A57,СВЦЭМ!$B$34:$B$777,M$47)+'СЕТ СН'!$G$9+СВЦЭМ!$D$10+'СЕТ СН'!$G$6</f>
        <v>1563.6923719299998</v>
      </c>
      <c r="N57" s="37">
        <f>SUMIFS(СВЦЭМ!$C$34:$C$777,СВЦЭМ!$A$34:$A$777,$A57,СВЦЭМ!$B$34:$B$777,N$47)+'СЕТ СН'!$G$9+СВЦЭМ!$D$10+'СЕТ СН'!$G$6</f>
        <v>1602.29005465</v>
      </c>
      <c r="O57" s="37">
        <f>SUMIFS(СВЦЭМ!$C$34:$C$777,СВЦЭМ!$A$34:$A$777,$A57,СВЦЭМ!$B$34:$B$777,O$47)+'СЕТ СН'!$G$9+СВЦЭМ!$D$10+'СЕТ СН'!$G$6</f>
        <v>1624.4463745200001</v>
      </c>
      <c r="P57" s="37">
        <f>SUMIFS(СВЦЭМ!$C$34:$C$777,СВЦЭМ!$A$34:$A$777,$A57,СВЦЭМ!$B$34:$B$777,P$47)+'СЕТ СН'!$G$9+СВЦЭМ!$D$10+'СЕТ СН'!$G$6</f>
        <v>1619.3142509599998</v>
      </c>
      <c r="Q57" s="37">
        <f>SUMIFS(СВЦЭМ!$C$34:$C$777,СВЦЭМ!$A$34:$A$777,$A57,СВЦЭМ!$B$34:$B$777,Q$47)+'СЕТ СН'!$G$9+СВЦЭМ!$D$10+'СЕТ СН'!$G$6</f>
        <v>1625.6866466799997</v>
      </c>
      <c r="R57" s="37">
        <f>SUMIFS(СВЦЭМ!$C$34:$C$777,СВЦЭМ!$A$34:$A$777,$A57,СВЦЭМ!$B$34:$B$777,R$47)+'СЕТ СН'!$G$9+СВЦЭМ!$D$10+'СЕТ СН'!$G$6</f>
        <v>1630.2524769199999</v>
      </c>
      <c r="S57" s="37">
        <f>SUMIFS(СВЦЭМ!$C$34:$C$777,СВЦЭМ!$A$34:$A$777,$A57,СВЦЭМ!$B$34:$B$777,S$47)+'СЕТ СН'!$G$9+СВЦЭМ!$D$10+'СЕТ СН'!$G$6</f>
        <v>1612.7715230700001</v>
      </c>
      <c r="T57" s="37">
        <f>SUMIFS(СВЦЭМ!$C$34:$C$777,СВЦЭМ!$A$34:$A$777,$A57,СВЦЭМ!$B$34:$B$777,T$47)+'СЕТ СН'!$G$9+СВЦЭМ!$D$10+'СЕТ СН'!$G$6</f>
        <v>1581.8021297199998</v>
      </c>
      <c r="U57" s="37">
        <f>SUMIFS(СВЦЭМ!$C$34:$C$777,СВЦЭМ!$A$34:$A$777,$A57,СВЦЭМ!$B$34:$B$777,U$47)+'СЕТ СН'!$G$9+СВЦЭМ!$D$10+'СЕТ СН'!$G$6</f>
        <v>1593.2851581899999</v>
      </c>
      <c r="V57" s="37">
        <f>SUMIFS(СВЦЭМ!$C$34:$C$777,СВЦЭМ!$A$34:$A$777,$A57,СВЦЭМ!$B$34:$B$777,V$47)+'СЕТ СН'!$G$9+СВЦЭМ!$D$10+'СЕТ СН'!$G$6</f>
        <v>1577.0724021299998</v>
      </c>
      <c r="W57" s="37">
        <f>SUMIFS(СВЦЭМ!$C$34:$C$777,СВЦЭМ!$A$34:$A$777,$A57,СВЦЭМ!$B$34:$B$777,W$47)+'СЕТ СН'!$G$9+СВЦЭМ!$D$10+'СЕТ СН'!$G$6</f>
        <v>1578.2528148899999</v>
      </c>
      <c r="X57" s="37">
        <f>SUMIFS(СВЦЭМ!$C$34:$C$777,СВЦЭМ!$A$34:$A$777,$A57,СВЦЭМ!$B$34:$B$777,X$47)+'СЕТ СН'!$G$9+СВЦЭМ!$D$10+'СЕТ СН'!$G$6</f>
        <v>1587.9802055099999</v>
      </c>
      <c r="Y57" s="37">
        <f>SUMIFS(СВЦЭМ!$C$34:$C$777,СВЦЭМ!$A$34:$A$777,$A57,СВЦЭМ!$B$34:$B$777,Y$47)+'СЕТ СН'!$G$9+СВЦЭМ!$D$10+'СЕТ СН'!$G$6</f>
        <v>1657.6888846399997</v>
      </c>
    </row>
    <row r="58" spans="1:25" ht="15.75" x14ac:dyDescent="0.2">
      <c r="A58" s="36">
        <f t="shared" si="1"/>
        <v>42685</v>
      </c>
      <c r="B58" s="37">
        <f>SUMIFS(СВЦЭМ!$C$34:$C$777,СВЦЭМ!$A$34:$A$777,$A58,СВЦЭМ!$B$34:$B$777,B$47)+'СЕТ СН'!$G$9+СВЦЭМ!$D$10+'СЕТ СН'!$G$6</f>
        <v>1742.2092098499998</v>
      </c>
      <c r="C58" s="37">
        <f>SUMIFS(СВЦЭМ!$C$34:$C$777,СВЦЭМ!$A$34:$A$777,$A58,СВЦЭМ!$B$34:$B$777,C$47)+'СЕТ СН'!$G$9+СВЦЭМ!$D$10+'СЕТ СН'!$G$6</f>
        <v>1866.0709687499998</v>
      </c>
      <c r="D58" s="37">
        <f>SUMIFS(СВЦЭМ!$C$34:$C$777,СВЦЭМ!$A$34:$A$777,$A58,СВЦЭМ!$B$34:$B$777,D$47)+'СЕТ СН'!$G$9+СВЦЭМ!$D$10+'СЕТ СН'!$G$6</f>
        <v>1931.1157844599998</v>
      </c>
      <c r="E58" s="37">
        <f>SUMIFS(СВЦЭМ!$C$34:$C$777,СВЦЭМ!$A$34:$A$777,$A58,СВЦЭМ!$B$34:$B$777,E$47)+'СЕТ СН'!$G$9+СВЦЭМ!$D$10+'СЕТ СН'!$G$6</f>
        <v>1888.9756272300001</v>
      </c>
      <c r="F58" s="37">
        <f>SUMIFS(СВЦЭМ!$C$34:$C$777,СВЦЭМ!$A$34:$A$777,$A58,СВЦЭМ!$B$34:$B$777,F$47)+'СЕТ СН'!$G$9+СВЦЭМ!$D$10+'СЕТ СН'!$G$6</f>
        <v>1888.9430977699999</v>
      </c>
      <c r="G58" s="37">
        <f>SUMIFS(СВЦЭМ!$C$34:$C$777,СВЦЭМ!$A$34:$A$777,$A58,СВЦЭМ!$B$34:$B$777,G$47)+'СЕТ СН'!$G$9+СВЦЭМ!$D$10+'СЕТ СН'!$G$6</f>
        <v>1901.0122406699998</v>
      </c>
      <c r="H58" s="37">
        <f>SUMIFS(СВЦЭМ!$C$34:$C$777,СВЦЭМ!$A$34:$A$777,$A58,СВЦЭМ!$B$34:$B$777,H$47)+'СЕТ СН'!$G$9+СВЦЭМ!$D$10+'СЕТ СН'!$G$6</f>
        <v>1896.7711650299998</v>
      </c>
      <c r="I58" s="37">
        <f>SUMIFS(СВЦЭМ!$C$34:$C$777,СВЦЭМ!$A$34:$A$777,$A58,СВЦЭМ!$B$34:$B$777,I$47)+'СЕТ СН'!$G$9+СВЦЭМ!$D$10+'СЕТ СН'!$G$6</f>
        <v>1855.9114043999998</v>
      </c>
      <c r="J58" s="37">
        <f>SUMIFS(СВЦЭМ!$C$34:$C$777,СВЦЭМ!$A$34:$A$777,$A58,СВЦЭМ!$B$34:$B$777,J$47)+'СЕТ СН'!$G$9+СВЦЭМ!$D$10+'СЕТ СН'!$G$6</f>
        <v>1764.4837498699999</v>
      </c>
      <c r="K58" s="37">
        <f>SUMIFS(СВЦЭМ!$C$34:$C$777,СВЦЭМ!$A$34:$A$777,$A58,СВЦЭМ!$B$34:$B$777,K$47)+'СЕТ СН'!$G$9+СВЦЭМ!$D$10+'СЕТ СН'!$G$6</f>
        <v>1664.7721001699999</v>
      </c>
      <c r="L58" s="37">
        <f>SUMIFS(СВЦЭМ!$C$34:$C$777,СВЦЭМ!$A$34:$A$777,$A58,СВЦЭМ!$B$34:$B$777,L$47)+'СЕТ СН'!$G$9+СВЦЭМ!$D$10+'СЕТ СН'!$G$6</f>
        <v>1574.1466776299999</v>
      </c>
      <c r="M58" s="37">
        <f>SUMIFS(СВЦЭМ!$C$34:$C$777,СВЦЭМ!$A$34:$A$777,$A58,СВЦЭМ!$B$34:$B$777,M$47)+'СЕТ СН'!$G$9+СВЦЭМ!$D$10+'СЕТ СН'!$G$6</f>
        <v>1547.5915032099999</v>
      </c>
      <c r="N58" s="37">
        <f>SUMIFS(СВЦЭМ!$C$34:$C$777,СВЦЭМ!$A$34:$A$777,$A58,СВЦЭМ!$B$34:$B$777,N$47)+'СЕТ СН'!$G$9+СВЦЭМ!$D$10+'СЕТ СН'!$G$6</f>
        <v>1566.1630280999998</v>
      </c>
      <c r="O58" s="37">
        <f>SUMIFS(СВЦЭМ!$C$34:$C$777,СВЦЭМ!$A$34:$A$777,$A58,СВЦЭМ!$B$34:$B$777,O$47)+'СЕТ СН'!$G$9+СВЦЭМ!$D$10+'СЕТ СН'!$G$6</f>
        <v>1568.7840655</v>
      </c>
      <c r="P58" s="37">
        <f>SUMIFS(СВЦЭМ!$C$34:$C$777,СВЦЭМ!$A$34:$A$777,$A58,СВЦЭМ!$B$34:$B$777,P$47)+'СЕТ СН'!$G$9+СВЦЭМ!$D$10+'СЕТ СН'!$G$6</f>
        <v>1567.80779775</v>
      </c>
      <c r="Q58" s="37">
        <f>SUMIFS(СВЦЭМ!$C$34:$C$777,СВЦЭМ!$A$34:$A$777,$A58,СВЦЭМ!$B$34:$B$777,Q$47)+'СЕТ СН'!$G$9+СВЦЭМ!$D$10+'СЕТ СН'!$G$6</f>
        <v>1612.9891343599998</v>
      </c>
      <c r="R58" s="37">
        <f>SUMIFS(СВЦЭМ!$C$34:$C$777,СВЦЭМ!$A$34:$A$777,$A58,СВЦЭМ!$B$34:$B$777,R$47)+'СЕТ СН'!$G$9+СВЦЭМ!$D$10+'СЕТ СН'!$G$6</f>
        <v>1625.3041762299999</v>
      </c>
      <c r="S58" s="37">
        <f>SUMIFS(СВЦЭМ!$C$34:$C$777,СВЦЭМ!$A$34:$A$777,$A58,СВЦЭМ!$B$34:$B$777,S$47)+'СЕТ СН'!$G$9+СВЦЭМ!$D$10+'СЕТ СН'!$G$6</f>
        <v>1636.9472013899999</v>
      </c>
      <c r="T58" s="37">
        <f>SUMIFS(СВЦЭМ!$C$34:$C$777,СВЦЭМ!$A$34:$A$777,$A58,СВЦЭМ!$B$34:$B$777,T$47)+'СЕТ СН'!$G$9+СВЦЭМ!$D$10+'СЕТ СН'!$G$6</f>
        <v>1576.9449805199999</v>
      </c>
      <c r="U58" s="37">
        <f>SUMIFS(СВЦЭМ!$C$34:$C$777,СВЦЭМ!$A$34:$A$777,$A58,СВЦЭМ!$B$34:$B$777,U$47)+'СЕТ СН'!$G$9+СВЦЭМ!$D$10+'СЕТ СН'!$G$6</f>
        <v>1572.9855043699999</v>
      </c>
      <c r="V58" s="37">
        <f>SUMIFS(СВЦЭМ!$C$34:$C$777,СВЦЭМ!$A$34:$A$777,$A58,СВЦЭМ!$B$34:$B$777,V$47)+'СЕТ СН'!$G$9+СВЦЭМ!$D$10+'СЕТ СН'!$G$6</f>
        <v>1589.9061548699999</v>
      </c>
      <c r="W58" s="37">
        <f>SUMIFS(СВЦЭМ!$C$34:$C$777,СВЦЭМ!$A$34:$A$777,$A58,СВЦЭМ!$B$34:$B$777,W$47)+'СЕТ СН'!$G$9+СВЦЭМ!$D$10+'СЕТ СН'!$G$6</f>
        <v>1597.66472737</v>
      </c>
      <c r="X58" s="37">
        <f>SUMIFS(СВЦЭМ!$C$34:$C$777,СВЦЭМ!$A$34:$A$777,$A58,СВЦЭМ!$B$34:$B$777,X$47)+'СЕТ СН'!$G$9+СВЦЭМ!$D$10+'СЕТ СН'!$G$6</f>
        <v>1647.55793799</v>
      </c>
      <c r="Y58" s="37">
        <f>SUMIFS(СВЦЭМ!$C$34:$C$777,СВЦЭМ!$A$34:$A$777,$A58,СВЦЭМ!$B$34:$B$777,Y$47)+'СЕТ СН'!$G$9+СВЦЭМ!$D$10+'СЕТ СН'!$G$6</f>
        <v>1736.4600589299998</v>
      </c>
    </row>
    <row r="59" spans="1:25" ht="15.75" x14ac:dyDescent="0.2">
      <c r="A59" s="36">
        <f t="shared" si="1"/>
        <v>42686</v>
      </c>
      <c r="B59" s="37">
        <f>SUMIFS(СВЦЭМ!$C$34:$C$777,СВЦЭМ!$A$34:$A$777,$A59,СВЦЭМ!$B$34:$B$777,B$47)+'СЕТ СН'!$G$9+СВЦЭМ!$D$10+'СЕТ СН'!$G$6</f>
        <v>1725.0161353399999</v>
      </c>
      <c r="C59" s="37">
        <f>SUMIFS(СВЦЭМ!$C$34:$C$777,СВЦЭМ!$A$34:$A$777,$A59,СВЦЭМ!$B$34:$B$777,C$47)+'СЕТ СН'!$G$9+СВЦЭМ!$D$10+'СЕТ СН'!$G$6</f>
        <v>1829.2574471099999</v>
      </c>
      <c r="D59" s="37">
        <f>SUMIFS(СВЦЭМ!$C$34:$C$777,СВЦЭМ!$A$34:$A$777,$A59,СВЦЭМ!$B$34:$B$777,D$47)+'СЕТ СН'!$G$9+СВЦЭМ!$D$10+'СЕТ СН'!$G$6</f>
        <v>1899.3035213099997</v>
      </c>
      <c r="E59" s="37">
        <f>SUMIFS(СВЦЭМ!$C$34:$C$777,СВЦЭМ!$A$34:$A$777,$A59,СВЦЭМ!$B$34:$B$777,E$47)+'СЕТ СН'!$G$9+СВЦЭМ!$D$10+'СЕТ СН'!$G$6</f>
        <v>1909.6139010100001</v>
      </c>
      <c r="F59" s="37">
        <f>SUMIFS(СВЦЭМ!$C$34:$C$777,СВЦЭМ!$A$34:$A$777,$A59,СВЦЭМ!$B$34:$B$777,F$47)+'СЕТ СН'!$G$9+СВЦЭМ!$D$10+'СЕТ СН'!$G$6</f>
        <v>1915.17133741</v>
      </c>
      <c r="G59" s="37">
        <f>SUMIFS(СВЦЭМ!$C$34:$C$777,СВЦЭМ!$A$34:$A$777,$A59,СВЦЭМ!$B$34:$B$777,G$47)+'СЕТ СН'!$G$9+СВЦЭМ!$D$10+'СЕТ СН'!$G$6</f>
        <v>1903.4668066099998</v>
      </c>
      <c r="H59" s="37">
        <f>SUMIFS(СВЦЭМ!$C$34:$C$777,СВЦЭМ!$A$34:$A$777,$A59,СВЦЭМ!$B$34:$B$777,H$47)+'СЕТ СН'!$G$9+СВЦЭМ!$D$10+'СЕТ СН'!$G$6</f>
        <v>1874.5158640099999</v>
      </c>
      <c r="I59" s="37">
        <f>SUMIFS(СВЦЭМ!$C$34:$C$777,СВЦЭМ!$A$34:$A$777,$A59,СВЦЭМ!$B$34:$B$777,I$47)+'СЕТ СН'!$G$9+СВЦЭМ!$D$10+'СЕТ СН'!$G$6</f>
        <v>1842.1625460099999</v>
      </c>
      <c r="J59" s="37">
        <f>SUMIFS(СВЦЭМ!$C$34:$C$777,СВЦЭМ!$A$34:$A$777,$A59,СВЦЭМ!$B$34:$B$777,J$47)+'СЕТ СН'!$G$9+СВЦЭМ!$D$10+'СЕТ СН'!$G$6</f>
        <v>1734.8290167999999</v>
      </c>
      <c r="K59" s="37">
        <f>SUMIFS(СВЦЭМ!$C$34:$C$777,СВЦЭМ!$A$34:$A$777,$A59,СВЦЭМ!$B$34:$B$777,K$47)+'СЕТ СН'!$G$9+СВЦЭМ!$D$10+'СЕТ СН'!$G$6</f>
        <v>1606.8828946599999</v>
      </c>
      <c r="L59" s="37">
        <f>SUMIFS(СВЦЭМ!$C$34:$C$777,СВЦЭМ!$A$34:$A$777,$A59,СВЦЭМ!$B$34:$B$777,L$47)+'СЕТ СН'!$G$9+СВЦЭМ!$D$10+'СЕТ СН'!$G$6</f>
        <v>1531.4712467999998</v>
      </c>
      <c r="M59" s="37">
        <f>SUMIFS(СВЦЭМ!$C$34:$C$777,СВЦЭМ!$A$34:$A$777,$A59,СВЦЭМ!$B$34:$B$777,M$47)+'СЕТ СН'!$G$9+СВЦЭМ!$D$10+'СЕТ СН'!$G$6</f>
        <v>1481.1793714</v>
      </c>
      <c r="N59" s="37">
        <f>SUMIFS(СВЦЭМ!$C$34:$C$777,СВЦЭМ!$A$34:$A$777,$A59,СВЦЭМ!$B$34:$B$777,N$47)+'СЕТ СН'!$G$9+СВЦЭМ!$D$10+'СЕТ СН'!$G$6</f>
        <v>1473.87838822</v>
      </c>
      <c r="O59" s="37">
        <f>SUMIFS(СВЦЭМ!$C$34:$C$777,СВЦЭМ!$A$34:$A$777,$A59,СВЦЭМ!$B$34:$B$777,O$47)+'СЕТ СН'!$G$9+СВЦЭМ!$D$10+'СЕТ СН'!$G$6</f>
        <v>1478.1699221099998</v>
      </c>
      <c r="P59" s="37">
        <f>SUMIFS(СВЦЭМ!$C$34:$C$777,СВЦЭМ!$A$34:$A$777,$A59,СВЦЭМ!$B$34:$B$777,P$47)+'СЕТ СН'!$G$9+СВЦЭМ!$D$10+'СЕТ СН'!$G$6</f>
        <v>1507.7103655699998</v>
      </c>
      <c r="Q59" s="37">
        <f>SUMIFS(СВЦЭМ!$C$34:$C$777,СВЦЭМ!$A$34:$A$777,$A59,СВЦЭМ!$B$34:$B$777,Q$47)+'СЕТ СН'!$G$9+СВЦЭМ!$D$10+'СЕТ СН'!$G$6</f>
        <v>1510.9940339299999</v>
      </c>
      <c r="R59" s="37">
        <f>SUMIFS(СВЦЭМ!$C$34:$C$777,СВЦЭМ!$A$34:$A$777,$A59,СВЦЭМ!$B$34:$B$777,R$47)+'СЕТ СН'!$G$9+СВЦЭМ!$D$10+'СЕТ СН'!$G$6</f>
        <v>1506.1320248899999</v>
      </c>
      <c r="S59" s="37">
        <f>SUMIFS(СВЦЭМ!$C$34:$C$777,СВЦЭМ!$A$34:$A$777,$A59,СВЦЭМ!$B$34:$B$777,S$47)+'СЕТ СН'!$G$9+СВЦЭМ!$D$10+'СЕТ СН'!$G$6</f>
        <v>1507.1189700800001</v>
      </c>
      <c r="T59" s="37">
        <f>SUMIFS(СВЦЭМ!$C$34:$C$777,СВЦЭМ!$A$34:$A$777,$A59,СВЦЭМ!$B$34:$B$777,T$47)+'СЕТ СН'!$G$9+СВЦЭМ!$D$10+'СЕТ СН'!$G$6</f>
        <v>1553.0945092299999</v>
      </c>
      <c r="U59" s="37">
        <f>SUMIFS(СВЦЭМ!$C$34:$C$777,СВЦЭМ!$A$34:$A$777,$A59,СВЦЭМ!$B$34:$B$777,U$47)+'СЕТ СН'!$G$9+СВЦЭМ!$D$10+'СЕТ СН'!$G$6</f>
        <v>1528.21478505</v>
      </c>
      <c r="V59" s="37">
        <f>SUMIFS(СВЦЭМ!$C$34:$C$777,СВЦЭМ!$A$34:$A$777,$A59,СВЦЭМ!$B$34:$B$777,V$47)+'СЕТ СН'!$G$9+СВЦЭМ!$D$10+'СЕТ СН'!$G$6</f>
        <v>1490.2699794299999</v>
      </c>
      <c r="W59" s="37">
        <f>SUMIFS(СВЦЭМ!$C$34:$C$777,СВЦЭМ!$A$34:$A$777,$A59,СВЦЭМ!$B$34:$B$777,W$47)+'СЕТ СН'!$G$9+СВЦЭМ!$D$10+'СЕТ СН'!$G$6</f>
        <v>1477.3717955899999</v>
      </c>
      <c r="X59" s="37">
        <f>SUMIFS(СВЦЭМ!$C$34:$C$777,СВЦЭМ!$A$34:$A$777,$A59,СВЦЭМ!$B$34:$B$777,X$47)+'СЕТ СН'!$G$9+СВЦЭМ!$D$10+'СЕТ СН'!$G$6</f>
        <v>1492.5368431499999</v>
      </c>
      <c r="Y59" s="37">
        <f>SUMIFS(СВЦЭМ!$C$34:$C$777,СВЦЭМ!$A$34:$A$777,$A59,СВЦЭМ!$B$34:$B$777,Y$47)+'СЕТ СН'!$G$9+СВЦЭМ!$D$10+'СЕТ СН'!$G$6</f>
        <v>1594.1110553399999</v>
      </c>
    </row>
    <row r="60" spans="1:25" ht="15.75" x14ac:dyDescent="0.2">
      <c r="A60" s="36">
        <f t="shared" si="1"/>
        <v>42687</v>
      </c>
      <c r="B60" s="37">
        <f>SUMIFS(СВЦЭМ!$C$34:$C$777,СВЦЭМ!$A$34:$A$777,$A60,СВЦЭМ!$B$34:$B$777,B$47)+'СЕТ СН'!$G$9+СВЦЭМ!$D$10+'СЕТ СН'!$G$6</f>
        <v>1702.32171281</v>
      </c>
      <c r="C60" s="37">
        <f>SUMIFS(СВЦЭМ!$C$34:$C$777,СВЦЭМ!$A$34:$A$777,$A60,СВЦЭМ!$B$34:$B$777,C$47)+'СЕТ СН'!$G$9+СВЦЭМ!$D$10+'СЕТ СН'!$G$6</f>
        <v>1820.5178449199998</v>
      </c>
      <c r="D60" s="37">
        <f>SUMIFS(СВЦЭМ!$C$34:$C$777,СВЦЭМ!$A$34:$A$777,$A60,СВЦЭМ!$B$34:$B$777,D$47)+'СЕТ СН'!$G$9+СВЦЭМ!$D$10+'СЕТ СН'!$G$6</f>
        <v>1887.0046789200001</v>
      </c>
      <c r="E60" s="37">
        <f>SUMIFS(СВЦЭМ!$C$34:$C$777,СВЦЭМ!$A$34:$A$777,$A60,СВЦЭМ!$B$34:$B$777,E$47)+'СЕТ СН'!$G$9+СВЦЭМ!$D$10+'СЕТ СН'!$G$6</f>
        <v>1897.5334816499999</v>
      </c>
      <c r="F60" s="37">
        <f>SUMIFS(СВЦЭМ!$C$34:$C$777,СВЦЭМ!$A$34:$A$777,$A60,СВЦЭМ!$B$34:$B$777,F$47)+'СЕТ СН'!$G$9+СВЦЭМ!$D$10+'СЕТ СН'!$G$6</f>
        <v>1903.06148059</v>
      </c>
      <c r="G60" s="37">
        <f>SUMIFS(СВЦЭМ!$C$34:$C$777,СВЦЭМ!$A$34:$A$777,$A60,СВЦЭМ!$B$34:$B$777,G$47)+'СЕТ СН'!$G$9+СВЦЭМ!$D$10+'СЕТ СН'!$G$6</f>
        <v>1894.9374355300001</v>
      </c>
      <c r="H60" s="37">
        <f>SUMIFS(СВЦЭМ!$C$34:$C$777,СВЦЭМ!$A$34:$A$777,$A60,СВЦЭМ!$B$34:$B$777,H$47)+'СЕТ СН'!$G$9+СВЦЭМ!$D$10+'СЕТ СН'!$G$6</f>
        <v>1867.0221859600001</v>
      </c>
      <c r="I60" s="37">
        <f>SUMIFS(СВЦЭМ!$C$34:$C$777,СВЦЭМ!$A$34:$A$777,$A60,СВЦЭМ!$B$34:$B$777,I$47)+'СЕТ СН'!$G$9+СВЦЭМ!$D$10+'СЕТ СН'!$G$6</f>
        <v>1847.1851975099999</v>
      </c>
      <c r="J60" s="37">
        <f>SUMIFS(СВЦЭМ!$C$34:$C$777,СВЦЭМ!$A$34:$A$777,$A60,СВЦЭМ!$B$34:$B$777,J$47)+'СЕТ СН'!$G$9+СВЦЭМ!$D$10+'СЕТ СН'!$G$6</f>
        <v>1748.76498988</v>
      </c>
      <c r="K60" s="37">
        <f>SUMIFS(СВЦЭМ!$C$34:$C$777,СВЦЭМ!$A$34:$A$777,$A60,СВЦЭМ!$B$34:$B$777,K$47)+'СЕТ СН'!$G$9+СВЦЭМ!$D$10+'СЕТ СН'!$G$6</f>
        <v>1642.1149485699998</v>
      </c>
      <c r="L60" s="37">
        <f>SUMIFS(СВЦЭМ!$C$34:$C$777,СВЦЭМ!$A$34:$A$777,$A60,СВЦЭМ!$B$34:$B$777,L$47)+'СЕТ СН'!$G$9+СВЦЭМ!$D$10+'СЕТ СН'!$G$6</f>
        <v>1546.7498346099999</v>
      </c>
      <c r="M60" s="37">
        <f>SUMIFS(СВЦЭМ!$C$34:$C$777,СВЦЭМ!$A$34:$A$777,$A60,СВЦЭМ!$B$34:$B$777,M$47)+'СЕТ СН'!$G$9+СВЦЭМ!$D$10+'СЕТ СН'!$G$6</f>
        <v>1535.0080823999999</v>
      </c>
      <c r="N60" s="37">
        <f>SUMIFS(СВЦЭМ!$C$34:$C$777,СВЦЭМ!$A$34:$A$777,$A60,СВЦЭМ!$B$34:$B$777,N$47)+'СЕТ СН'!$G$9+СВЦЭМ!$D$10+'СЕТ СН'!$G$6</f>
        <v>1514.86904162</v>
      </c>
      <c r="O60" s="37">
        <f>SUMIFS(СВЦЭМ!$C$34:$C$777,СВЦЭМ!$A$34:$A$777,$A60,СВЦЭМ!$B$34:$B$777,O$47)+'СЕТ СН'!$G$9+СВЦЭМ!$D$10+'СЕТ СН'!$G$6</f>
        <v>1500.9305743999998</v>
      </c>
      <c r="P60" s="37">
        <f>SUMIFS(СВЦЭМ!$C$34:$C$777,СВЦЭМ!$A$34:$A$777,$A60,СВЦЭМ!$B$34:$B$777,P$47)+'СЕТ СН'!$G$9+СВЦЭМ!$D$10+'СЕТ СН'!$G$6</f>
        <v>1488.6159246899999</v>
      </c>
      <c r="Q60" s="37">
        <f>SUMIFS(СВЦЭМ!$C$34:$C$777,СВЦЭМ!$A$34:$A$777,$A60,СВЦЭМ!$B$34:$B$777,Q$47)+'СЕТ СН'!$G$9+СВЦЭМ!$D$10+'СЕТ СН'!$G$6</f>
        <v>1487.2320557099999</v>
      </c>
      <c r="R60" s="37">
        <f>SUMIFS(СВЦЭМ!$C$34:$C$777,СВЦЭМ!$A$34:$A$777,$A60,СВЦЭМ!$B$34:$B$777,R$47)+'СЕТ СН'!$G$9+СВЦЭМ!$D$10+'СЕТ СН'!$G$6</f>
        <v>1489.1565134399998</v>
      </c>
      <c r="S60" s="37">
        <f>SUMIFS(СВЦЭМ!$C$34:$C$777,СВЦЭМ!$A$34:$A$777,$A60,СВЦЭМ!$B$34:$B$777,S$47)+'СЕТ СН'!$G$9+СВЦЭМ!$D$10+'СЕТ СН'!$G$6</f>
        <v>1527.9897546499999</v>
      </c>
      <c r="T60" s="37">
        <f>SUMIFS(СВЦЭМ!$C$34:$C$777,СВЦЭМ!$A$34:$A$777,$A60,СВЦЭМ!$B$34:$B$777,T$47)+'СЕТ СН'!$G$9+СВЦЭМ!$D$10+'СЕТ СН'!$G$6</f>
        <v>1598.31515369</v>
      </c>
      <c r="U60" s="37">
        <f>SUMIFS(СВЦЭМ!$C$34:$C$777,СВЦЭМ!$A$34:$A$777,$A60,СВЦЭМ!$B$34:$B$777,U$47)+'СЕТ СН'!$G$9+СВЦЭМ!$D$10+'СЕТ СН'!$G$6</f>
        <v>1516.1592047899999</v>
      </c>
      <c r="V60" s="37">
        <f>SUMIFS(СВЦЭМ!$C$34:$C$777,СВЦЭМ!$A$34:$A$777,$A60,СВЦЭМ!$B$34:$B$777,V$47)+'СЕТ СН'!$G$9+СВЦЭМ!$D$10+'СЕТ СН'!$G$6</f>
        <v>1430.7208142299999</v>
      </c>
      <c r="W60" s="37">
        <f>SUMIFS(СВЦЭМ!$C$34:$C$777,СВЦЭМ!$A$34:$A$777,$A60,СВЦЭМ!$B$34:$B$777,W$47)+'СЕТ СН'!$G$9+СВЦЭМ!$D$10+'СЕТ СН'!$G$6</f>
        <v>1446.8664302299999</v>
      </c>
      <c r="X60" s="37">
        <f>SUMIFS(СВЦЭМ!$C$34:$C$777,СВЦЭМ!$A$34:$A$777,$A60,СВЦЭМ!$B$34:$B$777,X$47)+'СЕТ СН'!$G$9+СВЦЭМ!$D$10+'СЕТ СН'!$G$6</f>
        <v>1499.8893765399998</v>
      </c>
      <c r="Y60" s="37">
        <f>SUMIFS(СВЦЭМ!$C$34:$C$777,СВЦЭМ!$A$34:$A$777,$A60,СВЦЭМ!$B$34:$B$777,Y$47)+'СЕТ СН'!$G$9+СВЦЭМ!$D$10+'СЕТ СН'!$G$6</f>
        <v>1580.1418178199999</v>
      </c>
    </row>
    <row r="61" spans="1:25" ht="15.75" x14ac:dyDescent="0.2">
      <c r="A61" s="36">
        <f t="shared" si="1"/>
        <v>42688</v>
      </c>
      <c r="B61" s="37">
        <f>SUMIFS(СВЦЭМ!$C$34:$C$777,СВЦЭМ!$A$34:$A$777,$A61,СВЦЭМ!$B$34:$B$777,B$47)+'СЕТ СН'!$G$9+СВЦЭМ!$D$10+'СЕТ СН'!$G$6</f>
        <v>1713.4879237199998</v>
      </c>
      <c r="C61" s="37">
        <f>SUMIFS(СВЦЭМ!$C$34:$C$777,СВЦЭМ!$A$34:$A$777,$A61,СВЦЭМ!$B$34:$B$777,C$47)+'СЕТ СН'!$G$9+СВЦЭМ!$D$10+'СЕТ СН'!$G$6</f>
        <v>1843.3749814600001</v>
      </c>
      <c r="D61" s="37">
        <f>SUMIFS(СВЦЭМ!$C$34:$C$777,СВЦЭМ!$A$34:$A$777,$A61,СВЦЭМ!$B$34:$B$777,D$47)+'СЕТ СН'!$G$9+СВЦЭМ!$D$10+'СЕТ СН'!$G$6</f>
        <v>1881.3238846700001</v>
      </c>
      <c r="E61" s="37">
        <f>SUMIFS(СВЦЭМ!$C$34:$C$777,СВЦЭМ!$A$34:$A$777,$A61,СВЦЭМ!$B$34:$B$777,E$47)+'СЕТ СН'!$G$9+СВЦЭМ!$D$10+'СЕТ СН'!$G$6</f>
        <v>1879.5746691599998</v>
      </c>
      <c r="F61" s="37">
        <f>SUMIFS(СВЦЭМ!$C$34:$C$777,СВЦЭМ!$A$34:$A$777,$A61,СВЦЭМ!$B$34:$B$777,F$47)+'СЕТ СН'!$G$9+СВЦЭМ!$D$10+'СЕТ СН'!$G$6</f>
        <v>1947.0310498099998</v>
      </c>
      <c r="G61" s="37">
        <f>SUMIFS(СВЦЭМ!$C$34:$C$777,СВЦЭМ!$A$34:$A$777,$A61,СВЦЭМ!$B$34:$B$777,G$47)+'СЕТ СН'!$G$9+СВЦЭМ!$D$10+'СЕТ СН'!$G$6</f>
        <v>1999.2573318599998</v>
      </c>
      <c r="H61" s="37">
        <f>SUMIFS(СВЦЭМ!$C$34:$C$777,СВЦЭМ!$A$34:$A$777,$A61,СВЦЭМ!$B$34:$B$777,H$47)+'СЕТ СН'!$G$9+СВЦЭМ!$D$10+'СЕТ СН'!$G$6</f>
        <v>1999.27589562</v>
      </c>
      <c r="I61" s="37">
        <f>SUMIFS(СВЦЭМ!$C$34:$C$777,СВЦЭМ!$A$34:$A$777,$A61,СВЦЭМ!$B$34:$B$777,I$47)+'СЕТ СН'!$G$9+СВЦЭМ!$D$10+'СЕТ СН'!$G$6</f>
        <v>1938.6843955899999</v>
      </c>
      <c r="J61" s="37">
        <f>SUMIFS(СВЦЭМ!$C$34:$C$777,СВЦЭМ!$A$34:$A$777,$A61,СВЦЭМ!$B$34:$B$777,J$47)+'СЕТ СН'!$G$9+СВЦЭМ!$D$10+'СЕТ СН'!$G$6</f>
        <v>1834.75269282</v>
      </c>
      <c r="K61" s="37">
        <f>SUMIFS(СВЦЭМ!$C$34:$C$777,СВЦЭМ!$A$34:$A$777,$A61,СВЦЭМ!$B$34:$B$777,K$47)+'СЕТ СН'!$G$9+СВЦЭМ!$D$10+'СЕТ СН'!$G$6</f>
        <v>1749.56638092</v>
      </c>
      <c r="L61" s="37">
        <f>SUMIFS(СВЦЭМ!$C$34:$C$777,СВЦЭМ!$A$34:$A$777,$A61,СВЦЭМ!$B$34:$B$777,L$47)+'СЕТ СН'!$G$9+СВЦЭМ!$D$10+'СЕТ СН'!$G$6</f>
        <v>1661.4774334199999</v>
      </c>
      <c r="M61" s="37">
        <f>SUMIFS(СВЦЭМ!$C$34:$C$777,СВЦЭМ!$A$34:$A$777,$A61,СВЦЭМ!$B$34:$B$777,M$47)+'СЕТ СН'!$G$9+СВЦЭМ!$D$10+'СЕТ СН'!$G$6</f>
        <v>1621.6889161699999</v>
      </c>
      <c r="N61" s="37">
        <f>SUMIFS(СВЦЭМ!$C$34:$C$777,СВЦЭМ!$A$34:$A$777,$A61,СВЦЭМ!$B$34:$B$777,N$47)+'СЕТ СН'!$G$9+СВЦЭМ!$D$10+'СЕТ СН'!$G$6</f>
        <v>1634.0513004699999</v>
      </c>
      <c r="O61" s="37">
        <f>SUMIFS(СВЦЭМ!$C$34:$C$777,СВЦЭМ!$A$34:$A$777,$A61,СВЦЭМ!$B$34:$B$777,O$47)+'СЕТ СН'!$G$9+СВЦЭМ!$D$10+'СЕТ СН'!$G$6</f>
        <v>1635.3832424699999</v>
      </c>
      <c r="P61" s="37">
        <f>SUMIFS(СВЦЭМ!$C$34:$C$777,СВЦЭМ!$A$34:$A$777,$A61,СВЦЭМ!$B$34:$B$777,P$47)+'СЕТ СН'!$G$9+СВЦЭМ!$D$10+'СЕТ СН'!$G$6</f>
        <v>1643.9204833899998</v>
      </c>
      <c r="Q61" s="37">
        <f>SUMIFS(СВЦЭМ!$C$34:$C$777,СВЦЭМ!$A$34:$A$777,$A61,СВЦЭМ!$B$34:$B$777,Q$47)+'СЕТ СН'!$G$9+СВЦЭМ!$D$10+'СЕТ СН'!$G$6</f>
        <v>1646.2664009199998</v>
      </c>
      <c r="R61" s="37">
        <f>SUMIFS(СВЦЭМ!$C$34:$C$777,СВЦЭМ!$A$34:$A$777,$A61,СВЦЭМ!$B$34:$B$777,R$47)+'СЕТ СН'!$G$9+СВЦЭМ!$D$10+'СЕТ СН'!$G$6</f>
        <v>1640.12181981</v>
      </c>
      <c r="S61" s="37">
        <f>SUMIFS(СВЦЭМ!$C$34:$C$777,СВЦЭМ!$A$34:$A$777,$A61,СВЦЭМ!$B$34:$B$777,S$47)+'СЕТ СН'!$G$9+СВЦЭМ!$D$10+'СЕТ СН'!$G$6</f>
        <v>1632.2172044700001</v>
      </c>
      <c r="T61" s="37">
        <f>SUMIFS(СВЦЭМ!$C$34:$C$777,СВЦЭМ!$A$34:$A$777,$A61,СВЦЭМ!$B$34:$B$777,T$47)+'СЕТ СН'!$G$9+СВЦЭМ!$D$10+'СЕТ СН'!$G$6</f>
        <v>1620.90866605</v>
      </c>
      <c r="U61" s="37">
        <f>SUMIFS(СВЦЭМ!$C$34:$C$777,СВЦЭМ!$A$34:$A$777,$A61,СВЦЭМ!$B$34:$B$777,U$47)+'СЕТ СН'!$G$9+СВЦЭМ!$D$10+'СЕТ СН'!$G$6</f>
        <v>1618.4088033799999</v>
      </c>
      <c r="V61" s="37">
        <f>SUMIFS(СВЦЭМ!$C$34:$C$777,СВЦЭМ!$A$34:$A$777,$A61,СВЦЭМ!$B$34:$B$777,V$47)+'СЕТ СН'!$G$9+СВЦЭМ!$D$10+'СЕТ СН'!$G$6</f>
        <v>1617.1593532799998</v>
      </c>
      <c r="W61" s="37">
        <f>SUMIFS(СВЦЭМ!$C$34:$C$777,СВЦЭМ!$A$34:$A$777,$A61,СВЦЭМ!$B$34:$B$777,W$47)+'СЕТ СН'!$G$9+СВЦЭМ!$D$10+'СЕТ СН'!$G$6</f>
        <v>1619.1209725899998</v>
      </c>
      <c r="X61" s="37">
        <f>SUMIFS(СВЦЭМ!$C$34:$C$777,СВЦЭМ!$A$34:$A$777,$A61,СВЦЭМ!$B$34:$B$777,X$47)+'СЕТ СН'!$G$9+СВЦЭМ!$D$10+'СЕТ СН'!$G$6</f>
        <v>1641.4108824899999</v>
      </c>
      <c r="Y61" s="37">
        <f>SUMIFS(СВЦЭМ!$C$34:$C$777,СВЦЭМ!$A$34:$A$777,$A61,СВЦЭМ!$B$34:$B$777,Y$47)+'СЕТ СН'!$G$9+СВЦЭМ!$D$10+'СЕТ СН'!$G$6</f>
        <v>1753.1871276299998</v>
      </c>
    </row>
    <row r="62" spans="1:25" ht="15.75" x14ac:dyDescent="0.2">
      <c r="A62" s="36">
        <f t="shared" si="1"/>
        <v>42689</v>
      </c>
      <c r="B62" s="37">
        <f>SUMIFS(СВЦЭМ!$C$34:$C$777,СВЦЭМ!$A$34:$A$777,$A62,СВЦЭМ!$B$34:$B$777,B$47)+'СЕТ СН'!$G$9+СВЦЭМ!$D$10+'СЕТ СН'!$G$6</f>
        <v>1871.3696366499998</v>
      </c>
      <c r="C62" s="37">
        <f>SUMIFS(СВЦЭМ!$C$34:$C$777,СВЦЭМ!$A$34:$A$777,$A62,СВЦЭМ!$B$34:$B$777,C$47)+'СЕТ СН'!$G$9+СВЦЭМ!$D$10+'СЕТ СН'!$G$6</f>
        <v>1971.2416401699998</v>
      </c>
      <c r="D62" s="37">
        <f>SUMIFS(СВЦЭМ!$C$34:$C$777,СВЦЭМ!$A$34:$A$777,$A62,СВЦЭМ!$B$34:$B$777,D$47)+'СЕТ СН'!$G$9+СВЦЭМ!$D$10+'СЕТ СН'!$G$6</f>
        <v>1987.91867065</v>
      </c>
      <c r="E62" s="37">
        <f>SUMIFS(СВЦЭМ!$C$34:$C$777,СВЦЭМ!$A$34:$A$777,$A62,СВЦЭМ!$B$34:$B$777,E$47)+'СЕТ СН'!$G$9+СВЦЭМ!$D$10+'СЕТ СН'!$G$6</f>
        <v>1990.7888511799997</v>
      </c>
      <c r="F62" s="37">
        <f>SUMIFS(СВЦЭМ!$C$34:$C$777,СВЦЭМ!$A$34:$A$777,$A62,СВЦЭМ!$B$34:$B$777,F$47)+'СЕТ СН'!$G$9+СВЦЭМ!$D$10+'СЕТ СН'!$G$6</f>
        <v>1996.4481495800001</v>
      </c>
      <c r="G62" s="37">
        <f>SUMIFS(СВЦЭМ!$C$34:$C$777,СВЦЭМ!$A$34:$A$777,$A62,СВЦЭМ!$B$34:$B$777,G$47)+'СЕТ СН'!$G$9+СВЦЭМ!$D$10+'СЕТ СН'!$G$6</f>
        <v>2002.7825498899997</v>
      </c>
      <c r="H62" s="37">
        <f>SUMIFS(СВЦЭМ!$C$34:$C$777,СВЦЭМ!$A$34:$A$777,$A62,СВЦЭМ!$B$34:$B$777,H$47)+'СЕТ СН'!$G$9+СВЦЭМ!$D$10+'СЕТ СН'!$G$6</f>
        <v>1995.0060815900001</v>
      </c>
      <c r="I62" s="37">
        <f>SUMIFS(СВЦЭМ!$C$34:$C$777,СВЦЭМ!$A$34:$A$777,$A62,СВЦЭМ!$B$34:$B$777,I$47)+'СЕТ СН'!$G$9+СВЦЭМ!$D$10+'СЕТ СН'!$G$6</f>
        <v>1901.05283564</v>
      </c>
      <c r="J62" s="37">
        <f>SUMIFS(СВЦЭМ!$C$34:$C$777,СВЦЭМ!$A$34:$A$777,$A62,СВЦЭМ!$B$34:$B$777,J$47)+'СЕТ СН'!$G$9+СВЦЭМ!$D$10+'СЕТ СН'!$G$6</f>
        <v>1821.2395890099999</v>
      </c>
      <c r="K62" s="37">
        <f>SUMIFS(СВЦЭМ!$C$34:$C$777,СВЦЭМ!$A$34:$A$777,$A62,СВЦЭМ!$B$34:$B$777,K$47)+'СЕТ СН'!$G$9+СВЦЭМ!$D$10+'СЕТ СН'!$G$6</f>
        <v>1741.3454867</v>
      </c>
      <c r="L62" s="37">
        <f>SUMIFS(СВЦЭМ!$C$34:$C$777,СВЦЭМ!$A$34:$A$777,$A62,СВЦЭМ!$B$34:$B$777,L$47)+'СЕТ СН'!$G$9+СВЦЭМ!$D$10+'СЕТ СН'!$G$6</f>
        <v>1654.3175379099998</v>
      </c>
      <c r="M62" s="37">
        <f>SUMIFS(СВЦЭМ!$C$34:$C$777,СВЦЭМ!$A$34:$A$777,$A62,СВЦЭМ!$B$34:$B$777,M$47)+'СЕТ СН'!$G$9+СВЦЭМ!$D$10+'СЕТ СН'!$G$6</f>
        <v>1614.5830318999999</v>
      </c>
      <c r="N62" s="37">
        <f>SUMIFS(СВЦЭМ!$C$34:$C$777,СВЦЭМ!$A$34:$A$777,$A62,СВЦЭМ!$B$34:$B$777,N$47)+'СЕТ СН'!$G$9+СВЦЭМ!$D$10+'СЕТ СН'!$G$6</f>
        <v>1608.7641251499999</v>
      </c>
      <c r="O62" s="37">
        <f>SUMIFS(СВЦЭМ!$C$34:$C$777,СВЦЭМ!$A$34:$A$777,$A62,СВЦЭМ!$B$34:$B$777,O$47)+'СЕТ СН'!$G$9+СВЦЭМ!$D$10+'СЕТ СН'!$G$6</f>
        <v>1608.8574581999999</v>
      </c>
      <c r="P62" s="37">
        <f>SUMIFS(СВЦЭМ!$C$34:$C$777,СВЦЭМ!$A$34:$A$777,$A62,СВЦЭМ!$B$34:$B$777,P$47)+'СЕТ СН'!$G$9+СВЦЭМ!$D$10+'СЕТ СН'!$G$6</f>
        <v>1623.2276797</v>
      </c>
      <c r="Q62" s="37">
        <f>SUMIFS(СВЦЭМ!$C$34:$C$777,СВЦЭМ!$A$34:$A$777,$A62,СВЦЭМ!$B$34:$B$777,Q$47)+'СЕТ СН'!$G$9+СВЦЭМ!$D$10+'СЕТ СН'!$G$6</f>
        <v>1625.2251151999999</v>
      </c>
      <c r="R62" s="37">
        <f>SUMIFS(СВЦЭМ!$C$34:$C$777,СВЦЭМ!$A$34:$A$777,$A62,СВЦЭМ!$B$34:$B$777,R$47)+'СЕТ СН'!$G$9+СВЦЭМ!$D$10+'СЕТ СН'!$G$6</f>
        <v>1620.3789786299999</v>
      </c>
      <c r="S62" s="37">
        <f>SUMIFS(СВЦЭМ!$C$34:$C$777,СВЦЭМ!$A$34:$A$777,$A62,СВЦЭМ!$B$34:$B$777,S$47)+'СЕТ СН'!$G$9+СВЦЭМ!$D$10+'СЕТ СН'!$G$6</f>
        <v>1616.2984791700001</v>
      </c>
      <c r="T62" s="37">
        <f>SUMIFS(СВЦЭМ!$C$34:$C$777,СВЦЭМ!$A$34:$A$777,$A62,СВЦЭМ!$B$34:$B$777,T$47)+'СЕТ СН'!$G$9+СВЦЭМ!$D$10+'СЕТ СН'!$G$6</f>
        <v>1606.3949729299998</v>
      </c>
      <c r="U62" s="37">
        <f>SUMIFS(СВЦЭМ!$C$34:$C$777,СВЦЭМ!$A$34:$A$777,$A62,СВЦЭМ!$B$34:$B$777,U$47)+'СЕТ СН'!$G$9+СВЦЭМ!$D$10+'СЕТ СН'!$G$6</f>
        <v>1611.4878266299997</v>
      </c>
      <c r="V62" s="37">
        <f>SUMIFS(СВЦЭМ!$C$34:$C$777,СВЦЭМ!$A$34:$A$777,$A62,СВЦЭМ!$B$34:$B$777,V$47)+'СЕТ СН'!$G$9+СВЦЭМ!$D$10+'СЕТ СН'!$G$6</f>
        <v>1648.6746341899998</v>
      </c>
      <c r="W62" s="37">
        <f>SUMIFS(СВЦЭМ!$C$34:$C$777,СВЦЭМ!$A$34:$A$777,$A62,СВЦЭМ!$B$34:$B$777,W$47)+'СЕТ СН'!$G$9+СВЦЭМ!$D$10+'СЕТ СН'!$G$6</f>
        <v>1660.6557788699999</v>
      </c>
      <c r="X62" s="37">
        <f>SUMIFS(СВЦЭМ!$C$34:$C$777,СВЦЭМ!$A$34:$A$777,$A62,СВЦЭМ!$B$34:$B$777,X$47)+'СЕТ СН'!$G$9+СВЦЭМ!$D$10+'СЕТ СН'!$G$6</f>
        <v>1669.2878080599999</v>
      </c>
      <c r="Y62" s="37">
        <f>SUMIFS(СВЦЭМ!$C$34:$C$777,СВЦЭМ!$A$34:$A$777,$A62,СВЦЭМ!$B$34:$B$777,Y$47)+'СЕТ СН'!$G$9+СВЦЭМ!$D$10+'СЕТ СН'!$G$6</f>
        <v>1737.25130949</v>
      </c>
    </row>
    <row r="63" spans="1:25" ht="15.75" x14ac:dyDescent="0.2">
      <c r="A63" s="36">
        <f t="shared" si="1"/>
        <v>42690</v>
      </c>
      <c r="B63" s="37">
        <f>SUMIFS(СВЦЭМ!$C$34:$C$777,СВЦЭМ!$A$34:$A$777,$A63,СВЦЭМ!$B$34:$B$777,B$47)+'СЕТ СН'!$G$9+СВЦЭМ!$D$10+'СЕТ СН'!$G$6</f>
        <v>1803.6902898099997</v>
      </c>
      <c r="C63" s="37">
        <f>SUMIFS(СВЦЭМ!$C$34:$C$777,СВЦЭМ!$A$34:$A$777,$A63,СВЦЭМ!$B$34:$B$777,C$47)+'СЕТ СН'!$G$9+СВЦЭМ!$D$10+'СЕТ СН'!$G$6</f>
        <v>1893.2589128999998</v>
      </c>
      <c r="D63" s="37">
        <f>SUMIFS(СВЦЭМ!$C$34:$C$777,СВЦЭМ!$A$34:$A$777,$A63,СВЦЭМ!$B$34:$B$777,D$47)+'СЕТ СН'!$G$9+СВЦЭМ!$D$10+'СЕТ СН'!$G$6</f>
        <v>1908.7064514999997</v>
      </c>
      <c r="E63" s="37">
        <f>SUMIFS(СВЦЭМ!$C$34:$C$777,СВЦЭМ!$A$34:$A$777,$A63,СВЦЭМ!$B$34:$B$777,E$47)+'СЕТ СН'!$G$9+СВЦЭМ!$D$10+'СЕТ СН'!$G$6</f>
        <v>1916.1754690399998</v>
      </c>
      <c r="F63" s="37">
        <f>SUMIFS(СВЦЭМ!$C$34:$C$777,СВЦЭМ!$A$34:$A$777,$A63,СВЦЭМ!$B$34:$B$777,F$47)+'СЕТ СН'!$G$9+СВЦЭМ!$D$10+'СЕТ СН'!$G$6</f>
        <v>1916.6037497299999</v>
      </c>
      <c r="G63" s="37">
        <f>SUMIFS(СВЦЭМ!$C$34:$C$777,СВЦЭМ!$A$34:$A$777,$A63,СВЦЭМ!$B$34:$B$777,G$47)+'СЕТ СН'!$G$9+СВЦЭМ!$D$10+'СЕТ СН'!$G$6</f>
        <v>1977.3093509299997</v>
      </c>
      <c r="H63" s="37">
        <f>SUMIFS(СВЦЭМ!$C$34:$C$777,СВЦЭМ!$A$34:$A$777,$A63,СВЦЭМ!$B$34:$B$777,H$47)+'СЕТ СН'!$G$9+СВЦЭМ!$D$10+'СЕТ СН'!$G$6</f>
        <v>1990.8845259499999</v>
      </c>
      <c r="I63" s="37">
        <f>SUMIFS(СВЦЭМ!$C$34:$C$777,СВЦЭМ!$A$34:$A$777,$A63,СВЦЭМ!$B$34:$B$777,I$47)+'СЕТ СН'!$G$9+СВЦЭМ!$D$10+'СЕТ СН'!$G$6</f>
        <v>1923.64878602</v>
      </c>
      <c r="J63" s="37">
        <f>SUMIFS(СВЦЭМ!$C$34:$C$777,СВЦЭМ!$A$34:$A$777,$A63,СВЦЭМ!$B$34:$B$777,J$47)+'СЕТ СН'!$G$9+СВЦЭМ!$D$10+'СЕТ СН'!$G$6</f>
        <v>1831.4940600299999</v>
      </c>
      <c r="K63" s="37">
        <f>SUMIFS(СВЦЭМ!$C$34:$C$777,СВЦЭМ!$A$34:$A$777,$A63,СВЦЭМ!$B$34:$B$777,K$47)+'СЕТ СН'!$G$9+СВЦЭМ!$D$10+'СЕТ СН'!$G$6</f>
        <v>1726.6210356500001</v>
      </c>
      <c r="L63" s="37">
        <f>SUMIFS(СВЦЭМ!$C$34:$C$777,СВЦЭМ!$A$34:$A$777,$A63,СВЦЭМ!$B$34:$B$777,L$47)+'СЕТ СН'!$G$9+СВЦЭМ!$D$10+'СЕТ СН'!$G$6</f>
        <v>1661.8091071199999</v>
      </c>
      <c r="M63" s="37">
        <f>SUMIFS(СВЦЭМ!$C$34:$C$777,СВЦЭМ!$A$34:$A$777,$A63,СВЦЭМ!$B$34:$B$777,M$47)+'СЕТ СН'!$G$9+СВЦЭМ!$D$10+'СЕТ СН'!$G$6</f>
        <v>1631.5690344699999</v>
      </c>
      <c r="N63" s="37">
        <f>SUMIFS(СВЦЭМ!$C$34:$C$777,СВЦЭМ!$A$34:$A$777,$A63,СВЦЭМ!$B$34:$B$777,N$47)+'СЕТ СН'!$G$9+СВЦЭМ!$D$10+'СЕТ СН'!$G$6</f>
        <v>1638.7402282099999</v>
      </c>
      <c r="O63" s="37">
        <f>SUMIFS(СВЦЭМ!$C$34:$C$777,СВЦЭМ!$A$34:$A$777,$A63,СВЦЭМ!$B$34:$B$777,O$47)+'СЕТ СН'!$G$9+СВЦЭМ!$D$10+'СЕТ СН'!$G$6</f>
        <v>1665.5490132</v>
      </c>
      <c r="P63" s="37">
        <f>SUMIFS(СВЦЭМ!$C$34:$C$777,СВЦЭМ!$A$34:$A$777,$A63,СВЦЭМ!$B$34:$B$777,P$47)+'СЕТ СН'!$G$9+СВЦЭМ!$D$10+'СЕТ СН'!$G$6</f>
        <v>1671.7640748700001</v>
      </c>
      <c r="Q63" s="37">
        <f>SUMIFS(СВЦЭМ!$C$34:$C$777,СВЦЭМ!$A$34:$A$777,$A63,СВЦЭМ!$B$34:$B$777,Q$47)+'СЕТ СН'!$G$9+СВЦЭМ!$D$10+'СЕТ СН'!$G$6</f>
        <v>1669.9710670599998</v>
      </c>
      <c r="R63" s="37">
        <f>SUMIFS(СВЦЭМ!$C$34:$C$777,СВЦЭМ!$A$34:$A$777,$A63,СВЦЭМ!$B$34:$B$777,R$47)+'СЕТ СН'!$G$9+СВЦЭМ!$D$10+'СЕТ СН'!$G$6</f>
        <v>1654.6541813899998</v>
      </c>
      <c r="S63" s="37">
        <f>SUMIFS(СВЦЭМ!$C$34:$C$777,СВЦЭМ!$A$34:$A$777,$A63,СВЦЭМ!$B$34:$B$777,S$47)+'СЕТ СН'!$G$9+СВЦЭМ!$D$10+'СЕТ СН'!$G$6</f>
        <v>1656.4657257499998</v>
      </c>
      <c r="T63" s="37">
        <f>SUMIFS(СВЦЭМ!$C$34:$C$777,СВЦЭМ!$A$34:$A$777,$A63,СВЦЭМ!$B$34:$B$777,T$47)+'СЕТ СН'!$G$9+СВЦЭМ!$D$10+'СЕТ СН'!$G$6</f>
        <v>1649.9510335499999</v>
      </c>
      <c r="U63" s="37">
        <f>SUMIFS(СВЦЭМ!$C$34:$C$777,СВЦЭМ!$A$34:$A$777,$A63,СВЦЭМ!$B$34:$B$777,U$47)+'СЕТ СН'!$G$9+СВЦЭМ!$D$10+'СЕТ СН'!$G$6</f>
        <v>1652.6184569699999</v>
      </c>
      <c r="V63" s="37">
        <f>SUMIFS(СВЦЭМ!$C$34:$C$777,СВЦЭМ!$A$34:$A$777,$A63,СВЦЭМ!$B$34:$B$777,V$47)+'СЕТ СН'!$G$9+СВЦЭМ!$D$10+'СЕТ СН'!$G$6</f>
        <v>1655.8303875399999</v>
      </c>
      <c r="W63" s="37">
        <f>SUMIFS(СВЦЭМ!$C$34:$C$777,СВЦЭМ!$A$34:$A$777,$A63,СВЦЭМ!$B$34:$B$777,W$47)+'СЕТ СН'!$G$9+СВЦЭМ!$D$10+'СЕТ СН'!$G$6</f>
        <v>1671.2934451799999</v>
      </c>
      <c r="X63" s="37">
        <f>SUMIFS(СВЦЭМ!$C$34:$C$777,СВЦЭМ!$A$34:$A$777,$A63,СВЦЭМ!$B$34:$B$777,X$47)+'СЕТ СН'!$G$9+СВЦЭМ!$D$10+'СЕТ СН'!$G$6</f>
        <v>1686.28086583</v>
      </c>
      <c r="Y63" s="37">
        <f>SUMIFS(СВЦЭМ!$C$34:$C$777,СВЦЭМ!$A$34:$A$777,$A63,СВЦЭМ!$B$34:$B$777,Y$47)+'СЕТ СН'!$G$9+СВЦЭМ!$D$10+'СЕТ СН'!$G$6</f>
        <v>1795.6181651399997</v>
      </c>
    </row>
    <row r="64" spans="1:25" ht="15.75" x14ac:dyDescent="0.2">
      <c r="A64" s="36">
        <f t="shared" si="1"/>
        <v>42691</v>
      </c>
      <c r="B64" s="37">
        <f>SUMIFS(СВЦЭМ!$C$34:$C$777,СВЦЭМ!$A$34:$A$777,$A64,СВЦЭМ!$B$34:$B$777,B$47)+'СЕТ СН'!$G$9+СВЦЭМ!$D$10+'СЕТ СН'!$G$6</f>
        <v>1901.5541208599998</v>
      </c>
      <c r="C64" s="37">
        <f>SUMIFS(СВЦЭМ!$C$34:$C$777,СВЦЭМ!$A$34:$A$777,$A64,СВЦЭМ!$B$34:$B$777,C$47)+'СЕТ СН'!$G$9+СВЦЭМ!$D$10+'СЕТ СН'!$G$6</f>
        <v>1994.6082061100001</v>
      </c>
      <c r="D64" s="37">
        <f>SUMIFS(СВЦЭМ!$C$34:$C$777,СВЦЭМ!$A$34:$A$777,$A64,СВЦЭМ!$B$34:$B$777,D$47)+'СЕТ СН'!$G$9+СВЦЭМ!$D$10+'СЕТ СН'!$G$6</f>
        <v>2013.6154170999998</v>
      </c>
      <c r="E64" s="37">
        <f>SUMIFS(СВЦЭМ!$C$34:$C$777,СВЦЭМ!$A$34:$A$777,$A64,СВЦЭМ!$B$34:$B$777,E$47)+'СЕТ СН'!$G$9+СВЦЭМ!$D$10+'СЕТ СН'!$G$6</f>
        <v>2021.0920901599998</v>
      </c>
      <c r="F64" s="37">
        <f>SUMIFS(СВЦЭМ!$C$34:$C$777,СВЦЭМ!$A$34:$A$777,$A64,СВЦЭМ!$B$34:$B$777,F$47)+'СЕТ СН'!$G$9+СВЦЭМ!$D$10+'СЕТ СН'!$G$6</f>
        <v>2020.3392960000001</v>
      </c>
      <c r="G64" s="37">
        <f>SUMIFS(СВЦЭМ!$C$34:$C$777,СВЦЭМ!$A$34:$A$777,$A64,СВЦЭМ!$B$34:$B$777,G$47)+'СЕТ СН'!$G$9+СВЦЭМ!$D$10+'СЕТ СН'!$G$6</f>
        <v>2026.91571583</v>
      </c>
      <c r="H64" s="37">
        <f>SUMIFS(СВЦЭМ!$C$34:$C$777,СВЦЭМ!$A$34:$A$777,$A64,СВЦЭМ!$B$34:$B$777,H$47)+'СЕТ СН'!$G$9+СВЦЭМ!$D$10+'СЕТ СН'!$G$6</f>
        <v>2014.22185244</v>
      </c>
      <c r="I64" s="37">
        <f>SUMIFS(СВЦЭМ!$C$34:$C$777,СВЦЭМ!$A$34:$A$777,$A64,СВЦЭМ!$B$34:$B$777,I$47)+'СЕТ СН'!$G$9+СВЦЭМ!$D$10+'СЕТ СН'!$G$6</f>
        <v>1922.8538196099998</v>
      </c>
      <c r="J64" s="37">
        <f>SUMIFS(СВЦЭМ!$C$34:$C$777,СВЦЭМ!$A$34:$A$777,$A64,СВЦЭМ!$B$34:$B$777,J$47)+'СЕТ СН'!$G$9+СВЦЭМ!$D$10+'СЕТ СН'!$G$6</f>
        <v>1826.9852564399998</v>
      </c>
      <c r="K64" s="37">
        <f>SUMIFS(СВЦЭМ!$C$34:$C$777,СВЦЭМ!$A$34:$A$777,$A64,СВЦЭМ!$B$34:$B$777,K$47)+'СЕТ СН'!$G$9+СВЦЭМ!$D$10+'СЕТ СН'!$G$6</f>
        <v>1726.6977364599998</v>
      </c>
      <c r="L64" s="37">
        <f>SUMIFS(СВЦЭМ!$C$34:$C$777,СВЦЭМ!$A$34:$A$777,$A64,СВЦЭМ!$B$34:$B$777,L$47)+'СЕТ СН'!$G$9+СВЦЭМ!$D$10+'СЕТ СН'!$G$6</f>
        <v>1663.16952679</v>
      </c>
      <c r="M64" s="37">
        <f>SUMIFS(СВЦЭМ!$C$34:$C$777,СВЦЭМ!$A$34:$A$777,$A64,СВЦЭМ!$B$34:$B$777,M$47)+'СЕТ СН'!$G$9+СВЦЭМ!$D$10+'СЕТ СН'!$G$6</f>
        <v>1645.17381054</v>
      </c>
      <c r="N64" s="37">
        <f>SUMIFS(СВЦЭМ!$C$34:$C$777,СВЦЭМ!$A$34:$A$777,$A64,СВЦЭМ!$B$34:$B$777,N$47)+'СЕТ СН'!$G$9+СВЦЭМ!$D$10+'СЕТ СН'!$G$6</f>
        <v>1649.0157875999998</v>
      </c>
      <c r="O64" s="37">
        <f>SUMIFS(СВЦЭМ!$C$34:$C$777,СВЦЭМ!$A$34:$A$777,$A64,СВЦЭМ!$B$34:$B$777,O$47)+'СЕТ СН'!$G$9+СВЦЭМ!$D$10+'СЕТ СН'!$G$6</f>
        <v>1659.5648006199999</v>
      </c>
      <c r="P64" s="37">
        <f>SUMIFS(СВЦЭМ!$C$34:$C$777,СВЦЭМ!$A$34:$A$777,$A64,СВЦЭМ!$B$34:$B$777,P$47)+'СЕТ СН'!$G$9+СВЦЭМ!$D$10+'СЕТ СН'!$G$6</f>
        <v>1661.7439422399998</v>
      </c>
      <c r="Q64" s="37">
        <f>SUMIFS(СВЦЭМ!$C$34:$C$777,СВЦЭМ!$A$34:$A$777,$A64,СВЦЭМ!$B$34:$B$777,Q$47)+'СЕТ СН'!$G$9+СВЦЭМ!$D$10+'СЕТ СН'!$G$6</f>
        <v>1656.15882156</v>
      </c>
      <c r="R64" s="37">
        <f>SUMIFS(СВЦЭМ!$C$34:$C$777,СВЦЭМ!$A$34:$A$777,$A64,СВЦЭМ!$B$34:$B$777,R$47)+'СЕТ СН'!$G$9+СВЦЭМ!$D$10+'СЕТ СН'!$G$6</f>
        <v>1684.2902793499998</v>
      </c>
      <c r="S64" s="37">
        <f>SUMIFS(СВЦЭМ!$C$34:$C$777,СВЦЭМ!$A$34:$A$777,$A64,СВЦЭМ!$B$34:$B$777,S$47)+'СЕТ СН'!$G$9+СВЦЭМ!$D$10+'СЕТ СН'!$G$6</f>
        <v>1723.2404962199998</v>
      </c>
      <c r="T64" s="37">
        <f>SUMIFS(СВЦЭМ!$C$34:$C$777,СВЦЭМ!$A$34:$A$777,$A64,СВЦЭМ!$B$34:$B$777,T$47)+'СЕТ СН'!$G$9+СВЦЭМ!$D$10+'СЕТ СН'!$G$6</f>
        <v>1674.21406325</v>
      </c>
      <c r="U64" s="37">
        <f>SUMIFS(СВЦЭМ!$C$34:$C$777,СВЦЭМ!$A$34:$A$777,$A64,СВЦЭМ!$B$34:$B$777,U$47)+'СЕТ СН'!$G$9+СВЦЭМ!$D$10+'СЕТ СН'!$G$6</f>
        <v>1591.6819372299999</v>
      </c>
      <c r="V64" s="37">
        <f>SUMIFS(СВЦЭМ!$C$34:$C$777,СВЦЭМ!$A$34:$A$777,$A64,СВЦЭМ!$B$34:$B$777,V$47)+'СЕТ СН'!$G$9+СВЦЭМ!$D$10+'СЕТ СН'!$G$6</f>
        <v>1601.5391068399999</v>
      </c>
      <c r="W64" s="37">
        <f>SUMIFS(СВЦЭМ!$C$34:$C$777,СВЦЭМ!$A$34:$A$777,$A64,СВЦЭМ!$B$34:$B$777,W$47)+'СЕТ СН'!$G$9+СВЦЭМ!$D$10+'СЕТ СН'!$G$6</f>
        <v>1622.7278505899999</v>
      </c>
      <c r="X64" s="37">
        <f>SUMIFS(СВЦЭМ!$C$34:$C$777,СВЦЭМ!$A$34:$A$777,$A64,СВЦЭМ!$B$34:$B$777,X$47)+'СЕТ СН'!$G$9+СВЦЭМ!$D$10+'СЕТ СН'!$G$6</f>
        <v>1671.0323182099999</v>
      </c>
      <c r="Y64" s="37">
        <f>SUMIFS(СВЦЭМ!$C$34:$C$777,СВЦЭМ!$A$34:$A$777,$A64,СВЦЭМ!$B$34:$B$777,Y$47)+'СЕТ СН'!$G$9+СВЦЭМ!$D$10+'СЕТ СН'!$G$6</f>
        <v>1739.0478478999999</v>
      </c>
    </row>
    <row r="65" spans="1:27" ht="15.75" x14ac:dyDescent="0.2">
      <c r="A65" s="36">
        <f t="shared" si="1"/>
        <v>42692</v>
      </c>
      <c r="B65" s="37">
        <f>SUMIFS(СВЦЭМ!$C$34:$C$777,СВЦЭМ!$A$34:$A$777,$A65,СВЦЭМ!$B$34:$B$777,B$47)+'СЕТ СН'!$G$9+СВЦЭМ!$D$10+'СЕТ СН'!$G$6</f>
        <v>1869.56020859</v>
      </c>
      <c r="C65" s="37">
        <f>SUMIFS(СВЦЭМ!$C$34:$C$777,СВЦЭМ!$A$34:$A$777,$A65,СВЦЭМ!$B$34:$B$777,C$47)+'СЕТ СН'!$G$9+СВЦЭМ!$D$10+'СЕТ СН'!$G$6</f>
        <v>1991.2887062300001</v>
      </c>
      <c r="D65" s="37">
        <f>SUMIFS(СВЦЭМ!$C$34:$C$777,СВЦЭМ!$A$34:$A$777,$A65,СВЦЭМ!$B$34:$B$777,D$47)+'СЕТ СН'!$G$9+СВЦЭМ!$D$10+'СЕТ СН'!$G$6</f>
        <v>2019.3279481300001</v>
      </c>
      <c r="E65" s="37">
        <f>SUMIFS(СВЦЭМ!$C$34:$C$777,СВЦЭМ!$A$34:$A$777,$A65,СВЦЭМ!$B$34:$B$777,E$47)+'СЕТ СН'!$G$9+СВЦЭМ!$D$10+'СЕТ СН'!$G$6</f>
        <v>2019.56586539</v>
      </c>
      <c r="F65" s="37">
        <f>SUMIFS(СВЦЭМ!$C$34:$C$777,СВЦЭМ!$A$34:$A$777,$A65,СВЦЭМ!$B$34:$B$777,F$47)+'СЕТ СН'!$G$9+СВЦЭМ!$D$10+'СЕТ СН'!$G$6</f>
        <v>2019.9163752499999</v>
      </c>
      <c r="G65" s="37">
        <f>SUMIFS(СВЦЭМ!$C$34:$C$777,СВЦЭМ!$A$34:$A$777,$A65,СВЦЭМ!$B$34:$B$777,G$47)+'СЕТ СН'!$G$9+СВЦЭМ!$D$10+'СЕТ СН'!$G$6</f>
        <v>2023.1166830399998</v>
      </c>
      <c r="H65" s="37">
        <f>SUMIFS(СВЦЭМ!$C$34:$C$777,СВЦЭМ!$A$34:$A$777,$A65,СВЦЭМ!$B$34:$B$777,H$47)+'СЕТ СН'!$G$9+СВЦЭМ!$D$10+'СЕТ СН'!$G$6</f>
        <v>2021.52303979</v>
      </c>
      <c r="I65" s="37">
        <f>SUMIFS(СВЦЭМ!$C$34:$C$777,СВЦЭМ!$A$34:$A$777,$A65,СВЦЭМ!$B$34:$B$777,I$47)+'СЕТ СН'!$G$9+СВЦЭМ!$D$10+'СЕТ СН'!$G$6</f>
        <v>1925.2316792699999</v>
      </c>
      <c r="J65" s="37">
        <f>SUMIFS(СВЦЭМ!$C$34:$C$777,СВЦЭМ!$A$34:$A$777,$A65,СВЦЭМ!$B$34:$B$777,J$47)+'СЕТ СН'!$G$9+СВЦЭМ!$D$10+'СЕТ СН'!$G$6</f>
        <v>1820.3496106099999</v>
      </c>
      <c r="K65" s="37">
        <f>SUMIFS(СВЦЭМ!$C$34:$C$777,СВЦЭМ!$A$34:$A$777,$A65,СВЦЭМ!$B$34:$B$777,K$47)+'СЕТ СН'!$G$9+СВЦЭМ!$D$10+'СЕТ СН'!$G$6</f>
        <v>1721.4478138599998</v>
      </c>
      <c r="L65" s="37">
        <f>SUMIFS(СВЦЭМ!$C$34:$C$777,СВЦЭМ!$A$34:$A$777,$A65,СВЦЭМ!$B$34:$B$777,L$47)+'СЕТ СН'!$G$9+СВЦЭМ!$D$10+'СЕТ СН'!$G$6</f>
        <v>1639.0336073599999</v>
      </c>
      <c r="M65" s="37">
        <f>SUMIFS(СВЦЭМ!$C$34:$C$777,СВЦЭМ!$A$34:$A$777,$A65,СВЦЭМ!$B$34:$B$777,M$47)+'СЕТ СН'!$G$9+СВЦЭМ!$D$10+'СЕТ СН'!$G$6</f>
        <v>1628.3759301599998</v>
      </c>
      <c r="N65" s="37">
        <f>SUMIFS(СВЦЭМ!$C$34:$C$777,СВЦЭМ!$A$34:$A$777,$A65,СВЦЭМ!$B$34:$B$777,N$47)+'СЕТ СН'!$G$9+СВЦЭМ!$D$10+'СЕТ СН'!$G$6</f>
        <v>1652.0338092699999</v>
      </c>
      <c r="O65" s="37">
        <f>SUMIFS(СВЦЭМ!$C$34:$C$777,СВЦЭМ!$A$34:$A$777,$A65,СВЦЭМ!$B$34:$B$777,O$47)+'СЕТ СН'!$G$9+СВЦЭМ!$D$10+'СЕТ СН'!$G$6</f>
        <v>1654.8238463899997</v>
      </c>
      <c r="P65" s="37">
        <f>SUMIFS(СВЦЭМ!$C$34:$C$777,СВЦЭМ!$A$34:$A$777,$A65,СВЦЭМ!$B$34:$B$777,P$47)+'СЕТ СН'!$G$9+СВЦЭМ!$D$10+'СЕТ СН'!$G$6</f>
        <v>1692.67653737</v>
      </c>
      <c r="Q65" s="37">
        <f>SUMIFS(СВЦЭМ!$C$34:$C$777,СВЦЭМ!$A$34:$A$777,$A65,СВЦЭМ!$B$34:$B$777,Q$47)+'СЕТ СН'!$G$9+СВЦЭМ!$D$10+'СЕТ СН'!$G$6</f>
        <v>1694.0362204899998</v>
      </c>
      <c r="R65" s="37">
        <f>SUMIFS(СВЦЭМ!$C$34:$C$777,СВЦЭМ!$A$34:$A$777,$A65,СВЦЭМ!$B$34:$B$777,R$47)+'СЕТ СН'!$G$9+СВЦЭМ!$D$10+'СЕТ СН'!$G$6</f>
        <v>1693.3179538599998</v>
      </c>
      <c r="S65" s="37">
        <f>SUMIFS(СВЦЭМ!$C$34:$C$777,СВЦЭМ!$A$34:$A$777,$A65,СВЦЭМ!$B$34:$B$777,S$47)+'СЕТ СН'!$G$9+СВЦЭМ!$D$10+'СЕТ СН'!$G$6</f>
        <v>1653.8032639999999</v>
      </c>
      <c r="T65" s="37">
        <f>SUMIFS(СВЦЭМ!$C$34:$C$777,СВЦЭМ!$A$34:$A$777,$A65,СВЦЭМ!$B$34:$B$777,T$47)+'СЕТ СН'!$G$9+СВЦЭМ!$D$10+'СЕТ СН'!$G$6</f>
        <v>1612.1064997799999</v>
      </c>
      <c r="U65" s="37">
        <f>SUMIFS(СВЦЭМ!$C$34:$C$777,СВЦЭМ!$A$34:$A$777,$A65,СВЦЭМ!$B$34:$B$777,U$47)+'СЕТ СН'!$G$9+СВЦЭМ!$D$10+'СЕТ СН'!$G$6</f>
        <v>1606.1362616699998</v>
      </c>
      <c r="V65" s="37">
        <f>SUMIFS(СВЦЭМ!$C$34:$C$777,СВЦЭМ!$A$34:$A$777,$A65,СВЦЭМ!$B$34:$B$777,V$47)+'СЕТ СН'!$G$9+СВЦЭМ!$D$10+'СЕТ СН'!$G$6</f>
        <v>1601.2064921399999</v>
      </c>
      <c r="W65" s="37">
        <f>SUMIFS(СВЦЭМ!$C$34:$C$777,СВЦЭМ!$A$34:$A$777,$A65,СВЦЭМ!$B$34:$B$777,W$47)+'СЕТ СН'!$G$9+СВЦЭМ!$D$10+'СЕТ СН'!$G$6</f>
        <v>1622.6212853899999</v>
      </c>
      <c r="X65" s="37">
        <f>SUMIFS(СВЦЭМ!$C$34:$C$777,СВЦЭМ!$A$34:$A$777,$A65,СВЦЭМ!$B$34:$B$777,X$47)+'СЕТ СН'!$G$9+СВЦЭМ!$D$10+'СЕТ СН'!$G$6</f>
        <v>1653.5247692899998</v>
      </c>
      <c r="Y65" s="37">
        <f>SUMIFS(СВЦЭМ!$C$34:$C$777,СВЦЭМ!$A$34:$A$777,$A65,СВЦЭМ!$B$34:$B$777,Y$47)+'СЕТ СН'!$G$9+СВЦЭМ!$D$10+'СЕТ СН'!$G$6</f>
        <v>1764.1727553999999</v>
      </c>
    </row>
    <row r="66" spans="1:27" ht="15.75" x14ac:dyDescent="0.2">
      <c r="A66" s="36">
        <f t="shared" si="1"/>
        <v>42693</v>
      </c>
      <c r="B66" s="37">
        <f>SUMIFS(СВЦЭМ!$C$34:$C$777,СВЦЭМ!$A$34:$A$777,$A66,СВЦЭМ!$B$34:$B$777,B$47)+'СЕТ СН'!$G$9+СВЦЭМ!$D$10+'СЕТ СН'!$G$6</f>
        <v>1722.4317719799999</v>
      </c>
      <c r="C66" s="37">
        <f>SUMIFS(СВЦЭМ!$C$34:$C$777,СВЦЭМ!$A$34:$A$777,$A66,СВЦЭМ!$B$34:$B$777,C$47)+'СЕТ СН'!$G$9+СВЦЭМ!$D$10+'СЕТ СН'!$G$6</f>
        <v>1797.8475710399998</v>
      </c>
      <c r="D66" s="37">
        <f>SUMIFS(СВЦЭМ!$C$34:$C$777,СВЦЭМ!$A$34:$A$777,$A66,СВЦЭМ!$B$34:$B$777,D$47)+'СЕТ СН'!$G$9+СВЦЭМ!$D$10+'СЕТ СН'!$G$6</f>
        <v>1875.8147235699998</v>
      </c>
      <c r="E66" s="37">
        <f>SUMIFS(СВЦЭМ!$C$34:$C$777,СВЦЭМ!$A$34:$A$777,$A66,СВЦЭМ!$B$34:$B$777,E$47)+'СЕТ СН'!$G$9+СВЦЭМ!$D$10+'СЕТ СН'!$G$6</f>
        <v>1886.11666113</v>
      </c>
      <c r="F66" s="37">
        <f>SUMIFS(СВЦЭМ!$C$34:$C$777,СВЦЭМ!$A$34:$A$777,$A66,СВЦЭМ!$B$34:$B$777,F$47)+'СЕТ СН'!$G$9+СВЦЭМ!$D$10+'СЕТ СН'!$G$6</f>
        <v>1883.0107040299999</v>
      </c>
      <c r="G66" s="37">
        <f>SUMIFS(СВЦЭМ!$C$34:$C$777,СВЦЭМ!$A$34:$A$777,$A66,СВЦЭМ!$B$34:$B$777,G$47)+'СЕТ СН'!$G$9+СВЦЭМ!$D$10+'СЕТ СН'!$G$6</f>
        <v>1874.8006991699999</v>
      </c>
      <c r="H66" s="37">
        <f>SUMIFS(СВЦЭМ!$C$34:$C$777,СВЦЭМ!$A$34:$A$777,$A66,СВЦЭМ!$B$34:$B$777,H$47)+'СЕТ СН'!$G$9+СВЦЭМ!$D$10+'СЕТ СН'!$G$6</f>
        <v>1838.0621061799998</v>
      </c>
      <c r="I66" s="37">
        <f>SUMIFS(СВЦЭМ!$C$34:$C$777,СВЦЭМ!$A$34:$A$777,$A66,СВЦЭМ!$B$34:$B$777,I$47)+'СЕТ СН'!$G$9+СВЦЭМ!$D$10+'СЕТ СН'!$G$6</f>
        <v>1801.5264789999999</v>
      </c>
      <c r="J66" s="37">
        <f>SUMIFS(СВЦЭМ!$C$34:$C$777,СВЦЭМ!$A$34:$A$777,$A66,СВЦЭМ!$B$34:$B$777,J$47)+'СЕТ СН'!$G$9+СВЦЭМ!$D$10+'СЕТ СН'!$G$6</f>
        <v>1713.3109587099998</v>
      </c>
      <c r="K66" s="37">
        <f>SUMIFS(СВЦЭМ!$C$34:$C$777,СВЦЭМ!$A$34:$A$777,$A66,СВЦЭМ!$B$34:$B$777,K$47)+'СЕТ СН'!$G$9+СВЦЭМ!$D$10+'СЕТ СН'!$G$6</f>
        <v>1629.2233093699999</v>
      </c>
      <c r="L66" s="37">
        <f>SUMIFS(СВЦЭМ!$C$34:$C$777,СВЦЭМ!$A$34:$A$777,$A66,СВЦЭМ!$B$34:$B$777,L$47)+'СЕТ СН'!$G$9+СВЦЭМ!$D$10+'СЕТ СН'!$G$6</f>
        <v>1591.8141871899998</v>
      </c>
      <c r="M66" s="37">
        <f>SUMIFS(СВЦЭМ!$C$34:$C$777,СВЦЭМ!$A$34:$A$777,$A66,СВЦЭМ!$B$34:$B$777,M$47)+'СЕТ СН'!$G$9+СВЦЭМ!$D$10+'СЕТ СН'!$G$6</f>
        <v>1589.9924867999998</v>
      </c>
      <c r="N66" s="37">
        <f>SUMIFS(СВЦЭМ!$C$34:$C$777,СВЦЭМ!$A$34:$A$777,$A66,СВЦЭМ!$B$34:$B$777,N$47)+'СЕТ СН'!$G$9+СВЦЭМ!$D$10+'СЕТ СН'!$G$6</f>
        <v>1576.1309488100001</v>
      </c>
      <c r="O66" s="37">
        <f>SUMIFS(СВЦЭМ!$C$34:$C$777,СВЦЭМ!$A$34:$A$777,$A66,СВЦЭМ!$B$34:$B$777,O$47)+'СЕТ СН'!$G$9+СВЦЭМ!$D$10+'СЕТ СН'!$G$6</f>
        <v>1595.8881471199998</v>
      </c>
      <c r="P66" s="37">
        <f>SUMIFS(СВЦЭМ!$C$34:$C$777,СВЦЭМ!$A$34:$A$777,$A66,СВЦЭМ!$B$34:$B$777,P$47)+'СЕТ СН'!$G$9+СВЦЭМ!$D$10+'СЕТ СН'!$G$6</f>
        <v>1618.9649282799999</v>
      </c>
      <c r="Q66" s="37">
        <f>SUMIFS(СВЦЭМ!$C$34:$C$777,СВЦЭМ!$A$34:$A$777,$A66,СВЦЭМ!$B$34:$B$777,Q$47)+'СЕТ СН'!$G$9+СВЦЭМ!$D$10+'СЕТ СН'!$G$6</f>
        <v>1623.1298744399999</v>
      </c>
      <c r="R66" s="37">
        <f>SUMIFS(СВЦЭМ!$C$34:$C$777,СВЦЭМ!$A$34:$A$777,$A66,СВЦЭМ!$B$34:$B$777,R$47)+'СЕТ СН'!$G$9+СВЦЭМ!$D$10+'СЕТ СН'!$G$6</f>
        <v>1742.2684101599998</v>
      </c>
      <c r="S66" s="37">
        <f>SUMIFS(СВЦЭМ!$C$34:$C$777,СВЦЭМ!$A$34:$A$777,$A66,СВЦЭМ!$B$34:$B$777,S$47)+'СЕТ СН'!$G$9+СВЦЭМ!$D$10+'СЕТ СН'!$G$6</f>
        <v>1734.28027944</v>
      </c>
      <c r="T66" s="37">
        <f>SUMIFS(СВЦЭМ!$C$34:$C$777,СВЦЭМ!$A$34:$A$777,$A66,СВЦЭМ!$B$34:$B$777,T$47)+'СЕТ СН'!$G$9+СВЦЭМ!$D$10+'СЕТ СН'!$G$6</f>
        <v>1613.3302508499999</v>
      </c>
      <c r="U66" s="37">
        <f>SUMIFS(СВЦЭМ!$C$34:$C$777,СВЦЭМ!$A$34:$A$777,$A66,СВЦЭМ!$B$34:$B$777,U$47)+'СЕТ СН'!$G$9+СВЦЭМ!$D$10+'СЕТ СН'!$G$6</f>
        <v>1550.1788211599999</v>
      </c>
      <c r="V66" s="37">
        <f>SUMIFS(СВЦЭМ!$C$34:$C$777,СВЦЭМ!$A$34:$A$777,$A66,СВЦЭМ!$B$34:$B$777,V$47)+'СЕТ СН'!$G$9+СВЦЭМ!$D$10+'СЕТ СН'!$G$6</f>
        <v>1554.6488184199998</v>
      </c>
      <c r="W66" s="37">
        <f>SUMIFS(СВЦЭМ!$C$34:$C$777,СВЦЭМ!$A$34:$A$777,$A66,СВЦЭМ!$B$34:$B$777,W$47)+'СЕТ СН'!$G$9+СВЦЭМ!$D$10+'СЕТ СН'!$G$6</f>
        <v>1576.9813863999998</v>
      </c>
      <c r="X66" s="37">
        <f>SUMIFS(СВЦЭМ!$C$34:$C$777,СВЦЭМ!$A$34:$A$777,$A66,СВЦЭМ!$B$34:$B$777,X$47)+'СЕТ СН'!$G$9+СВЦЭМ!$D$10+'СЕТ СН'!$G$6</f>
        <v>1583.2495957699998</v>
      </c>
      <c r="Y66" s="37">
        <f>SUMIFS(СВЦЭМ!$C$34:$C$777,СВЦЭМ!$A$34:$A$777,$A66,СВЦЭМ!$B$34:$B$777,Y$47)+'СЕТ СН'!$G$9+СВЦЭМ!$D$10+'СЕТ СН'!$G$6</f>
        <v>1675.154196</v>
      </c>
    </row>
    <row r="67" spans="1:27" ht="15.75" x14ac:dyDescent="0.2">
      <c r="A67" s="36">
        <f t="shared" si="1"/>
        <v>42694</v>
      </c>
      <c r="B67" s="37">
        <f>SUMIFS(СВЦЭМ!$C$34:$C$777,СВЦЭМ!$A$34:$A$777,$A67,СВЦЭМ!$B$34:$B$777,B$47)+'СЕТ СН'!$G$9+СВЦЭМ!$D$10+'СЕТ СН'!$G$6</f>
        <v>1874.7036918499998</v>
      </c>
      <c r="C67" s="37">
        <f>SUMIFS(СВЦЭМ!$C$34:$C$777,СВЦЭМ!$A$34:$A$777,$A67,СВЦЭМ!$B$34:$B$777,C$47)+'СЕТ СН'!$G$9+СВЦЭМ!$D$10+'СЕТ СН'!$G$6</f>
        <v>1985.43543593</v>
      </c>
      <c r="D67" s="37">
        <f>SUMIFS(СВЦЭМ!$C$34:$C$777,СВЦЭМ!$A$34:$A$777,$A67,СВЦЭМ!$B$34:$B$777,D$47)+'СЕТ СН'!$G$9+СВЦЭМ!$D$10+'СЕТ СН'!$G$6</f>
        <v>2046.5117499899998</v>
      </c>
      <c r="E67" s="37">
        <f>SUMIFS(СВЦЭМ!$C$34:$C$777,СВЦЭМ!$A$34:$A$777,$A67,СВЦЭМ!$B$34:$B$777,E$47)+'СЕТ СН'!$G$9+СВЦЭМ!$D$10+'СЕТ СН'!$G$6</f>
        <v>2037.5228657499997</v>
      </c>
      <c r="F67" s="37">
        <f>SUMIFS(СВЦЭМ!$C$34:$C$777,СВЦЭМ!$A$34:$A$777,$A67,СВЦЭМ!$B$34:$B$777,F$47)+'СЕТ СН'!$G$9+СВЦЭМ!$D$10+'СЕТ СН'!$G$6</f>
        <v>2034.8985717400001</v>
      </c>
      <c r="G67" s="37">
        <f>SUMIFS(СВЦЭМ!$C$34:$C$777,СВЦЭМ!$A$34:$A$777,$A67,СВЦЭМ!$B$34:$B$777,G$47)+'СЕТ СН'!$G$9+СВЦЭМ!$D$10+'СЕТ СН'!$G$6</f>
        <v>2017.5188602499998</v>
      </c>
      <c r="H67" s="37">
        <f>SUMIFS(СВЦЭМ!$C$34:$C$777,СВЦЭМ!$A$34:$A$777,$A67,СВЦЭМ!$B$34:$B$777,H$47)+'СЕТ СН'!$G$9+СВЦЭМ!$D$10+'СЕТ СН'!$G$6</f>
        <v>1987.5461803899998</v>
      </c>
      <c r="I67" s="37">
        <f>SUMIFS(СВЦЭМ!$C$34:$C$777,СВЦЭМ!$A$34:$A$777,$A67,СВЦЭМ!$B$34:$B$777,I$47)+'СЕТ СН'!$G$9+СВЦЭМ!$D$10+'СЕТ СН'!$G$6</f>
        <v>2001.6361696199997</v>
      </c>
      <c r="J67" s="37">
        <f>SUMIFS(СВЦЭМ!$C$34:$C$777,СВЦЭМ!$A$34:$A$777,$A67,СВЦЭМ!$B$34:$B$777,J$47)+'СЕТ СН'!$G$9+СВЦЭМ!$D$10+'СЕТ СН'!$G$6</f>
        <v>1906.03816138</v>
      </c>
      <c r="K67" s="37">
        <f>SUMIFS(СВЦЭМ!$C$34:$C$777,СВЦЭМ!$A$34:$A$777,$A67,СВЦЭМ!$B$34:$B$777,K$47)+'СЕТ СН'!$G$9+СВЦЭМ!$D$10+'СЕТ СН'!$G$6</f>
        <v>1760.95339208</v>
      </c>
      <c r="L67" s="37">
        <f>SUMIFS(СВЦЭМ!$C$34:$C$777,СВЦЭМ!$A$34:$A$777,$A67,СВЦЭМ!$B$34:$B$777,L$47)+'СЕТ СН'!$G$9+СВЦЭМ!$D$10+'СЕТ СН'!$G$6</f>
        <v>1654.5609725099998</v>
      </c>
      <c r="M67" s="37">
        <f>SUMIFS(СВЦЭМ!$C$34:$C$777,СВЦЭМ!$A$34:$A$777,$A67,СВЦЭМ!$B$34:$B$777,M$47)+'СЕТ СН'!$G$9+СВЦЭМ!$D$10+'СЕТ СН'!$G$6</f>
        <v>1620.54126632</v>
      </c>
      <c r="N67" s="37">
        <f>SUMIFS(СВЦЭМ!$C$34:$C$777,СВЦЭМ!$A$34:$A$777,$A67,СВЦЭМ!$B$34:$B$777,N$47)+'СЕТ СН'!$G$9+СВЦЭМ!$D$10+'СЕТ СН'!$G$6</f>
        <v>1634.4772586399999</v>
      </c>
      <c r="O67" s="37">
        <f>SUMIFS(СВЦЭМ!$C$34:$C$777,СВЦЭМ!$A$34:$A$777,$A67,СВЦЭМ!$B$34:$B$777,O$47)+'СЕТ СН'!$G$9+СВЦЭМ!$D$10+'СЕТ СН'!$G$6</f>
        <v>1645.7902619399999</v>
      </c>
      <c r="P67" s="37">
        <f>SUMIFS(СВЦЭМ!$C$34:$C$777,СВЦЭМ!$A$34:$A$777,$A67,СВЦЭМ!$B$34:$B$777,P$47)+'СЕТ СН'!$G$9+СВЦЭМ!$D$10+'СЕТ СН'!$G$6</f>
        <v>1654.5430623799998</v>
      </c>
      <c r="Q67" s="37">
        <f>SUMIFS(СВЦЭМ!$C$34:$C$777,СВЦЭМ!$A$34:$A$777,$A67,СВЦЭМ!$B$34:$B$777,Q$47)+'СЕТ СН'!$G$9+СВЦЭМ!$D$10+'СЕТ СН'!$G$6</f>
        <v>1655.8754885899998</v>
      </c>
      <c r="R67" s="37">
        <f>SUMIFS(СВЦЭМ!$C$34:$C$777,СВЦЭМ!$A$34:$A$777,$A67,СВЦЭМ!$B$34:$B$777,R$47)+'СЕТ СН'!$G$9+СВЦЭМ!$D$10+'СЕТ СН'!$G$6</f>
        <v>1650.6692801899999</v>
      </c>
      <c r="S67" s="37">
        <f>SUMIFS(СВЦЭМ!$C$34:$C$777,СВЦЭМ!$A$34:$A$777,$A67,СВЦЭМ!$B$34:$B$777,S$47)+'СЕТ СН'!$G$9+СВЦЭМ!$D$10+'СЕТ СН'!$G$6</f>
        <v>1623.8664928399999</v>
      </c>
      <c r="T67" s="37">
        <f>SUMIFS(СВЦЭМ!$C$34:$C$777,СВЦЭМ!$A$34:$A$777,$A67,СВЦЭМ!$B$34:$B$777,T$47)+'СЕТ СН'!$G$9+СВЦЭМ!$D$10+'СЕТ СН'!$G$6</f>
        <v>1586.85234881</v>
      </c>
      <c r="U67" s="37">
        <f>SUMIFS(СВЦЭМ!$C$34:$C$777,СВЦЭМ!$A$34:$A$777,$A67,СВЦЭМ!$B$34:$B$777,U$47)+'СЕТ СН'!$G$9+СВЦЭМ!$D$10+'СЕТ СН'!$G$6</f>
        <v>1586.7143714599999</v>
      </c>
      <c r="V67" s="37">
        <f>SUMIFS(СВЦЭМ!$C$34:$C$777,СВЦЭМ!$A$34:$A$777,$A67,СВЦЭМ!$B$34:$B$777,V$47)+'СЕТ СН'!$G$9+СВЦЭМ!$D$10+'СЕТ СН'!$G$6</f>
        <v>1589.0020704199999</v>
      </c>
      <c r="W67" s="37">
        <f>SUMIFS(СВЦЭМ!$C$34:$C$777,СВЦЭМ!$A$34:$A$777,$A67,СВЦЭМ!$B$34:$B$777,W$47)+'СЕТ СН'!$G$9+СВЦЭМ!$D$10+'СЕТ СН'!$G$6</f>
        <v>1596.5687866899998</v>
      </c>
      <c r="X67" s="37">
        <f>SUMIFS(СВЦЭМ!$C$34:$C$777,СВЦЭМ!$A$34:$A$777,$A67,СВЦЭМ!$B$34:$B$777,X$47)+'СЕТ СН'!$G$9+СВЦЭМ!$D$10+'СЕТ СН'!$G$6</f>
        <v>1633.6447544799998</v>
      </c>
      <c r="Y67" s="37">
        <f>SUMIFS(СВЦЭМ!$C$34:$C$777,СВЦЭМ!$A$34:$A$777,$A67,СВЦЭМ!$B$34:$B$777,Y$47)+'СЕТ СН'!$G$9+СВЦЭМ!$D$10+'СЕТ СН'!$G$6</f>
        <v>1749.6274793999999</v>
      </c>
    </row>
    <row r="68" spans="1:27" ht="15.75" x14ac:dyDescent="0.2">
      <c r="A68" s="36">
        <f t="shared" si="1"/>
        <v>42695</v>
      </c>
      <c r="B68" s="37">
        <f>SUMIFS(СВЦЭМ!$C$34:$C$777,СВЦЭМ!$A$34:$A$777,$A68,СВЦЭМ!$B$34:$B$777,B$47)+'СЕТ СН'!$G$9+СВЦЭМ!$D$10+'СЕТ СН'!$G$6</f>
        <v>1881.5638642399999</v>
      </c>
      <c r="C68" s="37">
        <f>SUMIFS(СВЦЭМ!$C$34:$C$777,СВЦЭМ!$A$34:$A$777,$A68,СВЦЭМ!$B$34:$B$777,C$47)+'СЕТ СН'!$G$9+СВЦЭМ!$D$10+'СЕТ СН'!$G$6</f>
        <v>1997.6907883999997</v>
      </c>
      <c r="D68" s="37">
        <f>SUMIFS(СВЦЭМ!$C$34:$C$777,СВЦЭМ!$A$34:$A$777,$A68,СВЦЭМ!$B$34:$B$777,D$47)+'СЕТ СН'!$G$9+СВЦЭМ!$D$10+'СЕТ СН'!$G$6</f>
        <v>2020.8761349000001</v>
      </c>
      <c r="E68" s="37">
        <f>SUMIFS(СВЦЭМ!$C$34:$C$777,СВЦЭМ!$A$34:$A$777,$A68,СВЦЭМ!$B$34:$B$777,E$47)+'СЕТ СН'!$G$9+СВЦЭМ!$D$10+'СЕТ СН'!$G$6</f>
        <v>2035.7709796199997</v>
      </c>
      <c r="F68" s="37">
        <f>SUMIFS(СВЦЭМ!$C$34:$C$777,СВЦЭМ!$A$34:$A$777,$A68,СВЦЭМ!$B$34:$B$777,F$47)+'СЕТ СН'!$G$9+СВЦЭМ!$D$10+'СЕТ СН'!$G$6</f>
        <v>2032.5727087499999</v>
      </c>
      <c r="G68" s="37">
        <f>SUMIFS(СВЦЭМ!$C$34:$C$777,СВЦЭМ!$A$34:$A$777,$A68,СВЦЭМ!$B$34:$B$777,G$47)+'СЕТ СН'!$G$9+СВЦЭМ!$D$10+'СЕТ СН'!$G$6</f>
        <v>2047.1649965900001</v>
      </c>
      <c r="H68" s="37">
        <f>SUMIFS(СВЦЭМ!$C$34:$C$777,СВЦЭМ!$A$34:$A$777,$A68,СВЦЭМ!$B$34:$B$777,H$47)+'СЕТ СН'!$G$9+СВЦЭМ!$D$10+'СЕТ СН'!$G$6</f>
        <v>2055.2267043900001</v>
      </c>
      <c r="I68" s="37">
        <f>SUMIFS(СВЦЭМ!$C$34:$C$777,СВЦЭМ!$A$34:$A$777,$A68,СВЦЭМ!$B$34:$B$777,I$47)+'СЕТ СН'!$G$9+СВЦЭМ!$D$10+'СЕТ СН'!$G$6</f>
        <v>1989.62544617</v>
      </c>
      <c r="J68" s="37">
        <f>SUMIFS(СВЦЭМ!$C$34:$C$777,СВЦЭМ!$A$34:$A$777,$A68,СВЦЭМ!$B$34:$B$777,J$47)+'СЕТ СН'!$G$9+СВЦЭМ!$D$10+'СЕТ СН'!$G$6</f>
        <v>1902.1591968299999</v>
      </c>
      <c r="K68" s="37">
        <f>SUMIFS(СВЦЭМ!$C$34:$C$777,СВЦЭМ!$A$34:$A$777,$A68,СВЦЭМ!$B$34:$B$777,K$47)+'СЕТ СН'!$G$9+СВЦЭМ!$D$10+'СЕТ СН'!$G$6</f>
        <v>1803.9417496399999</v>
      </c>
      <c r="L68" s="37">
        <f>SUMIFS(СВЦЭМ!$C$34:$C$777,СВЦЭМ!$A$34:$A$777,$A68,СВЦЭМ!$B$34:$B$777,L$47)+'СЕТ СН'!$G$9+СВЦЭМ!$D$10+'СЕТ СН'!$G$6</f>
        <v>1716.8461273399998</v>
      </c>
      <c r="M68" s="37">
        <f>SUMIFS(СВЦЭМ!$C$34:$C$777,СВЦЭМ!$A$34:$A$777,$A68,СВЦЭМ!$B$34:$B$777,M$47)+'СЕТ СН'!$G$9+СВЦЭМ!$D$10+'СЕТ СН'!$G$6</f>
        <v>1643.4083936299999</v>
      </c>
      <c r="N68" s="37">
        <f>SUMIFS(СВЦЭМ!$C$34:$C$777,СВЦЭМ!$A$34:$A$777,$A68,СВЦЭМ!$B$34:$B$777,N$47)+'СЕТ СН'!$G$9+СВЦЭМ!$D$10+'СЕТ СН'!$G$6</f>
        <v>1635.0718066099998</v>
      </c>
      <c r="O68" s="37">
        <f>SUMIFS(СВЦЭМ!$C$34:$C$777,СВЦЭМ!$A$34:$A$777,$A68,СВЦЭМ!$B$34:$B$777,O$47)+'СЕТ СН'!$G$9+СВЦЭМ!$D$10+'СЕТ СН'!$G$6</f>
        <v>1638.4698512599998</v>
      </c>
      <c r="P68" s="37">
        <f>SUMIFS(СВЦЭМ!$C$34:$C$777,СВЦЭМ!$A$34:$A$777,$A68,СВЦЭМ!$B$34:$B$777,P$47)+'СЕТ СН'!$G$9+СВЦЭМ!$D$10+'СЕТ СН'!$G$6</f>
        <v>1663.09967317</v>
      </c>
      <c r="Q68" s="37">
        <f>SUMIFS(СВЦЭМ!$C$34:$C$777,СВЦЭМ!$A$34:$A$777,$A68,СВЦЭМ!$B$34:$B$777,Q$47)+'СЕТ СН'!$G$9+СВЦЭМ!$D$10+'СЕТ СН'!$G$6</f>
        <v>1673.9501863099999</v>
      </c>
      <c r="R68" s="37">
        <f>SUMIFS(СВЦЭМ!$C$34:$C$777,СВЦЭМ!$A$34:$A$777,$A68,СВЦЭМ!$B$34:$B$777,R$47)+'СЕТ СН'!$G$9+СВЦЭМ!$D$10+'СЕТ СН'!$G$6</f>
        <v>1668.3176555800001</v>
      </c>
      <c r="S68" s="37">
        <f>SUMIFS(СВЦЭМ!$C$34:$C$777,СВЦЭМ!$A$34:$A$777,$A68,СВЦЭМ!$B$34:$B$777,S$47)+'СЕТ СН'!$G$9+СВЦЭМ!$D$10+'СЕТ СН'!$G$6</f>
        <v>1644.5342344599999</v>
      </c>
      <c r="T68" s="37">
        <f>SUMIFS(СВЦЭМ!$C$34:$C$777,СВЦЭМ!$A$34:$A$777,$A68,СВЦЭМ!$B$34:$B$777,T$47)+'СЕТ СН'!$G$9+СВЦЭМ!$D$10+'СЕТ СН'!$G$6</f>
        <v>1618.7391533599998</v>
      </c>
      <c r="U68" s="37">
        <f>SUMIFS(СВЦЭМ!$C$34:$C$777,СВЦЭМ!$A$34:$A$777,$A68,СВЦЭМ!$B$34:$B$777,U$47)+'СЕТ СН'!$G$9+СВЦЭМ!$D$10+'СЕТ СН'!$G$6</f>
        <v>1623.21290374</v>
      </c>
      <c r="V68" s="37">
        <f>SUMIFS(СВЦЭМ!$C$34:$C$777,СВЦЭМ!$A$34:$A$777,$A68,СВЦЭМ!$B$34:$B$777,V$47)+'СЕТ СН'!$G$9+СВЦЭМ!$D$10+'СЕТ СН'!$G$6</f>
        <v>1606.9359157899999</v>
      </c>
      <c r="W68" s="37">
        <f>SUMIFS(СВЦЭМ!$C$34:$C$777,СВЦЭМ!$A$34:$A$777,$A68,СВЦЭМ!$B$34:$B$777,W$47)+'СЕТ СН'!$G$9+СВЦЭМ!$D$10+'СЕТ СН'!$G$6</f>
        <v>1616.91336202</v>
      </c>
      <c r="X68" s="37">
        <f>SUMIFS(СВЦЭМ!$C$34:$C$777,СВЦЭМ!$A$34:$A$777,$A68,СВЦЭМ!$B$34:$B$777,X$47)+'СЕТ СН'!$G$9+СВЦЭМ!$D$10+'СЕТ СН'!$G$6</f>
        <v>1656.64225627</v>
      </c>
      <c r="Y68" s="37">
        <f>SUMIFS(СВЦЭМ!$C$34:$C$777,СВЦЭМ!$A$34:$A$777,$A68,СВЦЭМ!$B$34:$B$777,Y$47)+'СЕТ СН'!$G$9+СВЦЭМ!$D$10+'СЕТ СН'!$G$6</f>
        <v>1775.1963819600001</v>
      </c>
    </row>
    <row r="69" spans="1:27" ht="15.75" x14ac:dyDescent="0.2">
      <c r="A69" s="36">
        <f t="shared" si="1"/>
        <v>42696</v>
      </c>
      <c r="B69" s="37">
        <f>SUMIFS(СВЦЭМ!$C$34:$C$777,СВЦЭМ!$A$34:$A$777,$A69,СВЦЭМ!$B$34:$B$777,B$47)+'СЕТ СН'!$G$9+СВЦЭМ!$D$10+'СЕТ СН'!$G$6</f>
        <v>1798.5205912299998</v>
      </c>
      <c r="C69" s="37">
        <f>SUMIFS(СВЦЭМ!$C$34:$C$777,СВЦЭМ!$A$34:$A$777,$A69,СВЦЭМ!$B$34:$B$777,C$47)+'СЕТ СН'!$G$9+СВЦЭМ!$D$10+'СЕТ СН'!$G$6</f>
        <v>1908.0815329799998</v>
      </c>
      <c r="D69" s="37">
        <f>SUMIFS(СВЦЭМ!$C$34:$C$777,СВЦЭМ!$A$34:$A$777,$A69,СВЦЭМ!$B$34:$B$777,D$47)+'СЕТ СН'!$G$9+СВЦЭМ!$D$10+'СЕТ СН'!$G$6</f>
        <v>1980.9613869899999</v>
      </c>
      <c r="E69" s="37">
        <f>SUMIFS(СВЦЭМ!$C$34:$C$777,СВЦЭМ!$A$34:$A$777,$A69,СВЦЭМ!$B$34:$B$777,E$47)+'СЕТ СН'!$G$9+СВЦЭМ!$D$10+'СЕТ СН'!$G$6</f>
        <v>1981.8045105000001</v>
      </c>
      <c r="F69" s="37">
        <f>SUMIFS(СВЦЭМ!$C$34:$C$777,СВЦЭМ!$A$34:$A$777,$A69,СВЦЭМ!$B$34:$B$777,F$47)+'СЕТ СН'!$G$9+СВЦЭМ!$D$10+'СЕТ СН'!$G$6</f>
        <v>1976.6953476799999</v>
      </c>
      <c r="G69" s="37">
        <f>SUMIFS(СВЦЭМ!$C$34:$C$777,СВЦЭМ!$A$34:$A$777,$A69,СВЦЭМ!$B$34:$B$777,G$47)+'СЕТ СН'!$G$9+СВЦЭМ!$D$10+'СЕТ СН'!$G$6</f>
        <v>1966.0340308899999</v>
      </c>
      <c r="H69" s="37">
        <f>SUMIFS(СВЦЭМ!$C$34:$C$777,СВЦЭМ!$A$34:$A$777,$A69,СВЦЭМ!$B$34:$B$777,H$47)+'СЕТ СН'!$G$9+СВЦЭМ!$D$10+'СЕТ СН'!$G$6</f>
        <v>1899.7932795500001</v>
      </c>
      <c r="I69" s="37">
        <f>SUMIFS(СВЦЭМ!$C$34:$C$777,СВЦЭМ!$A$34:$A$777,$A69,СВЦЭМ!$B$34:$B$777,I$47)+'СЕТ СН'!$G$9+СВЦЭМ!$D$10+'СЕТ СН'!$G$6</f>
        <v>1816.2172221699998</v>
      </c>
      <c r="J69" s="37">
        <f>SUMIFS(СВЦЭМ!$C$34:$C$777,СВЦЭМ!$A$34:$A$777,$A69,СВЦЭМ!$B$34:$B$777,J$47)+'СЕТ СН'!$G$9+СВЦЭМ!$D$10+'СЕТ СН'!$G$6</f>
        <v>1734.9814085099999</v>
      </c>
      <c r="K69" s="37">
        <f>SUMIFS(СВЦЭМ!$C$34:$C$777,СВЦЭМ!$A$34:$A$777,$A69,СВЦЭМ!$B$34:$B$777,K$47)+'СЕТ СН'!$G$9+СВЦЭМ!$D$10+'СЕТ СН'!$G$6</f>
        <v>1645.7404751099998</v>
      </c>
      <c r="L69" s="37">
        <f>SUMIFS(СВЦЭМ!$C$34:$C$777,СВЦЭМ!$A$34:$A$777,$A69,СВЦЭМ!$B$34:$B$777,L$47)+'СЕТ СН'!$G$9+СВЦЭМ!$D$10+'СЕТ СН'!$G$6</f>
        <v>1617.1485648099999</v>
      </c>
      <c r="M69" s="37">
        <f>SUMIFS(СВЦЭМ!$C$34:$C$777,СВЦЭМ!$A$34:$A$777,$A69,СВЦЭМ!$B$34:$B$777,M$47)+'СЕТ СН'!$G$9+СВЦЭМ!$D$10+'СЕТ СН'!$G$6</f>
        <v>1641.6284373899998</v>
      </c>
      <c r="N69" s="37">
        <f>SUMIFS(СВЦЭМ!$C$34:$C$777,СВЦЭМ!$A$34:$A$777,$A69,СВЦЭМ!$B$34:$B$777,N$47)+'СЕТ СН'!$G$9+СВЦЭМ!$D$10+'СЕТ СН'!$G$6</f>
        <v>1649.4961469899999</v>
      </c>
      <c r="O69" s="37">
        <f>SUMIFS(СВЦЭМ!$C$34:$C$777,СВЦЭМ!$A$34:$A$777,$A69,СВЦЭМ!$B$34:$B$777,O$47)+'СЕТ СН'!$G$9+СВЦЭМ!$D$10+'СЕТ СН'!$G$6</f>
        <v>1678.9504352499998</v>
      </c>
      <c r="P69" s="37">
        <f>SUMIFS(СВЦЭМ!$C$34:$C$777,СВЦЭМ!$A$34:$A$777,$A69,СВЦЭМ!$B$34:$B$777,P$47)+'СЕТ СН'!$G$9+СВЦЭМ!$D$10+'СЕТ СН'!$G$6</f>
        <v>1766.38551581</v>
      </c>
      <c r="Q69" s="37">
        <f>SUMIFS(СВЦЭМ!$C$34:$C$777,СВЦЭМ!$A$34:$A$777,$A69,СВЦЭМ!$B$34:$B$777,Q$47)+'СЕТ СН'!$G$9+СВЦЭМ!$D$10+'СЕТ СН'!$G$6</f>
        <v>1819.0809994399999</v>
      </c>
      <c r="R69" s="37">
        <f>SUMIFS(СВЦЭМ!$C$34:$C$777,СВЦЭМ!$A$34:$A$777,$A69,СВЦЭМ!$B$34:$B$777,R$47)+'СЕТ СН'!$G$9+СВЦЭМ!$D$10+'СЕТ СН'!$G$6</f>
        <v>1855.5432960899998</v>
      </c>
      <c r="S69" s="37">
        <f>SUMIFS(СВЦЭМ!$C$34:$C$777,СВЦЭМ!$A$34:$A$777,$A69,СВЦЭМ!$B$34:$B$777,S$47)+'СЕТ СН'!$G$9+СВЦЭМ!$D$10+'СЕТ СН'!$G$6</f>
        <v>1810.2857131599999</v>
      </c>
      <c r="T69" s="37">
        <f>SUMIFS(СВЦЭМ!$C$34:$C$777,СВЦЭМ!$A$34:$A$777,$A69,СВЦЭМ!$B$34:$B$777,T$47)+'СЕТ СН'!$G$9+СВЦЭМ!$D$10+'СЕТ СН'!$G$6</f>
        <v>1797.6915445599998</v>
      </c>
      <c r="U69" s="37">
        <f>SUMIFS(СВЦЭМ!$C$34:$C$777,СВЦЭМ!$A$34:$A$777,$A69,СВЦЭМ!$B$34:$B$777,U$47)+'СЕТ СН'!$G$9+СВЦЭМ!$D$10+'СЕТ СН'!$G$6</f>
        <v>1794.7512812</v>
      </c>
      <c r="V69" s="37">
        <f>SUMIFS(СВЦЭМ!$C$34:$C$777,СВЦЭМ!$A$34:$A$777,$A69,СВЦЭМ!$B$34:$B$777,V$47)+'СЕТ СН'!$G$9+СВЦЭМ!$D$10+'СЕТ СН'!$G$6</f>
        <v>1791.6156789699999</v>
      </c>
      <c r="W69" s="37">
        <f>SUMIFS(СВЦЭМ!$C$34:$C$777,СВЦЭМ!$A$34:$A$777,$A69,СВЦЭМ!$B$34:$B$777,W$47)+'СЕТ СН'!$G$9+СВЦЭМ!$D$10+'СЕТ СН'!$G$6</f>
        <v>1808.6809499799999</v>
      </c>
      <c r="X69" s="37">
        <f>SUMIFS(СВЦЭМ!$C$34:$C$777,СВЦЭМ!$A$34:$A$777,$A69,СВЦЭМ!$B$34:$B$777,X$47)+'СЕТ СН'!$G$9+СВЦЭМ!$D$10+'СЕТ СН'!$G$6</f>
        <v>1847.0732001900001</v>
      </c>
      <c r="Y69" s="37">
        <f>SUMIFS(СВЦЭМ!$C$34:$C$777,СВЦЭМ!$A$34:$A$777,$A69,СВЦЭМ!$B$34:$B$777,Y$47)+'СЕТ СН'!$G$9+СВЦЭМ!$D$10+'СЕТ СН'!$G$6</f>
        <v>1905.0907569699998</v>
      </c>
    </row>
    <row r="70" spans="1:27" ht="15.75" x14ac:dyDescent="0.2">
      <c r="A70" s="36">
        <f t="shared" si="1"/>
        <v>42697</v>
      </c>
      <c r="B70" s="37">
        <f>SUMIFS(СВЦЭМ!$C$34:$C$777,СВЦЭМ!$A$34:$A$777,$A70,СВЦЭМ!$B$34:$B$777,B$47)+'СЕТ СН'!$G$9+СВЦЭМ!$D$10+'СЕТ СН'!$G$6</f>
        <v>2021.03011797</v>
      </c>
      <c r="C70" s="37">
        <f>SUMIFS(СВЦЭМ!$C$34:$C$777,СВЦЭМ!$A$34:$A$777,$A70,СВЦЭМ!$B$34:$B$777,C$47)+'СЕТ СН'!$G$9+СВЦЭМ!$D$10+'СЕТ СН'!$G$6</f>
        <v>2063.5075688900001</v>
      </c>
      <c r="D70" s="37">
        <f>SUMIFS(СВЦЭМ!$C$34:$C$777,СВЦЭМ!$A$34:$A$777,$A70,СВЦЭМ!$B$34:$B$777,D$47)+'СЕТ СН'!$G$9+СВЦЭМ!$D$10+'СЕТ СН'!$G$6</f>
        <v>2086.0327396899997</v>
      </c>
      <c r="E70" s="37">
        <f>SUMIFS(СВЦЭМ!$C$34:$C$777,СВЦЭМ!$A$34:$A$777,$A70,СВЦЭМ!$B$34:$B$777,E$47)+'СЕТ СН'!$G$9+СВЦЭМ!$D$10+'СЕТ СН'!$G$6</f>
        <v>2095.0570902899999</v>
      </c>
      <c r="F70" s="37">
        <f>SUMIFS(СВЦЭМ!$C$34:$C$777,СВЦЭМ!$A$34:$A$777,$A70,СВЦЭМ!$B$34:$B$777,F$47)+'СЕТ СН'!$G$9+СВЦЭМ!$D$10+'СЕТ СН'!$G$6</f>
        <v>2085.9590170900001</v>
      </c>
      <c r="G70" s="37">
        <f>SUMIFS(СВЦЭМ!$C$34:$C$777,СВЦЭМ!$A$34:$A$777,$A70,СВЦЭМ!$B$34:$B$777,G$47)+'СЕТ СН'!$G$9+СВЦЭМ!$D$10+'СЕТ СН'!$G$6</f>
        <v>2073.21334523</v>
      </c>
      <c r="H70" s="37">
        <f>SUMIFS(СВЦЭМ!$C$34:$C$777,СВЦЭМ!$A$34:$A$777,$A70,СВЦЭМ!$B$34:$B$777,H$47)+'СЕТ СН'!$G$9+СВЦЭМ!$D$10+'СЕТ СН'!$G$6</f>
        <v>2007.6813982399999</v>
      </c>
      <c r="I70" s="37">
        <f>SUMIFS(СВЦЭМ!$C$34:$C$777,СВЦЭМ!$A$34:$A$777,$A70,СВЦЭМ!$B$34:$B$777,I$47)+'СЕТ СН'!$G$9+СВЦЭМ!$D$10+'СЕТ СН'!$G$6</f>
        <v>1915.3454827</v>
      </c>
      <c r="J70" s="37">
        <f>SUMIFS(СВЦЭМ!$C$34:$C$777,СВЦЭМ!$A$34:$A$777,$A70,СВЦЭМ!$B$34:$B$777,J$47)+'СЕТ СН'!$G$9+СВЦЭМ!$D$10+'СЕТ СН'!$G$6</f>
        <v>1817.15960967</v>
      </c>
      <c r="K70" s="37">
        <f>SUMIFS(СВЦЭМ!$C$34:$C$777,СВЦЭМ!$A$34:$A$777,$A70,СВЦЭМ!$B$34:$B$777,K$47)+'СЕТ СН'!$G$9+СВЦЭМ!$D$10+'СЕТ СН'!$G$6</f>
        <v>1720.2863213000001</v>
      </c>
      <c r="L70" s="37">
        <f>SUMIFS(СВЦЭМ!$C$34:$C$777,СВЦЭМ!$A$34:$A$777,$A70,СВЦЭМ!$B$34:$B$777,L$47)+'СЕТ СН'!$G$9+СВЦЭМ!$D$10+'СЕТ СН'!$G$6</f>
        <v>1647.0763037199999</v>
      </c>
      <c r="M70" s="37">
        <f>SUMIFS(СВЦЭМ!$C$34:$C$777,СВЦЭМ!$A$34:$A$777,$A70,СВЦЭМ!$B$34:$B$777,M$47)+'СЕТ СН'!$G$9+СВЦЭМ!$D$10+'СЕТ СН'!$G$6</f>
        <v>1636.7118728299999</v>
      </c>
      <c r="N70" s="37">
        <f>SUMIFS(СВЦЭМ!$C$34:$C$777,СВЦЭМ!$A$34:$A$777,$A70,СВЦЭМ!$B$34:$B$777,N$47)+'СЕТ СН'!$G$9+СВЦЭМ!$D$10+'СЕТ СН'!$G$6</f>
        <v>1660.5091657999999</v>
      </c>
      <c r="O70" s="37">
        <f>SUMIFS(СВЦЭМ!$C$34:$C$777,СВЦЭМ!$A$34:$A$777,$A70,СВЦЭМ!$B$34:$B$777,O$47)+'СЕТ СН'!$G$9+СВЦЭМ!$D$10+'СЕТ СН'!$G$6</f>
        <v>1674.50929322</v>
      </c>
      <c r="P70" s="37">
        <f>SUMIFS(СВЦЭМ!$C$34:$C$777,СВЦЭМ!$A$34:$A$777,$A70,СВЦЭМ!$B$34:$B$777,P$47)+'СЕТ СН'!$G$9+СВЦЭМ!$D$10+'СЕТ СН'!$G$6</f>
        <v>1671.1738821499998</v>
      </c>
      <c r="Q70" s="37">
        <f>SUMIFS(СВЦЭМ!$C$34:$C$777,СВЦЭМ!$A$34:$A$777,$A70,СВЦЭМ!$B$34:$B$777,Q$47)+'СЕТ СН'!$G$9+СВЦЭМ!$D$10+'СЕТ СН'!$G$6</f>
        <v>1673.9113773999998</v>
      </c>
      <c r="R70" s="37">
        <f>SUMIFS(СВЦЭМ!$C$34:$C$777,СВЦЭМ!$A$34:$A$777,$A70,СВЦЭМ!$B$34:$B$777,R$47)+'СЕТ СН'!$G$9+СВЦЭМ!$D$10+'СЕТ СН'!$G$6</f>
        <v>1675.1375895299998</v>
      </c>
      <c r="S70" s="37">
        <f>SUMIFS(СВЦЭМ!$C$34:$C$777,СВЦЭМ!$A$34:$A$777,$A70,СВЦЭМ!$B$34:$B$777,S$47)+'СЕТ СН'!$G$9+СВЦЭМ!$D$10+'СЕТ СН'!$G$6</f>
        <v>1647.54687676</v>
      </c>
      <c r="T70" s="37">
        <f>SUMIFS(СВЦЭМ!$C$34:$C$777,СВЦЭМ!$A$34:$A$777,$A70,СВЦЭМ!$B$34:$B$777,T$47)+'СЕТ СН'!$G$9+СВЦЭМ!$D$10+'СЕТ СН'!$G$6</f>
        <v>1637.5110364</v>
      </c>
      <c r="U70" s="37">
        <f>SUMIFS(СВЦЭМ!$C$34:$C$777,СВЦЭМ!$A$34:$A$777,$A70,СВЦЭМ!$B$34:$B$777,U$47)+'СЕТ СН'!$G$9+СВЦЭМ!$D$10+'СЕТ СН'!$G$6</f>
        <v>1633.6129366999999</v>
      </c>
      <c r="V70" s="37">
        <f>SUMIFS(СВЦЭМ!$C$34:$C$777,СВЦЭМ!$A$34:$A$777,$A70,СВЦЭМ!$B$34:$B$777,V$47)+'СЕТ СН'!$G$9+СВЦЭМ!$D$10+'СЕТ СН'!$G$6</f>
        <v>1640.98669152</v>
      </c>
      <c r="W70" s="37">
        <f>SUMIFS(СВЦЭМ!$C$34:$C$777,СВЦЭМ!$A$34:$A$777,$A70,СВЦЭМ!$B$34:$B$777,W$47)+'СЕТ СН'!$G$9+СВЦЭМ!$D$10+'СЕТ СН'!$G$6</f>
        <v>1645.0839086199999</v>
      </c>
      <c r="X70" s="37">
        <f>SUMIFS(СВЦЭМ!$C$34:$C$777,СВЦЭМ!$A$34:$A$777,$A70,СВЦЭМ!$B$34:$B$777,X$47)+'СЕТ СН'!$G$9+СВЦЭМ!$D$10+'СЕТ СН'!$G$6</f>
        <v>1673.0609977999998</v>
      </c>
      <c r="Y70" s="37">
        <f>SUMIFS(СВЦЭМ!$C$34:$C$777,СВЦЭМ!$A$34:$A$777,$A70,СВЦЭМ!$B$34:$B$777,Y$47)+'СЕТ СН'!$G$9+СВЦЭМ!$D$10+'СЕТ СН'!$G$6</f>
        <v>1760.9581571399999</v>
      </c>
    </row>
    <row r="71" spans="1:27" ht="15.75" x14ac:dyDescent="0.2">
      <c r="A71" s="36">
        <f t="shared" si="1"/>
        <v>42698</v>
      </c>
      <c r="B71" s="37">
        <f>SUMIFS(СВЦЭМ!$C$34:$C$777,СВЦЭМ!$A$34:$A$777,$A71,СВЦЭМ!$B$34:$B$777,B$47)+'СЕТ СН'!$G$9+СВЦЭМ!$D$10+'СЕТ СН'!$G$6</f>
        <v>1902.58819193</v>
      </c>
      <c r="C71" s="37">
        <f>SUMIFS(СВЦЭМ!$C$34:$C$777,СВЦЭМ!$A$34:$A$777,$A71,СВЦЭМ!$B$34:$B$777,C$47)+'СЕТ СН'!$G$9+СВЦЭМ!$D$10+'СЕТ СН'!$G$6</f>
        <v>2017.5166665299998</v>
      </c>
      <c r="D71" s="37">
        <f>SUMIFS(СВЦЭМ!$C$34:$C$777,СВЦЭМ!$A$34:$A$777,$A71,СВЦЭМ!$B$34:$B$777,D$47)+'СЕТ СН'!$G$9+СВЦЭМ!$D$10+'СЕТ СН'!$G$6</f>
        <v>2084.7638542099999</v>
      </c>
      <c r="E71" s="37">
        <f>SUMIFS(СВЦЭМ!$C$34:$C$777,СВЦЭМ!$A$34:$A$777,$A71,СВЦЭМ!$B$34:$B$777,E$47)+'СЕТ СН'!$G$9+СВЦЭМ!$D$10+'СЕТ СН'!$G$6</f>
        <v>2089.16199056</v>
      </c>
      <c r="F71" s="37">
        <f>SUMIFS(СВЦЭМ!$C$34:$C$777,СВЦЭМ!$A$34:$A$777,$A71,СВЦЭМ!$B$34:$B$777,F$47)+'СЕТ СН'!$G$9+СВЦЭМ!$D$10+'СЕТ СН'!$G$6</f>
        <v>2091.5170456199999</v>
      </c>
      <c r="G71" s="37">
        <f>SUMIFS(СВЦЭМ!$C$34:$C$777,СВЦЭМ!$A$34:$A$777,$A71,СВЦЭМ!$B$34:$B$777,G$47)+'СЕТ СН'!$G$9+СВЦЭМ!$D$10+'СЕТ СН'!$G$6</f>
        <v>2073.3540583499998</v>
      </c>
      <c r="H71" s="37">
        <f>SUMIFS(СВЦЭМ!$C$34:$C$777,СВЦЭМ!$A$34:$A$777,$A71,СВЦЭМ!$B$34:$B$777,H$47)+'СЕТ СН'!$G$9+СВЦЭМ!$D$10+'СЕТ СН'!$G$6</f>
        <v>2004.0489004599999</v>
      </c>
      <c r="I71" s="37">
        <f>SUMIFS(СВЦЭМ!$C$34:$C$777,СВЦЭМ!$A$34:$A$777,$A71,СВЦЭМ!$B$34:$B$777,I$47)+'СЕТ СН'!$G$9+СВЦЭМ!$D$10+'СЕТ СН'!$G$6</f>
        <v>1941.50594447</v>
      </c>
      <c r="J71" s="37">
        <f>SUMIFS(СВЦЭМ!$C$34:$C$777,СВЦЭМ!$A$34:$A$777,$A71,СВЦЭМ!$B$34:$B$777,J$47)+'СЕТ СН'!$G$9+СВЦЭМ!$D$10+'СЕТ СН'!$G$6</f>
        <v>1858.98352467</v>
      </c>
      <c r="K71" s="37">
        <f>SUMIFS(СВЦЭМ!$C$34:$C$777,СВЦЭМ!$A$34:$A$777,$A71,СВЦЭМ!$B$34:$B$777,K$47)+'СЕТ СН'!$G$9+СВЦЭМ!$D$10+'СЕТ СН'!$G$6</f>
        <v>1761.4578885699998</v>
      </c>
      <c r="L71" s="37">
        <f>SUMIFS(СВЦЭМ!$C$34:$C$777,СВЦЭМ!$A$34:$A$777,$A71,СВЦЭМ!$B$34:$B$777,L$47)+'СЕТ СН'!$G$9+СВЦЭМ!$D$10+'СЕТ СН'!$G$6</f>
        <v>1672.2347127599999</v>
      </c>
      <c r="M71" s="37">
        <f>SUMIFS(СВЦЭМ!$C$34:$C$777,СВЦЭМ!$A$34:$A$777,$A71,СВЦЭМ!$B$34:$B$777,M$47)+'СЕТ СН'!$G$9+СВЦЭМ!$D$10+'СЕТ СН'!$G$6</f>
        <v>1650.54530654</v>
      </c>
      <c r="N71" s="37">
        <f>SUMIFS(СВЦЭМ!$C$34:$C$777,СВЦЭМ!$A$34:$A$777,$A71,СВЦЭМ!$B$34:$B$777,N$47)+'СЕТ СН'!$G$9+СВЦЭМ!$D$10+'СЕТ СН'!$G$6</f>
        <v>1663.3217611</v>
      </c>
      <c r="O71" s="37">
        <f>SUMIFS(СВЦЭМ!$C$34:$C$777,СВЦЭМ!$A$34:$A$777,$A71,СВЦЭМ!$B$34:$B$777,O$47)+'СЕТ СН'!$G$9+СВЦЭМ!$D$10+'СЕТ СН'!$G$6</f>
        <v>1680.4682395</v>
      </c>
      <c r="P71" s="37">
        <f>SUMIFS(СВЦЭМ!$C$34:$C$777,СВЦЭМ!$A$34:$A$777,$A71,СВЦЭМ!$B$34:$B$777,P$47)+'СЕТ СН'!$G$9+СВЦЭМ!$D$10+'СЕТ СН'!$G$6</f>
        <v>1687.15711792</v>
      </c>
      <c r="Q71" s="37">
        <f>SUMIFS(СВЦЭМ!$C$34:$C$777,СВЦЭМ!$A$34:$A$777,$A71,СВЦЭМ!$B$34:$B$777,Q$47)+'СЕТ СН'!$G$9+СВЦЭМ!$D$10+'СЕТ СН'!$G$6</f>
        <v>1686.6578826299999</v>
      </c>
      <c r="R71" s="37">
        <f>SUMIFS(СВЦЭМ!$C$34:$C$777,СВЦЭМ!$A$34:$A$777,$A71,СВЦЭМ!$B$34:$B$777,R$47)+'СЕТ СН'!$G$9+СВЦЭМ!$D$10+'СЕТ СН'!$G$6</f>
        <v>1680.3237772099999</v>
      </c>
      <c r="S71" s="37">
        <f>SUMIFS(СВЦЭМ!$C$34:$C$777,СВЦЭМ!$A$34:$A$777,$A71,СВЦЭМ!$B$34:$B$777,S$47)+'СЕТ СН'!$G$9+СВЦЭМ!$D$10+'СЕТ СН'!$G$6</f>
        <v>1646.1585765</v>
      </c>
      <c r="T71" s="37">
        <f>SUMIFS(СВЦЭМ!$C$34:$C$777,СВЦЭМ!$A$34:$A$777,$A71,СВЦЭМ!$B$34:$B$777,T$47)+'СЕТ СН'!$G$9+СВЦЭМ!$D$10+'СЕТ СН'!$G$6</f>
        <v>1625.3001497299999</v>
      </c>
      <c r="U71" s="37">
        <f>SUMIFS(СВЦЭМ!$C$34:$C$777,СВЦЭМ!$A$34:$A$777,$A71,СВЦЭМ!$B$34:$B$777,U$47)+'СЕТ СН'!$G$9+СВЦЭМ!$D$10+'СЕТ СН'!$G$6</f>
        <v>1627.2831945200001</v>
      </c>
      <c r="V71" s="37">
        <f>SUMIFS(СВЦЭМ!$C$34:$C$777,СВЦЭМ!$A$34:$A$777,$A71,СВЦЭМ!$B$34:$B$777,V$47)+'СЕТ СН'!$G$9+СВЦЭМ!$D$10+'СЕТ СН'!$G$6</f>
        <v>1633.9269260399999</v>
      </c>
      <c r="W71" s="37">
        <f>SUMIFS(СВЦЭМ!$C$34:$C$777,СВЦЭМ!$A$34:$A$777,$A71,СВЦЭМ!$B$34:$B$777,W$47)+'СЕТ СН'!$G$9+СВЦЭМ!$D$10+'СЕТ СН'!$G$6</f>
        <v>1642.7528654899997</v>
      </c>
      <c r="X71" s="37">
        <f>SUMIFS(СВЦЭМ!$C$34:$C$777,СВЦЭМ!$A$34:$A$777,$A71,СВЦЭМ!$B$34:$B$777,X$47)+'СЕТ СН'!$G$9+СВЦЭМ!$D$10+'СЕТ СН'!$G$6</f>
        <v>1670.9244658799998</v>
      </c>
      <c r="Y71" s="37">
        <f>SUMIFS(СВЦЭМ!$C$34:$C$777,СВЦЭМ!$A$34:$A$777,$A71,СВЦЭМ!$B$34:$B$777,Y$47)+'СЕТ СН'!$G$9+СВЦЭМ!$D$10+'СЕТ СН'!$G$6</f>
        <v>1784.8952503999999</v>
      </c>
    </row>
    <row r="72" spans="1:27" ht="15.75" x14ac:dyDescent="0.2">
      <c r="A72" s="36">
        <f t="shared" si="1"/>
        <v>42699</v>
      </c>
      <c r="B72" s="37">
        <f>SUMIFS(СВЦЭМ!$C$34:$C$777,СВЦЭМ!$A$34:$A$777,$A72,СВЦЭМ!$B$34:$B$777,B$47)+'СЕТ СН'!$G$9+СВЦЭМ!$D$10+'СЕТ СН'!$G$6</f>
        <v>1901.0637334799999</v>
      </c>
      <c r="C72" s="37">
        <f>SUMIFS(СВЦЭМ!$C$34:$C$777,СВЦЭМ!$A$34:$A$777,$A72,СВЦЭМ!$B$34:$B$777,C$47)+'СЕТ СН'!$G$9+СВЦЭМ!$D$10+'СЕТ СН'!$G$6</f>
        <v>2011.2186866699999</v>
      </c>
      <c r="D72" s="37">
        <f>SUMIFS(СВЦЭМ!$C$34:$C$777,СВЦЭМ!$A$34:$A$777,$A72,СВЦЭМ!$B$34:$B$777,D$47)+'СЕТ СН'!$G$9+СВЦЭМ!$D$10+'СЕТ СН'!$G$6</f>
        <v>2070.2589258600001</v>
      </c>
      <c r="E72" s="37">
        <f>SUMIFS(СВЦЭМ!$C$34:$C$777,СВЦЭМ!$A$34:$A$777,$A72,СВЦЭМ!$B$34:$B$777,E$47)+'СЕТ СН'!$G$9+СВЦЭМ!$D$10+'СЕТ СН'!$G$6</f>
        <v>2073.5182876999997</v>
      </c>
      <c r="F72" s="37">
        <f>SUMIFS(СВЦЭМ!$C$34:$C$777,СВЦЭМ!$A$34:$A$777,$A72,СВЦЭМ!$B$34:$B$777,F$47)+'СЕТ СН'!$G$9+СВЦЭМ!$D$10+'СЕТ СН'!$G$6</f>
        <v>2074.0952770499998</v>
      </c>
      <c r="G72" s="37">
        <f>SUMIFS(СВЦЭМ!$C$34:$C$777,СВЦЭМ!$A$34:$A$777,$A72,СВЦЭМ!$B$34:$B$777,G$47)+'СЕТ СН'!$G$9+СВЦЭМ!$D$10+'СЕТ СН'!$G$6</f>
        <v>2058.1765477099998</v>
      </c>
      <c r="H72" s="37">
        <f>SUMIFS(СВЦЭМ!$C$34:$C$777,СВЦЭМ!$A$34:$A$777,$A72,СВЦЭМ!$B$34:$B$777,H$47)+'СЕТ СН'!$G$9+СВЦЭМ!$D$10+'СЕТ СН'!$G$6</f>
        <v>1992.9198488799998</v>
      </c>
      <c r="I72" s="37">
        <f>SUMIFS(СВЦЭМ!$C$34:$C$777,СВЦЭМ!$A$34:$A$777,$A72,СВЦЭМ!$B$34:$B$777,I$47)+'СЕТ СН'!$G$9+СВЦЭМ!$D$10+'СЕТ СН'!$G$6</f>
        <v>1937.87028508</v>
      </c>
      <c r="J72" s="37">
        <f>SUMIFS(СВЦЭМ!$C$34:$C$777,СВЦЭМ!$A$34:$A$777,$A72,СВЦЭМ!$B$34:$B$777,J$47)+'СЕТ СН'!$G$9+СВЦЭМ!$D$10+'СЕТ СН'!$G$6</f>
        <v>1840.0431234999999</v>
      </c>
      <c r="K72" s="37">
        <f>SUMIFS(СВЦЭМ!$C$34:$C$777,СВЦЭМ!$A$34:$A$777,$A72,СВЦЭМ!$B$34:$B$777,K$47)+'СЕТ СН'!$G$9+СВЦЭМ!$D$10+'СЕТ СН'!$G$6</f>
        <v>1736.39481071</v>
      </c>
      <c r="L72" s="37">
        <f>SUMIFS(СВЦЭМ!$C$34:$C$777,СВЦЭМ!$A$34:$A$777,$A72,СВЦЭМ!$B$34:$B$777,L$47)+'СЕТ СН'!$G$9+СВЦЭМ!$D$10+'СЕТ СН'!$G$6</f>
        <v>1650.8933075599998</v>
      </c>
      <c r="M72" s="37">
        <f>SUMIFS(СВЦЭМ!$C$34:$C$777,СВЦЭМ!$A$34:$A$777,$A72,СВЦЭМ!$B$34:$B$777,M$47)+'СЕТ СН'!$G$9+СВЦЭМ!$D$10+'СЕТ СН'!$G$6</f>
        <v>1634.5661923099999</v>
      </c>
      <c r="N72" s="37">
        <f>SUMIFS(СВЦЭМ!$C$34:$C$777,СВЦЭМ!$A$34:$A$777,$A72,СВЦЭМ!$B$34:$B$777,N$47)+'СЕТ СН'!$G$9+СВЦЭМ!$D$10+'СЕТ СН'!$G$6</f>
        <v>1651.6546575499999</v>
      </c>
      <c r="O72" s="37">
        <f>SUMIFS(СВЦЭМ!$C$34:$C$777,СВЦЭМ!$A$34:$A$777,$A72,СВЦЭМ!$B$34:$B$777,O$47)+'СЕТ СН'!$G$9+СВЦЭМ!$D$10+'СЕТ СН'!$G$6</f>
        <v>1660.3299298699999</v>
      </c>
      <c r="P72" s="37">
        <f>SUMIFS(СВЦЭМ!$C$34:$C$777,СВЦЭМ!$A$34:$A$777,$A72,СВЦЭМ!$B$34:$B$777,P$47)+'СЕТ СН'!$G$9+СВЦЭМ!$D$10+'СЕТ СН'!$G$6</f>
        <v>1664.1899730299999</v>
      </c>
      <c r="Q72" s="37">
        <f>SUMIFS(СВЦЭМ!$C$34:$C$777,СВЦЭМ!$A$34:$A$777,$A72,СВЦЭМ!$B$34:$B$777,Q$47)+'СЕТ СН'!$G$9+СВЦЭМ!$D$10+'СЕТ СН'!$G$6</f>
        <v>1667.5065484699999</v>
      </c>
      <c r="R72" s="37">
        <f>SUMIFS(СВЦЭМ!$C$34:$C$777,СВЦЭМ!$A$34:$A$777,$A72,СВЦЭМ!$B$34:$B$777,R$47)+'СЕТ СН'!$G$9+СВЦЭМ!$D$10+'СЕТ СН'!$G$6</f>
        <v>1667.88269279</v>
      </c>
      <c r="S72" s="37">
        <f>SUMIFS(СВЦЭМ!$C$34:$C$777,СВЦЭМ!$A$34:$A$777,$A72,СВЦЭМ!$B$34:$B$777,S$47)+'СЕТ СН'!$G$9+СВЦЭМ!$D$10+'СЕТ СН'!$G$6</f>
        <v>1642.2033821</v>
      </c>
      <c r="T72" s="37">
        <f>SUMIFS(СВЦЭМ!$C$34:$C$777,СВЦЭМ!$A$34:$A$777,$A72,СВЦЭМ!$B$34:$B$777,T$47)+'СЕТ СН'!$G$9+СВЦЭМ!$D$10+'СЕТ СН'!$G$6</f>
        <v>1608.6041780999999</v>
      </c>
      <c r="U72" s="37">
        <f>SUMIFS(СВЦЭМ!$C$34:$C$777,СВЦЭМ!$A$34:$A$777,$A72,СВЦЭМ!$B$34:$B$777,U$47)+'СЕТ СН'!$G$9+СВЦЭМ!$D$10+'СЕТ СН'!$G$6</f>
        <v>1606.1732718399999</v>
      </c>
      <c r="V72" s="37">
        <f>SUMIFS(СВЦЭМ!$C$34:$C$777,СВЦЭМ!$A$34:$A$777,$A72,СВЦЭМ!$B$34:$B$777,V$47)+'СЕТ СН'!$G$9+СВЦЭМ!$D$10+'СЕТ СН'!$G$6</f>
        <v>1622.0597782099999</v>
      </c>
      <c r="W72" s="37">
        <f>SUMIFS(СВЦЭМ!$C$34:$C$777,СВЦЭМ!$A$34:$A$777,$A72,СВЦЭМ!$B$34:$B$777,W$47)+'СЕТ СН'!$G$9+СВЦЭМ!$D$10+'СЕТ СН'!$G$6</f>
        <v>1641.9025568</v>
      </c>
      <c r="X72" s="37">
        <f>SUMIFS(СВЦЭМ!$C$34:$C$777,СВЦЭМ!$A$34:$A$777,$A72,СВЦЭМ!$B$34:$B$777,X$47)+'СЕТ СН'!$G$9+СВЦЭМ!$D$10+'СЕТ СН'!$G$6</f>
        <v>1675.2766099299999</v>
      </c>
      <c r="Y72" s="37">
        <f>SUMIFS(СВЦЭМ!$C$34:$C$777,СВЦЭМ!$A$34:$A$777,$A72,СВЦЭМ!$B$34:$B$777,Y$47)+'СЕТ СН'!$G$9+СВЦЭМ!$D$10+'СЕТ СН'!$G$6</f>
        <v>1792.3961361500001</v>
      </c>
    </row>
    <row r="73" spans="1:27" ht="15.75" x14ac:dyDescent="0.2">
      <c r="A73" s="36">
        <f t="shared" si="1"/>
        <v>42700</v>
      </c>
      <c r="B73" s="37">
        <f>SUMIFS(СВЦЭМ!$C$34:$C$777,СВЦЭМ!$A$34:$A$777,$A73,СВЦЭМ!$B$34:$B$777,B$47)+'СЕТ СН'!$G$9+СВЦЭМ!$D$10+'СЕТ СН'!$G$6</f>
        <v>1913.86395872</v>
      </c>
      <c r="C73" s="37">
        <f>SUMIFS(СВЦЭМ!$C$34:$C$777,СВЦЭМ!$A$34:$A$777,$A73,СВЦЭМ!$B$34:$B$777,C$47)+'СЕТ СН'!$G$9+СВЦЭМ!$D$10+'СЕТ СН'!$G$6</f>
        <v>1991.8210655600001</v>
      </c>
      <c r="D73" s="37">
        <f>SUMIFS(СВЦЭМ!$C$34:$C$777,СВЦЭМ!$A$34:$A$777,$A73,СВЦЭМ!$B$34:$B$777,D$47)+'СЕТ СН'!$G$9+СВЦЭМ!$D$10+'СЕТ СН'!$G$6</f>
        <v>2035.5379359799999</v>
      </c>
      <c r="E73" s="37">
        <f>SUMIFS(СВЦЭМ!$C$34:$C$777,СВЦЭМ!$A$34:$A$777,$A73,СВЦЭМ!$B$34:$B$777,E$47)+'СЕТ СН'!$G$9+СВЦЭМ!$D$10+'СЕТ СН'!$G$6</f>
        <v>2037.3027867800001</v>
      </c>
      <c r="F73" s="37">
        <f>SUMIFS(СВЦЭМ!$C$34:$C$777,СВЦЭМ!$A$34:$A$777,$A73,СВЦЭМ!$B$34:$B$777,F$47)+'СЕТ СН'!$G$9+СВЦЭМ!$D$10+'СЕТ СН'!$G$6</f>
        <v>2042.90312632</v>
      </c>
      <c r="G73" s="37">
        <f>SUMIFS(СВЦЭМ!$C$34:$C$777,СВЦЭМ!$A$34:$A$777,$A73,СВЦЭМ!$B$34:$B$777,G$47)+'СЕТ СН'!$G$9+СВЦЭМ!$D$10+'СЕТ СН'!$G$6</f>
        <v>2039.3628433700001</v>
      </c>
      <c r="H73" s="37">
        <f>SUMIFS(СВЦЭМ!$C$34:$C$777,СВЦЭМ!$A$34:$A$777,$A73,СВЦЭМ!$B$34:$B$777,H$47)+'СЕТ СН'!$G$9+СВЦЭМ!$D$10+'СЕТ СН'!$G$6</f>
        <v>2027.5997877199998</v>
      </c>
      <c r="I73" s="37">
        <f>SUMIFS(СВЦЭМ!$C$34:$C$777,СВЦЭМ!$A$34:$A$777,$A73,СВЦЭМ!$B$34:$B$777,I$47)+'СЕТ СН'!$G$9+СВЦЭМ!$D$10+'СЕТ СН'!$G$6</f>
        <v>2004.8709263400001</v>
      </c>
      <c r="J73" s="37">
        <f>SUMIFS(СВЦЭМ!$C$34:$C$777,СВЦЭМ!$A$34:$A$777,$A73,СВЦЭМ!$B$34:$B$777,J$47)+'СЕТ СН'!$G$9+СВЦЭМ!$D$10+'СЕТ СН'!$G$6</f>
        <v>1890.2218781699999</v>
      </c>
      <c r="K73" s="37">
        <f>SUMIFS(СВЦЭМ!$C$34:$C$777,СВЦЭМ!$A$34:$A$777,$A73,СВЦЭМ!$B$34:$B$777,K$47)+'СЕТ СН'!$G$9+СВЦЭМ!$D$10+'СЕТ СН'!$G$6</f>
        <v>1758.20588069</v>
      </c>
      <c r="L73" s="37">
        <f>SUMIFS(СВЦЭМ!$C$34:$C$777,СВЦЭМ!$A$34:$A$777,$A73,СВЦЭМ!$B$34:$B$777,L$47)+'СЕТ СН'!$G$9+СВЦЭМ!$D$10+'СЕТ СН'!$G$6</f>
        <v>1647.96564958</v>
      </c>
      <c r="M73" s="37">
        <f>SUMIFS(СВЦЭМ!$C$34:$C$777,СВЦЭМ!$A$34:$A$777,$A73,СВЦЭМ!$B$34:$B$777,M$47)+'СЕТ СН'!$G$9+СВЦЭМ!$D$10+'СЕТ СН'!$G$6</f>
        <v>1617.59011227</v>
      </c>
      <c r="N73" s="37">
        <f>SUMIFS(СВЦЭМ!$C$34:$C$777,СВЦЭМ!$A$34:$A$777,$A73,СВЦЭМ!$B$34:$B$777,N$47)+'СЕТ СН'!$G$9+СВЦЭМ!$D$10+'СЕТ СН'!$G$6</f>
        <v>1633.1161791599998</v>
      </c>
      <c r="O73" s="37">
        <f>SUMIFS(СВЦЭМ!$C$34:$C$777,СВЦЭМ!$A$34:$A$777,$A73,СВЦЭМ!$B$34:$B$777,O$47)+'СЕТ СН'!$G$9+СВЦЭМ!$D$10+'СЕТ СН'!$G$6</f>
        <v>1640.78894008</v>
      </c>
      <c r="P73" s="37">
        <f>SUMIFS(СВЦЭМ!$C$34:$C$777,СВЦЭМ!$A$34:$A$777,$A73,СВЦЭМ!$B$34:$B$777,P$47)+'СЕТ СН'!$G$9+СВЦЭМ!$D$10+'СЕТ СН'!$G$6</f>
        <v>1652.8942608499999</v>
      </c>
      <c r="Q73" s="37">
        <f>SUMIFS(СВЦЭМ!$C$34:$C$777,СВЦЭМ!$A$34:$A$777,$A73,СВЦЭМ!$B$34:$B$777,Q$47)+'СЕТ СН'!$G$9+СВЦЭМ!$D$10+'СЕТ СН'!$G$6</f>
        <v>1655.6327583799998</v>
      </c>
      <c r="R73" s="37">
        <f>SUMIFS(СВЦЭМ!$C$34:$C$777,СВЦЭМ!$A$34:$A$777,$A73,СВЦЭМ!$B$34:$B$777,R$47)+'СЕТ СН'!$G$9+СВЦЭМ!$D$10+'СЕТ СН'!$G$6</f>
        <v>1648.0803214999999</v>
      </c>
      <c r="S73" s="37">
        <f>SUMIFS(СВЦЭМ!$C$34:$C$777,СВЦЭМ!$A$34:$A$777,$A73,СВЦЭМ!$B$34:$B$777,S$47)+'СЕТ СН'!$G$9+СВЦЭМ!$D$10+'СЕТ СН'!$G$6</f>
        <v>1616.3785045899999</v>
      </c>
      <c r="T73" s="37">
        <f>SUMIFS(СВЦЭМ!$C$34:$C$777,СВЦЭМ!$A$34:$A$777,$A73,СВЦЭМ!$B$34:$B$777,T$47)+'СЕТ СН'!$G$9+СВЦЭМ!$D$10+'СЕТ СН'!$G$6</f>
        <v>1593.1178945799998</v>
      </c>
      <c r="U73" s="37">
        <f>SUMIFS(СВЦЭМ!$C$34:$C$777,СВЦЭМ!$A$34:$A$777,$A73,СВЦЭМ!$B$34:$B$777,U$47)+'СЕТ СН'!$G$9+СВЦЭМ!$D$10+'СЕТ СН'!$G$6</f>
        <v>1596.8772832099999</v>
      </c>
      <c r="V73" s="37">
        <f>SUMIFS(СВЦЭМ!$C$34:$C$777,СВЦЭМ!$A$34:$A$777,$A73,СВЦЭМ!$B$34:$B$777,V$47)+'СЕТ СН'!$G$9+СВЦЭМ!$D$10+'СЕТ СН'!$G$6</f>
        <v>1607.8353212399998</v>
      </c>
      <c r="W73" s="37">
        <f>SUMIFS(СВЦЭМ!$C$34:$C$777,СВЦЭМ!$A$34:$A$777,$A73,СВЦЭМ!$B$34:$B$777,W$47)+'СЕТ СН'!$G$9+СВЦЭМ!$D$10+'СЕТ СН'!$G$6</f>
        <v>1620.1010162299999</v>
      </c>
      <c r="X73" s="37">
        <f>SUMIFS(СВЦЭМ!$C$34:$C$777,СВЦЭМ!$A$34:$A$777,$A73,СВЦЭМ!$B$34:$B$777,X$47)+'СЕТ СН'!$G$9+СВЦЭМ!$D$10+'СЕТ СН'!$G$6</f>
        <v>1634.62152507</v>
      </c>
      <c r="Y73" s="37">
        <f>SUMIFS(СВЦЭМ!$C$34:$C$777,СВЦЭМ!$A$34:$A$777,$A73,СВЦЭМ!$B$34:$B$777,Y$47)+'СЕТ СН'!$G$9+СВЦЭМ!$D$10+'СЕТ СН'!$G$6</f>
        <v>1725.2942192699998</v>
      </c>
    </row>
    <row r="74" spans="1:27" ht="15.75" x14ac:dyDescent="0.2">
      <c r="A74" s="36">
        <f t="shared" si="1"/>
        <v>42701</v>
      </c>
      <c r="B74" s="37">
        <f>SUMIFS(СВЦЭМ!$C$34:$C$777,СВЦЭМ!$A$34:$A$777,$A74,СВЦЭМ!$B$34:$B$777,B$47)+'СЕТ СН'!$G$9+СВЦЭМ!$D$10+'СЕТ СН'!$G$6</f>
        <v>1873.20974531</v>
      </c>
      <c r="C74" s="37">
        <f>SUMIFS(СВЦЭМ!$C$34:$C$777,СВЦЭМ!$A$34:$A$777,$A74,СВЦЭМ!$B$34:$B$777,C$47)+'СЕТ СН'!$G$9+СВЦЭМ!$D$10+'СЕТ СН'!$G$6</f>
        <v>1965.38795071</v>
      </c>
      <c r="D74" s="37">
        <f>SUMIFS(СВЦЭМ!$C$34:$C$777,СВЦЭМ!$A$34:$A$777,$A74,СВЦЭМ!$B$34:$B$777,D$47)+'СЕТ СН'!$G$9+СВЦЭМ!$D$10+'СЕТ СН'!$G$6</f>
        <v>2034.5451599899998</v>
      </c>
      <c r="E74" s="37">
        <f>SUMIFS(СВЦЭМ!$C$34:$C$777,СВЦЭМ!$A$34:$A$777,$A74,СВЦЭМ!$B$34:$B$777,E$47)+'СЕТ СН'!$G$9+СВЦЭМ!$D$10+'СЕТ СН'!$G$6</f>
        <v>2029.5766692500001</v>
      </c>
      <c r="F74" s="37">
        <f>SUMIFS(СВЦЭМ!$C$34:$C$777,СВЦЭМ!$A$34:$A$777,$A74,СВЦЭМ!$B$34:$B$777,F$47)+'СЕТ СН'!$G$9+СВЦЭМ!$D$10+'СЕТ СН'!$G$6</f>
        <v>2026.7581535599998</v>
      </c>
      <c r="G74" s="37">
        <f>SUMIFS(СВЦЭМ!$C$34:$C$777,СВЦЭМ!$A$34:$A$777,$A74,СВЦЭМ!$B$34:$B$777,G$47)+'СЕТ СН'!$G$9+СВЦЭМ!$D$10+'СЕТ СН'!$G$6</f>
        <v>2028.2295545399998</v>
      </c>
      <c r="H74" s="37">
        <f>SUMIFS(СВЦЭМ!$C$34:$C$777,СВЦЭМ!$A$34:$A$777,$A74,СВЦЭМ!$B$34:$B$777,H$47)+'СЕТ СН'!$G$9+СВЦЭМ!$D$10+'СЕТ СН'!$G$6</f>
        <v>2023.9056315499997</v>
      </c>
      <c r="I74" s="37">
        <f>SUMIFS(СВЦЭМ!$C$34:$C$777,СВЦЭМ!$A$34:$A$777,$A74,СВЦЭМ!$B$34:$B$777,I$47)+'СЕТ СН'!$G$9+СВЦЭМ!$D$10+'СЕТ СН'!$G$6</f>
        <v>1999.8725480200001</v>
      </c>
      <c r="J74" s="37">
        <f>SUMIFS(СВЦЭМ!$C$34:$C$777,СВЦЭМ!$A$34:$A$777,$A74,СВЦЭМ!$B$34:$B$777,J$47)+'СЕТ СН'!$G$9+СВЦЭМ!$D$10+'СЕТ СН'!$G$6</f>
        <v>1899.22540235</v>
      </c>
      <c r="K74" s="37">
        <f>SUMIFS(СВЦЭМ!$C$34:$C$777,СВЦЭМ!$A$34:$A$777,$A74,СВЦЭМ!$B$34:$B$777,K$47)+'СЕТ СН'!$G$9+СВЦЭМ!$D$10+'СЕТ СН'!$G$6</f>
        <v>1769.8872383899998</v>
      </c>
      <c r="L74" s="37">
        <f>SUMIFS(СВЦЭМ!$C$34:$C$777,СВЦЭМ!$A$34:$A$777,$A74,СВЦЭМ!$B$34:$B$777,L$47)+'СЕТ СН'!$G$9+СВЦЭМ!$D$10+'СЕТ СН'!$G$6</f>
        <v>1659.7344295600001</v>
      </c>
      <c r="M74" s="37">
        <f>SUMIFS(СВЦЭМ!$C$34:$C$777,СВЦЭМ!$A$34:$A$777,$A74,СВЦЭМ!$B$34:$B$777,M$47)+'СЕТ СН'!$G$9+СВЦЭМ!$D$10+'СЕТ СН'!$G$6</f>
        <v>1624.89288756</v>
      </c>
      <c r="N74" s="37">
        <f>SUMIFS(СВЦЭМ!$C$34:$C$777,СВЦЭМ!$A$34:$A$777,$A74,СВЦЭМ!$B$34:$B$777,N$47)+'СЕТ СН'!$G$9+СВЦЭМ!$D$10+'СЕТ СН'!$G$6</f>
        <v>1635.59472912</v>
      </c>
      <c r="O74" s="37">
        <f>SUMIFS(СВЦЭМ!$C$34:$C$777,СВЦЭМ!$A$34:$A$777,$A74,СВЦЭМ!$B$34:$B$777,O$47)+'СЕТ СН'!$G$9+СВЦЭМ!$D$10+'СЕТ СН'!$G$6</f>
        <v>1647.10872058</v>
      </c>
      <c r="P74" s="37">
        <f>SUMIFS(СВЦЭМ!$C$34:$C$777,СВЦЭМ!$A$34:$A$777,$A74,СВЦЭМ!$B$34:$B$777,P$47)+'СЕТ СН'!$G$9+СВЦЭМ!$D$10+'СЕТ СН'!$G$6</f>
        <v>1662.1632622</v>
      </c>
      <c r="Q74" s="37">
        <f>SUMIFS(СВЦЭМ!$C$34:$C$777,СВЦЭМ!$A$34:$A$777,$A74,СВЦЭМ!$B$34:$B$777,Q$47)+'СЕТ СН'!$G$9+СВЦЭМ!$D$10+'СЕТ СН'!$G$6</f>
        <v>1661.0341513499998</v>
      </c>
      <c r="R74" s="37">
        <f>SUMIFS(СВЦЭМ!$C$34:$C$777,СВЦЭМ!$A$34:$A$777,$A74,СВЦЭМ!$B$34:$B$777,R$47)+'СЕТ СН'!$G$9+СВЦЭМ!$D$10+'СЕТ СН'!$G$6</f>
        <v>1652.2238379699997</v>
      </c>
      <c r="S74" s="37">
        <f>SUMIFS(СВЦЭМ!$C$34:$C$777,СВЦЭМ!$A$34:$A$777,$A74,СВЦЭМ!$B$34:$B$777,S$47)+'СЕТ СН'!$G$9+СВЦЭМ!$D$10+'СЕТ СН'!$G$6</f>
        <v>1627.7256637</v>
      </c>
      <c r="T74" s="37">
        <f>SUMIFS(СВЦЭМ!$C$34:$C$777,СВЦЭМ!$A$34:$A$777,$A74,СВЦЭМ!$B$34:$B$777,T$47)+'СЕТ СН'!$G$9+СВЦЭМ!$D$10+'СЕТ СН'!$G$6</f>
        <v>1588.0318025899999</v>
      </c>
      <c r="U74" s="37">
        <f>SUMIFS(СВЦЭМ!$C$34:$C$777,СВЦЭМ!$A$34:$A$777,$A74,СВЦЭМ!$B$34:$B$777,U$47)+'СЕТ СН'!$G$9+СВЦЭМ!$D$10+'СЕТ СН'!$G$6</f>
        <v>1590.7019375199998</v>
      </c>
      <c r="V74" s="37">
        <f>SUMIFS(СВЦЭМ!$C$34:$C$777,СВЦЭМ!$A$34:$A$777,$A74,СВЦЭМ!$B$34:$B$777,V$47)+'СЕТ СН'!$G$9+СВЦЭМ!$D$10+'СЕТ СН'!$G$6</f>
        <v>1605.8579117300001</v>
      </c>
      <c r="W74" s="37">
        <f>SUMIFS(СВЦЭМ!$C$34:$C$777,СВЦЭМ!$A$34:$A$777,$A74,СВЦЭМ!$B$34:$B$777,W$47)+'СЕТ СН'!$G$9+СВЦЭМ!$D$10+'СЕТ СН'!$G$6</f>
        <v>1628.4243001699999</v>
      </c>
      <c r="X74" s="37">
        <f>SUMIFS(СВЦЭМ!$C$34:$C$777,СВЦЭМ!$A$34:$A$777,$A74,СВЦЭМ!$B$34:$B$777,X$47)+'СЕТ СН'!$G$9+СВЦЭМ!$D$10+'СЕТ СН'!$G$6</f>
        <v>1662.4085858899998</v>
      </c>
      <c r="Y74" s="37">
        <f>SUMIFS(СВЦЭМ!$C$34:$C$777,СВЦЭМ!$A$34:$A$777,$A74,СВЦЭМ!$B$34:$B$777,Y$47)+'СЕТ СН'!$G$9+СВЦЭМ!$D$10+'СЕТ СН'!$G$6</f>
        <v>1776.3117704699998</v>
      </c>
    </row>
    <row r="75" spans="1:27" ht="15.75" x14ac:dyDescent="0.2">
      <c r="A75" s="36">
        <f t="shared" si="1"/>
        <v>42702</v>
      </c>
      <c r="B75" s="37">
        <f>SUMIFS(СВЦЭМ!$C$34:$C$777,СВЦЭМ!$A$34:$A$777,$A75,СВЦЭМ!$B$34:$B$777,B$47)+'СЕТ СН'!$G$9+СВЦЭМ!$D$10+'СЕТ СН'!$G$6</f>
        <v>1829.91939923</v>
      </c>
      <c r="C75" s="37">
        <f>SUMIFS(СВЦЭМ!$C$34:$C$777,СВЦЭМ!$A$34:$A$777,$A75,СВЦЭМ!$B$34:$B$777,C$47)+'СЕТ СН'!$G$9+СВЦЭМ!$D$10+'СЕТ СН'!$G$6</f>
        <v>1937.2732015199999</v>
      </c>
      <c r="D75" s="37">
        <f>SUMIFS(СВЦЭМ!$C$34:$C$777,СВЦЭМ!$A$34:$A$777,$A75,СВЦЭМ!$B$34:$B$777,D$47)+'СЕТ СН'!$G$9+СВЦЭМ!$D$10+'СЕТ СН'!$G$6</f>
        <v>2020.1622773499998</v>
      </c>
      <c r="E75" s="37">
        <f>SUMIFS(СВЦЭМ!$C$34:$C$777,СВЦЭМ!$A$34:$A$777,$A75,СВЦЭМ!$B$34:$B$777,E$47)+'СЕТ СН'!$G$9+СВЦЭМ!$D$10+'СЕТ СН'!$G$6</f>
        <v>2036.4420226899997</v>
      </c>
      <c r="F75" s="37">
        <f>SUMIFS(СВЦЭМ!$C$34:$C$777,СВЦЭМ!$A$34:$A$777,$A75,СВЦЭМ!$B$34:$B$777,F$47)+'СЕТ СН'!$G$9+СВЦЭМ!$D$10+'СЕТ СН'!$G$6</f>
        <v>2035.7215809199997</v>
      </c>
      <c r="G75" s="37">
        <f>SUMIFS(СВЦЭМ!$C$34:$C$777,СВЦЭМ!$A$34:$A$777,$A75,СВЦЭМ!$B$34:$B$777,G$47)+'СЕТ СН'!$G$9+СВЦЭМ!$D$10+'СЕТ СН'!$G$6</f>
        <v>2021.71254168</v>
      </c>
      <c r="H75" s="37">
        <f>SUMIFS(СВЦЭМ!$C$34:$C$777,СВЦЭМ!$A$34:$A$777,$A75,СВЦЭМ!$B$34:$B$777,H$47)+'СЕТ СН'!$G$9+СВЦЭМ!$D$10+'СЕТ СН'!$G$6</f>
        <v>1984.0146976799997</v>
      </c>
      <c r="I75" s="37">
        <f>SUMIFS(СВЦЭМ!$C$34:$C$777,СВЦЭМ!$A$34:$A$777,$A75,СВЦЭМ!$B$34:$B$777,I$47)+'СЕТ СН'!$G$9+СВЦЭМ!$D$10+'СЕТ СН'!$G$6</f>
        <v>1941.8308596399997</v>
      </c>
      <c r="J75" s="37">
        <f>SUMIFS(СВЦЭМ!$C$34:$C$777,СВЦЭМ!$A$34:$A$777,$A75,СВЦЭМ!$B$34:$B$777,J$47)+'СЕТ СН'!$G$9+СВЦЭМ!$D$10+'СЕТ СН'!$G$6</f>
        <v>1854.1305978</v>
      </c>
      <c r="K75" s="37">
        <f>SUMIFS(СВЦЭМ!$C$34:$C$777,СВЦЭМ!$A$34:$A$777,$A75,СВЦЭМ!$B$34:$B$777,K$47)+'СЕТ СН'!$G$9+СВЦЭМ!$D$10+'СЕТ СН'!$G$6</f>
        <v>1752.8374510799999</v>
      </c>
      <c r="L75" s="37">
        <f>SUMIFS(СВЦЭМ!$C$34:$C$777,СВЦЭМ!$A$34:$A$777,$A75,СВЦЭМ!$B$34:$B$777,L$47)+'СЕТ СН'!$G$9+СВЦЭМ!$D$10+'СЕТ СН'!$G$6</f>
        <v>1694.1275953599998</v>
      </c>
      <c r="M75" s="37">
        <f>SUMIFS(СВЦЭМ!$C$34:$C$777,СВЦЭМ!$A$34:$A$777,$A75,СВЦЭМ!$B$34:$B$777,M$47)+'СЕТ СН'!$G$9+СВЦЭМ!$D$10+'СЕТ СН'!$G$6</f>
        <v>1656.9740503099999</v>
      </c>
      <c r="N75" s="37">
        <f>SUMIFS(СВЦЭМ!$C$34:$C$777,СВЦЭМ!$A$34:$A$777,$A75,СВЦЭМ!$B$34:$B$777,N$47)+'СЕТ СН'!$G$9+СВЦЭМ!$D$10+'СЕТ СН'!$G$6</f>
        <v>1669.2736068199999</v>
      </c>
      <c r="O75" s="37">
        <f>SUMIFS(СВЦЭМ!$C$34:$C$777,СВЦЭМ!$A$34:$A$777,$A75,СВЦЭМ!$B$34:$B$777,O$47)+'СЕТ СН'!$G$9+СВЦЭМ!$D$10+'СЕТ СН'!$G$6</f>
        <v>1686.3364607199999</v>
      </c>
      <c r="P75" s="37">
        <f>SUMIFS(СВЦЭМ!$C$34:$C$777,СВЦЭМ!$A$34:$A$777,$A75,СВЦЭМ!$B$34:$B$777,P$47)+'СЕТ СН'!$G$9+СВЦЭМ!$D$10+'СЕТ СН'!$G$6</f>
        <v>1691.19703536</v>
      </c>
      <c r="Q75" s="37">
        <f>SUMIFS(СВЦЭМ!$C$34:$C$777,СВЦЭМ!$A$34:$A$777,$A75,СВЦЭМ!$B$34:$B$777,Q$47)+'СЕТ СН'!$G$9+СВЦЭМ!$D$10+'СЕТ СН'!$G$6</f>
        <v>1692.8445625499999</v>
      </c>
      <c r="R75" s="37">
        <f>SUMIFS(СВЦЭМ!$C$34:$C$777,СВЦЭМ!$A$34:$A$777,$A75,СВЦЭМ!$B$34:$B$777,R$47)+'СЕТ СН'!$G$9+СВЦЭМ!$D$10+'СЕТ СН'!$G$6</f>
        <v>1690.3407963699999</v>
      </c>
      <c r="S75" s="37">
        <f>SUMIFS(СВЦЭМ!$C$34:$C$777,СВЦЭМ!$A$34:$A$777,$A75,СВЦЭМ!$B$34:$B$777,S$47)+'СЕТ СН'!$G$9+СВЦЭМ!$D$10+'СЕТ СН'!$G$6</f>
        <v>1679.3049564799999</v>
      </c>
      <c r="T75" s="37">
        <f>SUMIFS(СВЦЭМ!$C$34:$C$777,СВЦЭМ!$A$34:$A$777,$A75,СВЦЭМ!$B$34:$B$777,T$47)+'СЕТ СН'!$G$9+СВЦЭМ!$D$10+'СЕТ СН'!$G$6</f>
        <v>1622.3788140799998</v>
      </c>
      <c r="U75" s="37">
        <f>SUMIFS(СВЦЭМ!$C$34:$C$777,СВЦЭМ!$A$34:$A$777,$A75,СВЦЭМ!$B$34:$B$777,U$47)+'СЕТ СН'!$G$9+СВЦЭМ!$D$10+'СЕТ СН'!$G$6</f>
        <v>1621.8278675899999</v>
      </c>
      <c r="V75" s="37">
        <f>SUMIFS(СВЦЭМ!$C$34:$C$777,СВЦЭМ!$A$34:$A$777,$A75,СВЦЭМ!$B$34:$B$777,V$47)+'СЕТ СН'!$G$9+СВЦЭМ!$D$10+'СЕТ СН'!$G$6</f>
        <v>1650.19936353</v>
      </c>
      <c r="W75" s="37">
        <f>SUMIFS(СВЦЭМ!$C$34:$C$777,СВЦЭМ!$A$34:$A$777,$A75,СВЦЭМ!$B$34:$B$777,W$47)+'СЕТ СН'!$G$9+СВЦЭМ!$D$10+'СЕТ СН'!$G$6</f>
        <v>1660.88124834</v>
      </c>
      <c r="X75" s="37">
        <f>SUMIFS(СВЦЭМ!$C$34:$C$777,СВЦЭМ!$A$34:$A$777,$A75,СВЦЭМ!$B$34:$B$777,X$47)+'СЕТ СН'!$G$9+СВЦЭМ!$D$10+'СЕТ СН'!$G$6</f>
        <v>1696.0626411599999</v>
      </c>
      <c r="Y75" s="37">
        <f>SUMIFS(СВЦЭМ!$C$34:$C$777,СВЦЭМ!$A$34:$A$777,$A75,СВЦЭМ!$B$34:$B$777,Y$47)+'СЕТ СН'!$G$9+СВЦЭМ!$D$10+'СЕТ СН'!$G$6</f>
        <v>1772.99964142</v>
      </c>
    </row>
    <row r="76" spans="1:27" ht="15.75" x14ac:dyDescent="0.2">
      <c r="A76" s="36">
        <f t="shared" si="1"/>
        <v>42703</v>
      </c>
      <c r="B76" s="37">
        <f>SUMIFS(СВЦЭМ!$C$34:$C$777,СВЦЭМ!$A$34:$A$777,$A76,СВЦЭМ!$B$34:$B$777,B$47)+'СЕТ СН'!$G$9+СВЦЭМ!$D$10+'СЕТ СН'!$G$6</f>
        <v>1878.33926385</v>
      </c>
      <c r="C76" s="37">
        <f>SUMIFS(СВЦЭМ!$C$34:$C$777,СВЦЭМ!$A$34:$A$777,$A76,СВЦЭМ!$B$34:$B$777,C$47)+'СЕТ СН'!$G$9+СВЦЭМ!$D$10+'СЕТ СН'!$G$6</f>
        <v>1989.7915950900001</v>
      </c>
      <c r="D76" s="37">
        <f>SUMIFS(СВЦЭМ!$C$34:$C$777,СВЦЭМ!$A$34:$A$777,$A76,СВЦЭМ!$B$34:$B$777,D$47)+'СЕТ СН'!$G$9+СВЦЭМ!$D$10+'СЕТ СН'!$G$6</f>
        <v>2065.7759822899998</v>
      </c>
      <c r="E76" s="37">
        <f>SUMIFS(СВЦЭМ!$C$34:$C$777,СВЦЭМ!$A$34:$A$777,$A76,СВЦЭМ!$B$34:$B$777,E$47)+'СЕТ СН'!$G$9+СВЦЭМ!$D$10+'СЕТ СН'!$G$6</f>
        <v>2072.53697797</v>
      </c>
      <c r="F76" s="37">
        <f>SUMIFS(СВЦЭМ!$C$34:$C$777,СВЦЭМ!$A$34:$A$777,$A76,СВЦЭМ!$B$34:$B$777,F$47)+'СЕТ СН'!$G$9+СВЦЭМ!$D$10+'СЕТ СН'!$G$6</f>
        <v>2067.4518780499998</v>
      </c>
      <c r="G76" s="37">
        <f>SUMIFS(СВЦЭМ!$C$34:$C$777,СВЦЭМ!$A$34:$A$777,$A76,СВЦЭМ!$B$34:$B$777,G$47)+'СЕТ СН'!$G$9+СВЦЭМ!$D$10+'СЕТ СН'!$G$6</f>
        <v>2053.7107259499999</v>
      </c>
      <c r="H76" s="37">
        <f>SUMIFS(СВЦЭМ!$C$34:$C$777,СВЦЭМ!$A$34:$A$777,$A76,СВЦЭМ!$B$34:$B$777,H$47)+'СЕТ СН'!$G$9+СВЦЭМ!$D$10+'СЕТ СН'!$G$6</f>
        <v>1981.2692744299998</v>
      </c>
      <c r="I76" s="37">
        <f>SUMIFS(СВЦЭМ!$C$34:$C$777,СВЦЭМ!$A$34:$A$777,$A76,СВЦЭМ!$B$34:$B$777,I$47)+'СЕТ СН'!$G$9+СВЦЭМ!$D$10+'СЕТ СН'!$G$6</f>
        <v>1894.0117434899998</v>
      </c>
      <c r="J76" s="37">
        <f>SUMIFS(СВЦЭМ!$C$34:$C$777,СВЦЭМ!$A$34:$A$777,$A76,СВЦЭМ!$B$34:$B$777,J$47)+'СЕТ СН'!$G$9+СВЦЭМ!$D$10+'СЕТ СН'!$G$6</f>
        <v>1796.3490450899999</v>
      </c>
      <c r="K76" s="37">
        <f>SUMIFS(СВЦЭМ!$C$34:$C$777,СВЦЭМ!$A$34:$A$777,$A76,СВЦЭМ!$B$34:$B$777,K$47)+'СЕТ СН'!$G$9+СВЦЭМ!$D$10+'СЕТ СН'!$G$6</f>
        <v>1747.4539651800001</v>
      </c>
      <c r="L76" s="37">
        <f>SUMIFS(СВЦЭМ!$C$34:$C$777,СВЦЭМ!$A$34:$A$777,$A76,СВЦЭМ!$B$34:$B$777,L$47)+'СЕТ СН'!$G$9+СВЦЭМ!$D$10+'СЕТ СН'!$G$6</f>
        <v>1709.9065983699998</v>
      </c>
      <c r="M76" s="37">
        <f>SUMIFS(СВЦЭМ!$C$34:$C$777,СВЦЭМ!$A$34:$A$777,$A76,СВЦЭМ!$B$34:$B$777,M$47)+'СЕТ СН'!$G$9+СВЦЭМ!$D$10+'СЕТ СН'!$G$6</f>
        <v>1717.11335055</v>
      </c>
      <c r="N76" s="37">
        <f>SUMIFS(СВЦЭМ!$C$34:$C$777,СВЦЭМ!$A$34:$A$777,$A76,СВЦЭМ!$B$34:$B$777,N$47)+'СЕТ СН'!$G$9+СВЦЭМ!$D$10+'СЕТ СН'!$G$6</f>
        <v>1754.9549450699999</v>
      </c>
      <c r="O76" s="37">
        <f>SUMIFS(СВЦЭМ!$C$34:$C$777,СВЦЭМ!$A$34:$A$777,$A76,СВЦЭМ!$B$34:$B$777,O$47)+'СЕТ СН'!$G$9+СВЦЭМ!$D$10+'СЕТ СН'!$G$6</f>
        <v>1762.8418689299999</v>
      </c>
      <c r="P76" s="37">
        <f>SUMIFS(СВЦЭМ!$C$34:$C$777,СВЦЭМ!$A$34:$A$777,$A76,СВЦЭМ!$B$34:$B$777,P$47)+'СЕТ СН'!$G$9+СВЦЭМ!$D$10+'СЕТ СН'!$G$6</f>
        <v>1762.8812039499999</v>
      </c>
      <c r="Q76" s="37">
        <f>SUMIFS(СВЦЭМ!$C$34:$C$777,СВЦЭМ!$A$34:$A$777,$A76,СВЦЭМ!$B$34:$B$777,Q$47)+'СЕТ СН'!$G$9+СВЦЭМ!$D$10+'СЕТ СН'!$G$6</f>
        <v>1762.4976342199998</v>
      </c>
      <c r="R76" s="37">
        <f>SUMIFS(СВЦЭМ!$C$34:$C$777,СВЦЭМ!$A$34:$A$777,$A76,СВЦЭМ!$B$34:$B$777,R$47)+'СЕТ СН'!$G$9+СВЦЭМ!$D$10+'СЕТ СН'!$G$6</f>
        <v>1760.79722601</v>
      </c>
      <c r="S76" s="37">
        <f>SUMIFS(СВЦЭМ!$C$34:$C$777,СВЦЭМ!$A$34:$A$777,$A76,СВЦЭМ!$B$34:$B$777,S$47)+'СЕТ СН'!$G$9+СВЦЭМ!$D$10+'СЕТ СН'!$G$6</f>
        <v>1730.3051005499999</v>
      </c>
      <c r="T76" s="37">
        <f>SUMIFS(СВЦЭМ!$C$34:$C$777,СВЦЭМ!$A$34:$A$777,$A76,СВЦЭМ!$B$34:$B$777,T$47)+'СЕТ СН'!$G$9+СВЦЭМ!$D$10+'СЕТ СН'!$G$6</f>
        <v>1681.4954124699998</v>
      </c>
      <c r="U76" s="37">
        <f>SUMIFS(СВЦЭМ!$C$34:$C$777,СВЦЭМ!$A$34:$A$777,$A76,СВЦЭМ!$B$34:$B$777,U$47)+'СЕТ СН'!$G$9+СВЦЭМ!$D$10+'СЕТ СН'!$G$6</f>
        <v>1676.9522415199999</v>
      </c>
      <c r="V76" s="37">
        <f>SUMIFS(СВЦЭМ!$C$34:$C$777,СВЦЭМ!$A$34:$A$777,$A76,СВЦЭМ!$B$34:$B$777,V$47)+'СЕТ СН'!$G$9+СВЦЭМ!$D$10+'СЕТ СН'!$G$6</f>
        <v>1667.32644848</v>
      </c>
      <c r="W76" s="37">
        <f>SUMIFS(СВЦЭМ!$C$34:$C$777,СВЦЭМ!$A$34:$A$777,$A76,СВЦЭМ!$B$34:$B$777,W$47)+'СЕТ СН'!$G$9+СВЦЭМ!$D$10+'СЕТ СН'!$G$6</f>
        <v>1678.4325499799997</v>
      </c>
      <c r="X76" s="37">
        <f>SUMIFS(СВЦЭМ!$C$34:$C$777,СВЦЭМ!$A$34:$A$777,$A76,СВЦЭМ!$B$34:$B$777,X$47)+'СЕТ СН'!$G$9+СВЦЭМ!$D$10+'СЕТ СН'!$G$6</f>
        <v>1710.7849507599999</v>
      </c>
      <c r="Y76" s="37">
        <f>SUMIFS(СВЦЭМ!$C$34:$C$777,СВЦЭМ!$A$34:$A$777,$A76,СВЦЭМ!$B$34:$B$777,Y$47)+'СЕТ СН'!$G$9+СВЦЭМ!$D$10+'СЕТ СН'!$G$6</f>
        <v>1809.6641908899999</v>
      </c>
    </row>
    <row r="77" spans="1:27" ht="15.75" x14ac:dyDescent="0.2">
      <c r="A77" s="36">
        <f t="shared" si="1"/>
        <v>42704</v>
      </c>
      <c r="B77" s="37">
        <f>SUMIFS(СВЦЭМ!$C$34:$C$777,СВЦЭМ!$A$34:$A$777,$A77,СВЦЭМ!$B$34:$B$777,B$47)+'СЕТ СН'!$G$9+СВЦЭМ!$D$10+'СЕТ СН'!$G$6</f>
        <v>1928.6975103699997</v>
      </c>
      <c r="C77" s="37">
        <f>SUMIFS(СВЦЭМ!$C$34:$C$777,СВЦЭМ!$A$34:$A$777,$A77,СВЦЭМ!$B$34:$B$777,C$47)+'СЕТ СН'!$G$9+СВЦЭМ!$D$10+'СЕТ СН'!$G$6</f>
        <v>2033.5485006999997</v>
      </c>
      <c r="D77" s="37">
        <f>SUMIFS(СВЦЭМ!$C$34:$C$777,СВЦЭМ!$A$34:$A$777,$A77,СВЦЭМ!$B$34:$B$777,D$47)+'СЕТ СН'!$G$9+СВЦЭМ!$D$10+'СЕТ СН'!$G$6</f>
        <v>2096.9271366899998</v>
      </c>
      <c r="E77" s="37">
        <f>SUMIFS(СВЦЭМ!$C$34:$C$777,СВЦЭМ!$A$34:$A$777,$A77,СВЦЭМ!$B$34:$B$777,E$47)+'СЕТ СН'!$G$9+СВЦЭМ!$D$10+'СЕТ СН'!$G$6</f>
        <v>2097.2493836099998</v>
      </c>
      <c r="F77" s="37">
        <f>SUMIFS(СВЦЭМ!$C$34:$C$777,СВЦЭМ!$A$34:$A$777,$A77,СВЦЭМ!$B$34:$B$777,F$47)+'СЕТ СН'!$G$9+СВЦЭМ!$D$10+'СЕТ СН'!$G$6</f>
        <v>2100.1775049600001</v>
      </c>
      <c r="G77" s="37">
        <f>SUMIFS(СВЦЭМ!$C$34:$C$777,СВЦЭМ!$A$34:$A$777,$A77,СВЦЭМ!$B$34:$B$777,G$47)+'СЕТ СН'!$G$9+СВЦЭМ!$D$10+'СЕТ СН'!$G$6</f>
        <v>2089.5201019699998</v>
      </c>
      <c r="H77" s="37">
        <f>SUMIFS(СВЦЭМ!$C$34:$C$777,СВЦЭМ!$A$34:$A$777,$A77,СВЦЭМ!$B$34:$B$777,H$47)+'СЕТ СН'!$G$9+СВЦЭМ!$D$10+'СЕТ СН'!$G$6</f>
        <v>2028.2032257000001</v>
      </c>
      <c r="I77" s="37">
        <f>SUMIFS(СВЦЭМ!$C$34:$C$777,СВЦЭМ!$A$34:$A$777,$A77,СВЦЭМ!$B$34:$B$777,I$47)+'СЕТ СН'!$G$9+СВЦЭМ!$D$10+'СЕТ СН'!$G$6</f>
        <v>1941.26973795</v>
      </c>
      <c r="J77" s="37">
        <f>SUMIFS(СВЦЭМ!$C$34:$C$777,СВЦЭМ!$A$34:$A$777,$A77,СВЦЭМ!$B$34:$B$777,J$47)+'СЕТ СН'!$G$9+СВЦЭМ!$D$10+'СЕТ СН'!$G$6</f>
        <v>1848.37395414</v>
      </c>
      <c r="K77" s="37">
        <f>SUMIFS(СВЦЭМ!$C$34:$C$777,СВЦЭМ!$A$34:$A$777,$A77,СВЦЭМ!$B$34:$B$777,K$47)+'СЕТ СН'!$G$9+СВЦЭМ!$D$10+'СЕТ СН'!$G$6</f>
        <v>1789.3836866799998</v>
      </c>
      <c r="L77" s="37">
        <f>SUMIFS(СВЦЭМ!$C$34:$C$777,СВЦЭМ!$A$34:$A$777,$A77,СВЦЭМ!$B$34:$B$777,L$47)+'СЕТ СН'!$G$9+СВЦЭМ!$D$10+'СЕТ СН'!$G$6</f>
        <v>1706.3039289799999</v>
      </c>
      <c r="M77" s="37">
        <f>SUMIFS(СВЦЭМ!$C$34:$C$777,СВЦЭМ!$A$34:$A$777,$A77,СВЦЭМ!$B$34:$B$777,M$47)+'СЕТ СН'!$G$9+СВЦЭМ!$D$10+'СЕТ СН'!$G$6</f>
        <v>1694.4834698299999</v>
      </c>
      <c r="N77" s="37">
        <f>SUMIFS(СВЦЭМ!$C$34:$C$777,СВЦЭМ!$A$34:$A$777,$A77,СВЦЭМ!$B$34:$B$777,N$47)+'СЕТ СН'!$G$9+СВЦЭМ!$D$10+'СЕТ СН'!$G$6</f>
        <v>1720.58045184</v>
      </c>
      <c r="O77" s="37">
        <f>SUMIFS(СВЦЭМ!$C$34:$C$777,СВЦЭМ!$A$34:$A$777,$A77,СВЦЭМ!$B$34:$B$777,O$47)+'СЕТ СН'!$G$9+СВЦЭМ!$D$10+'СЕТ СН'!$G$6</f>
        <v>1723.99903103</v>
      </c>
      <c r="P77" s="37">
        <f>SUMIFS(СВЦЭМ!$C$34:$C$777,СВЦЭМ!$A$34:$A$777,$A77,СВЦЭМ!$B$34:$B$777,P$47)+'СЕТ СН'!$G$9+СВЦЭМ!$D$10+'СЕТ СН'!$G$6</f>
        <v>1728.53053507</v>
      </c>
      <c r="Q77" s="37">
        <f>SUMIFS(СВЦЭМ!$C$34:$C$777,СВЦЭМ!$A$34:$A$777,$A77,СВЦЭМ!$B$34:$B$777,Q$47)+'СЕТ СН'!$G$9+СВЦЭМ!$D$10+'СЕТ СН'!$G$6</f>
        <v>1728.63230875</v>
      </c>
      <c r="R77" s="37">
        <f>SUMIFS(СВЦЭМ!$C$34:$C$777,СВЦЭМ!$A$34:$A$777,$A77,СВЦЭМ!$B$34:$B$777,R$47)+'СЕТ СН'!$G$9+СВЦЭМ!$D$10+'СЕТ СН'!$G$6</f>
        <v>1723.6253393100001</v>
      </c>
      <c r="S77" s="37">
        <f>SUMIFS(СВЦЭМ!$C$34:$C$777,СВЦЭМ!$A$34:$A$777,$A77,СВЦЭМ!$B$34:$B$777,S$47)+'СЕТ СН'!$G$9+СВЦЭМ!$D$10+'СЕТ СН'!$G$6</f>
        <v>1702.9526666499999</v>
      </c>
      <c r="T77" s="37">
        <f>SUMIFS(СВЦЭМ!$C$34:$C$777,СВЦЭМ!$A$34:$A$777,$A77,СВЦЭМ!$B$34:$B$777,T$47)+'СЕТ СН'!$G$9+СВЦЭМ!$D$10+'СЕТ СН'!$G$6</f>
        <v>1667.8851184199998</v>
      </c>
      <c r="U77" s="37">
        <f>SUMIFS(СВЦЭМ!$C$34:$C$777,СВЦЭМ!$A$34:$A$777,$A77,СВЦЭМ!$B$34:$B$777,U$47)+'СЕТ СН'!$G$9+СВЦЭМ!$D$10+'СЕТ СН'!$G$6</f>
        <v>1667.02978274</v>
      </c>
      <c r="V77" s="37">
        <f>SUMIFS(СВЦЭМ!$C$34:$C$777,СВЦЭМ!$A$34:$A$777,$A77,СВЦЭМ!$B$34:$B$777,V$47)+'СЕТ СН'!$G$9+СВЦЭМ!$D$10+'СЕТ СН'!$G$6</f>
        <v>1653.51453141</v>
      </c>
      <c r="W77" s="37">
        <f>SUMIFS(СВЦЭМ!$C$34:$C$777,СВЦЭМ!$A$34:$A$777,$A77,СВЦЭМ!$B$34:$B$777,W$47)+'СЕТ СН'!$G$9+СВЦЭМ!$D$10+'СЕТ СН'!$G$6</f>
        <v>1662.6723993399999</v>
      </c>
      <c r="X77" s="37">
        <f>SUMIFS(СВЦЭМ!$C$34:$C$777,СВЦЭМ!$A$34:$A$777,$A77,СВЦЭМ!$B$34:$B$777,X$47)+'СЕТ СН'!$G$9+СВЦЭМ!$D$10+'СЕТ СН'!$G$6</f>
        <v>1680.7147452899999</v>
      </c>
      <c r="Y77" s="37">
        <f>SUMIFS(СВЦЭМ!$C$34:$C$777,СВЦЭМ!$A$34:$A$777,$A77,СВЦЭМ!$B$34:$B$777,Y$47)+'СЕТ СН'!$G$9+СВЦЭМ!$D$10+'СЕТ СН'!$G$6</f>
        <v>1784.2895202899999</v>
      </c>
      <c r="AA77" s="38"/>
    </row>
    <row r="78" spans="1:27" ht="15.75" x14ac:dyDescent="0.2">
      <c r="A78" s="36">
        <f t="shared" si="1"/>
        <v>42705</v>
      </c>
      <c r="B78" s="37">
        <f>SUMIFS(СВЦЭМ!$C$34:$C$777,СВЦЭМ!$A$34:$A$777,$A78,СВЦЭМ!$B$34:$B$777,B$47)+'СЕТ СН'!$G$9+СВЦЭМ!$D$10+'СЕТ СН'!$G$6</f>
        <v>842.41550568000002</v>
      </c>
      <c r="C78" s="37">
        <f>SUMIFS(СВЦЭМ!$C$34:$C$777,СВЦЭМ!$A$34:$A$777,$A78,СВЦЭМ!$B$34:$B$777,C$47)+'СЕТ СН'!$G$9+СВЦЭМ!$D$10+'СЕТ СН'!$G$6</f>
        <v>842.41550568000002</v>
      </c>
      <c r="D78" s="37">
        <f>SUMIFS(СВЦЭМ!$C$34:$C$777,СВЦЭМ!$A$34:$A$777,$A78,СВЦЭМ!$B$34:$B$777,D$47)+'СЕТ СН'!$G$9+СВЦЭМ!$D$10+'СЕТ СН'!$G$6</f>
        <v>842.41550568000002</v>
      </c>
      <c r="E78" s="37">
        <f>SUMIFS(СВЦЭМ!$C$34:$C$777,СВЦЭМ!$A$34:$A$777,$A78,СВЦЭМ!$B$34:$B$777,E$47)+'СЕТ СН'!$G$9+СВЦЭМ!$D$10+'СЕТ СН'!$G$6</f>
        <v>842.41550568000002</v>
      </c>
      <c r="F78" s="37">
        <f>SUMIFS(СВЦЭМ!$C$34:$C$777,СВЦЭМ!$A$34:$A$777,$A78,СВЦЭМ!$B$34:$B$777,F$47)+'СЕТ СН'!$G$9+СВЦЭМ!$D$10+'СЕТ СН'!$G$6</f>
        <v>842.41550568000002</v>
      </c>
      <c r="G78" s="37">
        <f>SUMIFS(СВЦЭМ!$C$34:$C$777,СВЦЭМ!$A$34:$A$777,$A78,СВЦЭМ!$B$34:$B$777,G$47)+'СЕТ СН'!$G$9+СВЦЭМ!$D$10+'СЕТ СН'!$G$6</f>
        <v>842.41550568000002</v>
      </c>
      <c r="H78" s="37">
        <f>SUMIFS(СВЦЭМ!$C$34:$C$777,СВЦЭМ!$A$34:$A$777,$A78,СВЦЭМ!$B$34:$B$777,H$47)+'СЕТ СН'!$G$9+СВЦЭМ!$D$10+'СЕТ СН'!$G$6</f>
        <v>842.41550568000002</v>
      </c>
      <c r="I78" s="37">
        <f>SUMIFS(СВЦЭМ!$C$34:$C$777,СВЦЭМ!$A$34:$A$777,$A78,СВЦЭМ!$B$34:$B$777,I$47)+'СЕТ СН'!$G$9+СВЦЭМ!$D$10+'СЕТ СН'!$G$6</f>
        <v>842.41550568000002</v>
      </c>
      <c r="J78" s="37">
        <f>SUMIFS(СВЦЭМ!$C$34:$C$777,СВЦЭМ!$A$34:$A$777,$A78,СВЦЭМ!$B$34:$B$777,J$47)+'СЕТ СН'!$G$9+СВЦЭМ!$D$10+'СЕТ СН'!$G$6</f>
        <v>842.41550568000002</v>
      </c>
      <c r="K78" s="37">
        <f>SUMIFS(СВЦЭМ!$C$34:$C$777,СВЦЭМ!$A$34:$A$777,$A78,СВЦЭМ!$B$34:$B$777,K$47)+'СЕТ СН'!$G$9+СВЦЭМ!$D$10+'СЕТ СН'!$G$6</f>
        <v>842.41550568000002</v>
      </c>
      <c r="L78" s="37">
        <f>SUMIFS(СВЦЭМ!$C$34:$C$777,СВЦЭМ!$A$34:$A$777,$A78,СВЦЭМ!$B$34:$B$777,L$47)+'СЕТ СН'!$G$9+СВЦЭМ!$D$10+'СЕТ СН'!$G$6</f>
        <v>842.41550568000002</v>
      </c>
      <c r="M78" s="37">
        <f>SUMIFS(СВЦЭМ!$C$34:$C$777,СВЦЭМ!$A$34:$A$777,$A78,СВЦЭМ!$B$34:$B$777,M$47)+'СЕТ СН'!$G$9+СВЦЭМ!$D$10+'СЕТ СН'!$G$6</f>
        <v>842.41550568000002</v>
      </c>
      <c r="N78" s="37">
        <f>SUMIFS(СВЦЭМ!$C$34:$C$777,СВЦЭМ!$A$34:$A$777,$A78,СВЦЭМ!$B$34:$B$777,N$47)+'СЕТ СН'!$G$9+СВЦЭМ!$D$10+'СЕТ СН'!$G$6</f>
        <v>842.41550568000002</v>
      </c>
      <c r="O78" s="37">
        <f>SUMIFS(СВЦЭМ!$C$34:$C$777,СВЦЭМ!$A$34:$A$777,$A78,СВЦЭМ!$B$34:$B$777,O$47)+'СЕТ СН'!$G$9+СВЦЭМ!$D$10+'СЕТ СН'!$G$6</f>
        <v>842.41550568000002</v>
      </c>
      <c r="P78" s="37">
        <f>SUMIFS(СВЦЭМ!$C$34:$C$777,СВЦЭМ!$A$34:$A$777,$A78,СВЦЭМ!$B$34:$B$777,P$47)+'СЕТ СН'!$G$9+СВЦЭМ!$D$10+'СЕТ СН'!$G$6</f>
        <v>842.41550568000002</v>
      </c>
      <c r="Q78" s="37">
        <f>SUMIFS(СВЦЭМ!$C$34:$C$777,СВЦЭМ!$A$34:$A$777,$A78,СВЦЭМ!$B$34:$B$777,Q$47)+'СЕТ СН'!$G$9+СВЦЭМ!$D$10+'СЕТ СН'!$G$6</f>
        <v>842.41550568000002</v>
      </c>
      <c r="R78" s="37">
        <f>SUMIFS(СВЦЭМ!$C$34:$C$777,СВЦЭМ!$A$34:$A$777,$A78,СВЦЭМ!$B$34:$B$777,R$47)+'СЕТ СН'!$G$9+СВЦЭМ!$D$10+'СЕТ СН'!$G$6</f>
        <v>842.41550568000002</v>
      </c>
      <c r="S78" s="37">
        <f>SUMIFS(СВЦЭМ!$C$34:$C$777,СВЦЭМ!$A$34:$A$777,$A78,СВЦЭМ!$B$34:$B$777,S$47)+'СЕТ СН'!$G$9+СВЦЭМ!$D$10+'СЕТ СН'!$G$6</f>
        <v>842.41550568000002</v>
      </c>
      <c r="T78" s="37">
        <f>SUMIFS(СВЦЭМ!$C$34:$C$777,СВЦЭМ!$A$34:$A$777,$A78,СВЦЭМ!$B$34:$B$777,T$47)+'СЕТ СН'!$G$9+СВЦЭМ!$D$10+'СЕТ СН'!$G$6</f>
        <v>842.41550568000002</v>
      </c>
      <c r="U78" s="37">
        <f>SUMIFS(СВЦЭМ!$C$34:$C$777,СВЦЭМ!$A$34:$A$777,$A78,СВЦЭМ!$B$34:$B$777,U$47)+'СЕТ СН'!$G$9+СВЦЭМ!$D$10+'СЕТ СН'!$G$6</f>
        <v>842.41550568000002</v>
      </c>
      <c r="V78" s="37">
        <f>SUMIFS(СВЦЭМ!$C$34:$C$777,СВЦЭМ!$A$34:$A$777,$A78,СВЦЭМ!$B$34:$B$777,V$47)+'СЕТ СН'!$G$9+СВЦЭМ!$D$10+'СЕТ СН'!$G$6</f>
        <v>842.41550568000002</v>
      </c>
      <c r="W78" s="37">
        <f>SUMIFS(СВЦЭМ!$C$34:$C$777,СВЦЭМ!$A$34:$A$777,$A78,СВЦЭМ!$B$34:$B$777,W$47)+'СЕТ СН'!$G$9+СВЦЭМ!$D$10+'СЕТ СН'!$G$6</f>
        <v>842.41550568000002</v>
      </c>
      <c r="X78" s="37">
        <f>SUMIFS(СВЦЭМ!$C$34:$C$777,СВЦЭМ!$A$34:$A$777,$A78,СВЦЭМ!$B$34:$B$777,X$47)+'СЕТ СН'!$G$9+СВЦЭМ!$D$10+'СЕТ СН'!$G$6</f>
        <v>842.41550568000002</v>
      </c>
      <c r="Y78" s="37">
        <f>SUMIFS(СВЦЭМ!$C$34:$C$777,СВЦЭМ!$A$34:$A$777,$A78,СВЦЭМ!$B$34:$B$777,Y$47)+'СЕТ СН'!$G$9+СВЦЭМ!$D$10+'СЕТ СН'!$G$6</f>
        <v>842.41550568000002</v>
      </c>
    </row>
    <row r="79" spans="1:27" ht="15.75" x14ac:dyDescent="0.25">
      <c r="A79" s="33"/>
      <c r="B79" s="33"/>
      <c r="C79" s="33"/>
      <c r="D79" s="33"/>
      <c r="E79" s="33"/>
      <c r="F79" s="33"/>
      <c r="G79" s="33"/>
      <c r="H79" s="33"/>
      <c r="I79" s="33"/>
      <c r="J79" s="33"/>
      <c r="K79" s="33"/>
      <c r="L79" s="33"/>
      <c r="M79" s="33"/>
      <c r="N79" s="33"/>
      <c r="O79" s="33"/>
      <c r="P79" s="33"/>
      <c r="Q79" s="33"/>
      <c r="R79" s="33"/>
      <c r="S79" s="33"/>
      <c r="T79" s="33"/>
      <c r="U79" s="33"/>
      <c r="V79" s="33"/>
      <c r="W79" s="33"/>
      <c r="X79" s="33"/>
      <c r="Y79" s="33"/>
    </row>
    <row r="80" spans="1:27" ht="15.75" x14ac:dyDescent="0.25">
      <c r="A80" s="33"/>
      <c r="B80" s="34"/>
      <c r="C80" s="33"/>
      <c r="D80" s="33"/>
      <c r="E80" s="33"/>
      <c r="F80" s="33"/>
      <c r="G80" s="33"/>
      <c r="H80" s="33"/>
      <c r="I80" s="33"/>
      <c r="J80" s="33"/>
      <c r="K80" s="33"/>
      <c r="L80" s="33"/>
      <c r="M80" s="33"/>
      <c r="N80" s="33"/>
      <c r="O80" s="33"/>
      <c r="P80" s="33"/>
      <c r="Q80" s="33"/>
      <c r="R80" s="33"/>
      <c r="S80" s="33"/>
      <c r="T80" s="33"/>
      <c r="U80" s="33"/>
      <c r="V80" s="33"/>
      <c r="W80" s="33"/>
      <c r="X80" s="33"/>
      <c r="Y80" s="33"/>
    </row>
    <row r="81" spans="1:25" ht="12.75" customHeight="1" x14ac:dyDescent="0.2">
      <c r="A81" s="113" t="s">
        <v>7</v>
      </c>
      <c r="B81" s="116" t="s">
        <v>75</v>
      </c>
      <c r="C81" s="117"/>
      <c r="D81" s="117"/>
      <c r="E81" s="117"/>
      <c r="F81" s="117"/>
      <c r="G81" s="117"/>
      <c r="H81" s="117"/>
      <c r="I81" s="117"/>
      <c r="J81" s="117"/>
      <c r="K81" s="117"/>
      <c r="L81" s="117"/>
      <c r="M81" s="117"/>
      <c r="N81" s="117"/>
      <c r="O81" s="117"/>
      <c r="P81" s="117"/>
      <c r="Q81" s="117"/>
      <c r="R81" s="117"/>
      <c r="S81" s="117"/>
      <c r="T81" s="117"/>
      <c r="U81" s="117"/>
      <c r="V81" s="117"/>
      <c r="W81" s="117"/>
      <c r="X81" s="117"/>
      <c r="Y81" s="118"/>
    </row>
    <row r="82" spans="1:25" ht="12.75" customHeight="1" x14ac:dyDescent="0.2">
      <c r="A82" s="114"/>
      <c r="B82" s="119"/>
      <c r="C82" s="120"/>
      <c r="D82" s="120"/>
      <c r="E82" s="120"/>
      <c r="F82" s="120"/>
      <c r="G82" s="120"/>
      <c r="H82" s="120"/>
      <c r="I82" s="120"/>
      <c r="J82" s="120"/>
      <c r="K82" s="120"/>
      <c r="L82" s="120"/>
      <c r="M82" s="120"/>
      <c r="N82" s="120"/>
      <c r="O82" s="120"/>
      <c r="P82" s="120"/>
      <c r="Q82" s="120"/>
      <c r="R82" s="120"/>
      <c r="S82" s="120"/>
      <c r="T82" s="120"/>
      <c r="U82" s="120"/>
      <c r="V82" s="120"/>
      <c r="W82" s="120"/>
      <c r="X82" s="120"/>
      <c r="Y82" s="121"/>
    </row>
    <row r="83" spans="1:25" ht="12.75" customHeight="1" x14ac:dyDescent="0.2">
      <c r="A83" s="115"/>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5" ht="15.75" x14ac:dyDescent="0.2">
      <c r="A84" s="36" t="str">
        <f>A48</f>
        <v>01.11.2016</v>
      </c>
      <c r="B84" s="37">
        <f>SUMIFS(СВЦЭМ!$C$34:$C$777,СВЦЭМ!$A$34:$A$777,$A84,СВЦЭМ!$B$34:$B$777,B$83)+'СЕТ СН'!$H$9+СВЦЭМ!$D$10+'СЕТ СН'!$H$6</f>
        <v>1790.7959098400001</v>
      </c>
      <c r="C84" s="37">
        <f>SUMIFS(СВЦЭМ!$C$34:$C$777,СВЦЭМ!$A$34:$A$777,$A84,СВЦЭМ!$B$34:$B$777,C$83)+'СЕТ СН'!$H$9+СВЦЭМ!$D$10+'СЕТ СН'!$H$6</f>
        <v>1897.0954406800001</v>
      </c>
      <c r="D84" s="37">
        <f>SUMIFS(СВЦЭМ!$C$34:$C$777,СВЦЭМ!$A$34:$A$777,$A84,СВЦЭМ!$B$34:$B$777,D$83)+'СЕТ СН'!$H$9+СВЦЭМ!$D$10+'СЕТ СН'!$H$6</f>
        <v>1931.2917223700001</v>
      </c>
      <c r="E84" s="37">
        <f>SUMIFS(СВЦЭМ!$C$34:$C$777,СВЦЭМ!$A$34:$A$777,$A84,СВЦЭМ!$B$34:$B$777,E$83)+'СЕТ СН'!$H$9+СВЦЭМ!$D$10+'СЕТ СН'!$H$6</f>
        <v>1944.6695393</v>
      </c>
      <c r="F84" s="37">
        <f>SUMIFS(СВЦЭМ!$C$34:$C$777,СВЦЭМ!$A$34:$A$777,$A84,СВЦЭМ!$B$34:$B$777,F$83)+'СЕТ СН'!$H$9+СВЦЭМ!$D$10+'СЕТ СН'!$H$6</f>
        <v>1942.8900076099999</v>
      </c>
      <c r="G84" s="37">
        <f>SUMIFS(СВЦЭМ!$C$34:$C$777,СВЦЭМ!$A$34:$A$777,$A84,СВЦЭМ!$B$34:$B$777,G$83)+'СЕТ СН'!$H$9+СВЦЭМ!$D$10+'СЕТ СН'!$H$6</f>
        <v>1929.6647360299999</v>
      </c>
      <c r="H84" s="37">
        <f>SUMIFS(СВЦЭМ!$C$34:$C$777,СВЦЭМ!$A$34:$A$777,$A84,СВЦЭМ!$B$34:$B$777,H$83)+'СЕТ СН'!$H$9+СВЦЭМ!$D$10+'СЕТ СН'!$H$6</f>
        <v>1891.9397423400001</v>
      </c>
      <c r="I84" s="37">
        <f>SUMIFS(СВЦЭМ!$C$34:$C$777,СВЦЭМ!$A$34:$A$777,$A84,СВЦЭМ!$B$34:$B$777,I$83)+'СЕТ СН'!$H$9+СВЦЭМ!$D$10+'СЕТ СН'!$H$6</f>
        <v>1854.3505537199999</v>
      </c>
      <c r="J84" s="37">
        <f>SUMIFS(СВЦЭМ!$C$34:$C$777,СВЦЭМ!$A$34:$A$777,$A84,СВЦЭМ!$B$34:$B$777,J$83)+'СЕТ СН'!$H$9+СВЦЭМ!$D$10+'СЕТ СН'!$H$6</f>
        <v>1771.11754698</v>
      </c>
      <c r="K84" s="37">
        <f>SUMIFS(СВЦЭМ!$C$34:$C$777,СВЦЭМ!$A$34:$A$777,$A84,СВЦЭМ!$B$34:$B$777,K$83)+'СЕТ СН'!$H$9+СВЦЭМ!$D$10+'СЕТ СН'!$H$6</f>
        <v>1687.0961984199998</v>
      </c>
      <c r="L84" s="37">
        <f>SUMIFS(СВЦЭМ!$C$34:$C$777,СВЦЭМ!$A$34:$A$777,$A84,СВЦЭМ!$B$34:$B$777,L$83)+'СЕТ СН'!$H$9+СВЦЭМ!$D$10+'СЕТ СН'!$H$6</f>
        <v>1597.6438224399999</v>
      </c>
      <c r="M84" s="37">
        <f>SUMIFS(СВЦЭМ!$C$34:$C$777,СВЦЭМ!$A$34:$A$777,$A84,СВЦЭМ!$B$34:$B$777,M$83)+'СЕТ СН'!$H$9+СВЦЭМ!$D$10+'СЕТ СН'!$H$6</f>
        <v>1547.9271608899999</v>
      </c>
      <c r="N84" s="37">
        <f>SUMIFS(СВЦЭМ!$C$34:$C$777,СВЦЭМ!$A$34:$A$777,$A84,СВЦЭМ!$B$34:$B$777,N$83)+'СЕТ СН'!$H$9+СВЦЭМ!$D$10+'СЕТ СН'!$H$6</f>
        <v>1548.98358239</v>
      </c>
      <c r="O84" s="37">
        <f>SUMIFS(СВЦЭМ!$C$34:$C$777,СВЦЭМ!$A$34:$A$777,$A84,СВЦЭМ!$B$34:$B$777,O$83)+'СЕТ СН'!$H$9+СВЦЭМ!$D$10+'СЕТ СН'!$H$6</f>
        <v>1554.4311030600002</v>
      </c>
      <c r="P84" s="37">
        <f>SUMIFS(СВЦЭМ!$C$34:$C$777,СВЦЭМ!$A$34:$A$777,$A84,СВЦЭМ!$B$34:$B$777,P$83)+'СЕТ СН'!$H$9+СВЦЭМ!$D$10+'СЕТ СН'!$H$6</f>
        <v>1565.4386507300001</v>
      </c>
      <c r="Q84" s="37">
        <f>SUMIFS(СВЦЭМ!$C$34:$C$777,СВЦЭМ!$A$34:$A$777,$A84,СВЦЭМ!$B$34:$B$777,Q$83)+'СЕТ СН'!$H$9+СВЦЭМ!$D$10+'СЕТ СН'!$H$6</f>
        <v>1565.1857403399999</v>
      </c>
      <c r="R84" s="37">
        <f>SUMIFS(СВЦЭМ!$C$34:$C$777,СВЦЭМ!$A$34:$A$777,$A84,СВЦЭМ!$B$34:$B$777,R$83)+'СЕТ СН'!$H$9+СВЦЭМ!$D$10+'СЕТ СН'!$H$6</f>
        <v>1563.9017346099999</v>
      </c>
      <c r="S84" s="37">
        <f>SUMIFS(СВЦЭМ!$C$34:$C$777,СВЦЭМ!$A$34:$A$777,$A84,СВЦЭМ!$B$34:$B$777,S$83)+'СЕТ СН'!$H$9+СВЦЭМ!$D$10+'СЕТ СН'!$H$6</f>
        <v>1546.7700300199999</v>
      </c>
      <c r="T84" s="37">
        <f>SUMIFS(СВЦЭМ!$C$34:$C$777,СВЦЭМ!$A$34:$A$777,$A84,СВЦЭМ!$B$34:$B$777,T$83)+'СЕТ СН'!$H$9+СВЦЭМ!$D$10+'СЕТ СН'!$H$6</f>
        <v>1559.12718045</v>
      </c>
      <c r="U84" s="37">
        <f>SUMIFS(СВЦЭМ!$C$34:$C$777,СВЦЭМ!$A$34:$A$777,$A84,СВЦЭМ!$B$34:$B$777,U$83)+'СЕТ СН'!$H$9+СВЦЭМ!$D$10+'СЕТ СН'!$H$6</f>
        <v>1565.8457557500001</v>
      </c>
      <c r="V84" s="37">
        <f>SUMIFS(СВЦЭМ!$C$34:$C$777,СВЦЭМ!$A$34:$A$777,$A84,СВЦЭМ!$B$34:$B$777,V$83)+'СЕТ СН'!$H$9+СВЦЭМ!$D$10+'СЕТ СН'!$H$6</f>
        <v>1553.47909938</v>
      </c>
      <c r="W84" s="37">
        <f>SUMIFS(СВЦЭМ!$C$34:$C$777,СВЦЭМ!$A$34:$A$777,$A84,СВЦЭМ!$B$34:$B$777,W$83)+'СЕТ СН'!$H$9+СВЦЭМ!$D$10+'СЕТ СН'!$H$6</f>
        <v>1546.7923962999998</v>
      </c>
      <c r="X84" s="37">
        <f>SUMIFS(СВЦЭМ!$C$34:$C$777,СВЦЭМ!$A$34:$A$777,$A84,СВЦЭМ!$B$34:$B$777,X$83)+'СЕТ СН'!$H$9+СВЦЭМ!$D$10+'СЕТ СН'!$H$6</f>
        <v>1555.5344118200001</v>
      </c>
      <c r="Y84" s="37">
        <f>SUMIFS(СВЦЭМ!$C$34:$C$777,СВЦЭМ!$A$34:$A$777,$A84,СВЦЭМ!$B$34:$B$777,Y$83)+'СЕТ СН'!$H$9+СВЦЭМ!$D$10+'СЕТ СН'!$H$6</f>
        <v>1652.2725535</v>
      </c>
    </row>
    <row r="85" spans="1:25" ht="15.75" x14ac:dyDescent="0.2">
      <c r="A85" s="36">
        <f>A84+1</f>
        <v>42676</v>
      </c>
      <c r="B85" s="37">
        <f>SUMIFS(СВЦЭМ!$C$34:$C$777,СВЦЭМ!$A$34:$A$777,$A85,СВЦЭМ!$B$34:$B$777,B$83)+'СЕТ СН'!$H$9+СВЦЭМ!$D$10+'СЕТ СН'!$H$6</f>
        <v>1792.0161634299998</v>
      </c>
      <c r="C85" s="37">
        <f>SUMIFS(СВЦЭМ!$C$34:$C$777,СВЦЭМ!$A$34:$A$777,$A85,СВЦЭМ!$B$34:$B$777,C$83)+'СЕТ СН'!$H$9+СВЦЭМ!$D$10+'СЕТ СН'!$H$6</f>
        <v>1915.2845889599998</v>
      </c>
      <c r="D85" s="37">
        <f>SUMIFS(СВЦЭМ!$C$34:$C$777,СВЦЭМ!$A$34:$A$777,$A85,СВЦЭМ!$B$34:$B$777,D$83)+'СЕТ СН'!$H$9+СВЦЭМ!$D$10+'СЕТ СН'!$H$6</f>
        <v>1953.6678275499999</v>
      </c>
      <c r="E85" s="37">
        <f>SUMIFS(СВЦЭМ!$C$34:$C$777,СВЦЭМ!$A$34:$A$777,$A85,СВЦЭМ!$B$34:$B$777,E$83)+'СЕТ СН'!$H$9+СВЦЭМ!$D$10+'СЕТ СН'!$H$6</f>
        <v>1961.53560702</v>
      </c>
      <c r="F85" s="37">
        <f>SUMIFS(СВЦЭМ!$C$34:$C$777,СВЦЭМ!$A$34:$A$777,$A85,СВЦЭМ!$B$34:$B$777,F$83)+'СЕТ СН'!$H$9+СВЦЭМ!$D$10+'СЕТ СН'!$H$6</f>
        <v>1962.1438927499998</v>
      </c>
      <c r="G85" s="37">
        <f>SUMIFS(СВЦЭМ!$C$34:$C$777,СВЦЭМ!$A$34:$A$777,$A85,СВЦЭМ!$B$34:$B$777,G$83)+'СЕТ СН'!$H$9+СВЦЭМ!$D$10+'СЕТ СН'!$H$6</f>
        <v>1931.0434789299998</v>
      </c>
      <c r="H85" s="37">
        <f>SUMIFS(СВЦЭМ!$C$34:$C$777,СВЦЭМ!$A$34:$A$777,$A85,СВЦЭМ!$B$34:$B$777,H$83)+'СЕТ СН'!$H$9+СВЦЭМ!$D$10+'СЕТ СН'!$H$6</f>
        <v>1933.7316093199997</v>
      </c>
      <c r="I85" s="37">
        <f>SUMIFS(СВЦЭМ!$C$34:$C$777,СВЦЭМ!$A$34:$A$777,$A85,СВЦЭМ!$B$34:$B$777,I$83)+'СЕТ СН'!$H$9+СВЦЭМ!$D$10+'СЕТ СН'!$H$6</f>
        <v>1902.5304199900002</v>
      </c>
      <c r="J85" s="37">
        <f>SUMIFS(СВЦЭМ!$C$34:$C$777,СВЦЭМ!$A$34:$A$777,$A85,СВЦЭМ!$B$34:$B$777,J$83)+'СЕТ СН'!$H$9+СВЦЭМ!$D$10+'СЕТ СН'!$H$6</f>
        <v>1753.19696557</v>
      </c>
      <c r="K85" s="37">
        <f>SUMIFS(СВЦЭМ!$C$34:$C$777,СВЦЭМ!$A$34:$A$777,$A85,СВЦЭМ!$B$34:$B$777,K$83)+'СЕТ СН'!$H$9+СВЦЭМ!$D$10+'СЕТ СН'!$H$6</f>
        <v>1638.17548605</v>
      </c>
      <c r="L85" s="37">
        <f>SUMIFS(СВЦЭМ!$C$34:$C$777,СВЦЭМ!$A$34:$A$777,$A85,СВЦЭМ!$B$34:$B$777,L$83)+'СЕТ СН'!$H$9+СВЦЭМ!$D$10+'СЕТ СН'!$H$6</f>
        <v>1608.6722056200001</v>
      </c>
      <c r="M85" s="37">
        <f>SUMIFS(СВЦЭМ!$C$34:$C$777,СВЦЭМ!$A$34:$A$777,$A85,СВЦЭМ!$B$34:$B$777,M$83)+'СЕТ СН'!$H$9+СВЦЭМ!$D$10+'СЕТ СН'!$H$6</f>
        <v>1595.67477543</v>
      </c>
      <c r="N85" s="37">
        <f>SUMIFS(СВЦЭМ!$C$34:$C$777,СВЦЭМ!$A$34:$A$777,$A85,СВЦЭМ!$B$34:$B$777,N$83)+'СЕТ СН'!$H$9+СВЦЭМ!$D$10+'СЕТ СН'!$H$6</f>
        <v>1613.6717345900001</v>
      </c>
      <c r="O85" s="37">
        <f>SUMIFS(СВЦЭМ!$C$34:$C$777,СВЦЭМ!$A$34:$A$777,$A85,СВЦЭМ!$B$34:$B$777,O$83)+'СЕТ СН'!$H$9+СВЦЭМ!$D$10+'СЕТ СН'!$H$6</f>
        <v>1643.0000415899999</v>
      </c>
      <c r="P85" s="37">
        <f>SUMIFS(СВЦЭМ!$C$34:$C$777,СВЦЭМ!$A$34:$A$777,$A85,СВЦЭМ!$B$34:$B$777,P$83)+'СЕТ СН'!$H$9+СВЦЭМ!$D$10+'СЕТ СН'!$H$6</f>
        <v>1636.9632816399999</v>
      </c>
      <c r="Q85" s="37">
        <f>SUMIFS(СВЦЭМ!$C$34:$C$777,СВЦЭМ!$A$34:$A$777,$A85,СВЦЭМ!$B$34:$B$777,Q$83)+'СЕТ СН'!$H$9+СВЦЭМ!$D$10+'СЕТ СН'!$H$6</f>
        <v>1634.3035106399998</v>
      </c>
      <c r="R85" s="37">
        <f>SUMIFS(СВЦЭМ!$C$34:$C$777,СВЦЭМ!$A$34:$A$777,$A85,СВЦЭМ!$B$34:$B$777,R$83)+'СЕТ СН'!$H$9+СВЦЭМ!$D$10+'СЕТ СН'!$H$6</f>
        <v>1634.0466171899998</v>
      </c>
      <c r="S85" s="37">
        <f>SUMIFS(СВЦЭМ!$C$34:$C$777,СВЦЭМ!$A$34:$A$777,$A85,СВЦЭМ!$B$34:$B$777,S$83)+'СЕТ СН'!$H$9+СВЦЭМ!$D$10+'СЕТ СН'!$H$6</f>
        <v>1623.8937233199999</v>
      </c>
      <c r="T85" s="37">
        <f>SUMIFS(СВЦЭМ!$C$34:$C$777,СВЦЭМ!$A$34:$A$777,$A85,СВЦЭМ!$B$34:$B$777,T$83)+'СЕТ СН'!$H$9+СВЦЭМ!$D$10+'СЕТ СН'!$H$6</f>
        <v>1642.53248889</v>
      </c>
      <c r="U85" s="37">
        <f>SUMIFS(СВЦЭМ!$C$34:$C$777,СВЦЭМ!$A$34:$A$777,$A85,СВЦЭМ!$B$34:$B$777,U$83)+'СЕТ СН'!$H$9+СВЦЭМ!$D$10+'СЕТ СН'!$H$6</f>
        <v>1660.3037346900001</v>
      </c>
      <c r="V85" s="37">
        <f>SUMIFS(СВЦЭМ!$C$34:$C$777,СВЦЭМ!$A$34:$A$777,$A85,СВЦЭМ!$B$34:$B$777,V$83)+'СЕТ СН'!$H$9+СВЦЭМ!$D$10+'СЕТ СН'!$H$6</f>
        <v>1650.4520743200001</v>
      </c>
      <c r="W85" s="37">
        <f>SUMIFS(СВЦЭМ!$C$34:$C$777,СВЦЭМ!$A$34:$A$777,$A85,СВЦЭМ!$B$34:$B$777,W$83)+'СЕТ СН'!$H$9+СВЦЭМ!$D$10+'СЕТ СН'!$H$6</f>
        <v>1635.6083347600002</v>
      </c>
      <c r="X85" s="37">
        <f>SUMIFS(СВЦЭМ!$C$34:$C$777,СВЦЭМ!$A$34:$A$777,$A85,СВЦЭМ!$B$34:$B$777,X$83)+'СЕТ СН'!$H$9+СВЦЭМ!$D$10+'СЕТ СН'!$H$6</f>
        <v>1634.2145618300001</v>
      </c>
      <c r="Y85" s="37">
        <f>SUMIFS(СВЦЭМ!$C$34:$C$777,СВЦЭМ!$A$34:$A$777,$A85,СВЦЭМ!$B$34:$B$777,Y$83)+'СЕТ СН'!$H$9+СВЦЭМ!$D$10+'СЕТ СН'!$H$6</f>
        <v>1686.2227637400001</v>
      </c>
    </row>
    <row r="86" spans="1:25" ht="15.75" x14ac:dyDescent="0.2">
      <c r="A86" s="36">
        <f t="shared" ref="A86:A114" si="2">A85+1</f>
        <v>42677</v>
      </c>
      <c r="B86" s="37">
        <f>SUMIFS(СВЦЭМ!$C$34:$C$777,СВЦЭМ!$A$34:$A$777,$A86,СВЦЭМ!$B$34:$B$777,B$83)+'СЕТ СН'!$H$9+СВЦЭМ!$D$10+'СЕТ СН'!$H$6</f>
        <v>1798.6223064199999</v>
      </c>
      <c r="C86" s="37">
        <f>SUMIFS(СВЦЭМ!$C$34:$C$777,СВЦЭМ!$A$34:$A$777,$A86,СВЦЭМ!$B$34:$B$777,C$83)+'СЕТ СН'!$H$9+СВЦЭМ!$D$10+'СЕТ СН'!$H$6</f>
        <v>1932.0217616300001</v>
      </c>
      <c r="D86" s="37">
        <f>SUMIFS(СВЦЭМ!$C$34:$C$777,СВЦЭМ!$A$34:$A$777,$A86,СВЦЭМ!$B$34:$B$777,D$83)+'СЕТ СН'!$H$9+СВЦЭМ!$D$10+'СЕТ СН'!$H$6</f>
        <v>1951.1358065099998</v>
      </c>
      <c r="E86" s="37">
        <f>SUMIFS(СВЦЭМ!$C$34:$C$777,СВЦЭМ!$A$34:$A$777,$A86,СВЦЭМ!$B$34:$B$777,E$83)+'СЕТ СН'!$H$9+СВЦЭМ!$D$10+'СЕТ СН'!$H$6</f>
        <v>1947.89422061</v>
      </c>
      <c r="F86" s="37">
        <f>SUMIFS(СВЦЭМ!$C$34:$C$777,СВЦЭМ!$A$34:$A$777,$A86,СВЦЭМ!$B$34:$B$777,F$83)+'СЕТ СН'!$H$9+СВЦЭМ!$D$10+'СЕТ СН'!$H$6</f>
        <v>1941.11351633</v>
      </c>
      <c r="G86" s="37">
        <f>SUMIFS(СВЦЭМ!$C$34:$C$777,СВЦЭМ!$A$34:$A$777,$A86,СВЦЭМ!$B$34:$B$777,G$83)+'СЕТ СН'!$H$9+СВЦЭМ!$D$10+'СЕТ СН'!$H$6</f>
        <v>1948.7725886099997</v>
      </c>
      <c r="H86" s="37">
        <f>SUMIFS(СВЦЭМ!$C$34:$C$777,СВЦЭМ!$A$34:$A$777,$A86,СВЦЭМ!$B$34:$B$777,H$83)+'СЕТ СН'!$H$9+СВЦЭМ!$D$10+'СЕТ СН'!$H$6</f>
        <v>1944.82582559</v>
      </c>
      <c r="I86" s="37">
        <f>SUMIFS(СВЦЭМ!$C$34:$C$777,СВЦЭМ!$A$34:$A$777,$A86,СВЦЭМ!$B$34:$B$777,I$83)+'СЕТ СН'!$H$9+СВЦЭМ!$D$10+'СЕТ СН'!$H$6</f>
        <v>1912.3359718000002</v>
      </c>
      <c r="J86" s="37">
        <f>SUMIFS(СВЦЭМ!$C$34:$C$777,СВЦЭМ!$A$34:$A$777,$A86,СВЦЭМ!$B$34:$B$777,J$83)+'СЕТ СН'!$H$9+СВЦЭМ!$D$10+'СЕТ СН'!$H$6</f>
        <v>1809.2294355899999</v>
      </c>
      <c r="K86" s="37">
        <f>SUMIFS(СВЦЭМ!$C$34:$C$777,СВЦЭМ!$A$34:$A$777,$A86,СВЦЭМ!$B$34:$B$777,K$83)+'СЕТ СН'!$H$9+СВЦЭМ!$D$10+'СЕТ СН'!$H$6</f>
        <v>1713.6395049399998</v>
      </c>
      <c r="L86" s="37">
        <f>SUMIFS(СВЦЭМ!$C$34:$C$777,СВЦЭМ!$A$34:$A$777,$A86,СВЦЭМ!$B$34:$B$777,L$83)+'СЕТ СН'!$H$9+СВЦЭМ!$D$10+'СЕТ СН'!$H$6</f>
        <v>1627.7973193299999</v>
      </c>
      <c r="M86" s="37">
        <f>SUMIFS(СВЦЭМ!$C$34:$C$777,СВЦЭМ!$A$34:$A$777,$A86,СВЦЭМ!$B$34:$B$777,M$83)+'СЕТ СН'!$H$9+СВЦЭМ!$D$10+'СЕТ СН'!$H$6</f>
        <v>1615.4370270899999</v>
      </c>
      <c r="N86" s="37">
        <f>SUMIFS(СВЦЭМ!$C$34:$C$777,СВЦЭМ!$A$34:$A$777,$A86,СВЦЭМ!$B$34:$B$777,N$83)+'СЕТ СН'!$H$9+СВЦЭМ!$D$10+'СЕТ СН'!$H$6</f>
        <v>1637.5681333699999</v>
      </c>
      <c r="O86" s="37">
        <f>SUMIFS(СВЦЭМ!$C$34:$C$777,СВЦЭМ!$A$34:$A$777,$A86,СВЦЭМ!$B$34:$B$777,O$83)+'СЕТ СН'!$H$9+СВЦЭМ!$D$10+'СЕТ СН'!$H$6</f>
        <v>1669.0824669999997</v>
      </c>
      <c r="P86" s="37">
        <f>SUMIFS(СВЦЭМ!$C$34:$C$777,СВЦЭМ!$A$34:$A$777,$A86,СВЦЭМ!$B$34:$B$777,P$83)+'СЕТ СН'!$H$9+СВЦЭМ!$D$10+'СЕТ СН'!$H$6</f>
        <v>1684.4690456399999</v>
      </c>
      <c r="Q86" s="37">
        <f>SUMIFS(СВЦЭМ!$C$34:$C$777,СВЦЭМ!$A$34:$A$777,$A86,СВЦЭМ!$B$34:$B$777,Q$83)+'СЕТ СН'!$H$9+СВЦЭМ!$D$10+'СЕТ СН'!$H$6</f>
        <v>1695.2782856499998</v>
      </c>
      <c r="R86" s="37">
        <f>SUMIFS(СВЦЭМ!$C$34:$C$777,СВЦЭМ!$A$34:$A$777,$A86,СВЦЭМ!$B$34:$B$777,R$83)+'СЕТ СН'!$H$9+СВЦЭМ!$D$10+'СЕТ СН'!$H$6</f>
        <v>1691.5063301099999</v>
      </c>
      <c r="S86" s="37">
        <f>SUMIFS(СВЦЭМ!$C$34:$C$777,СВЦЭМ!$A$34:$A$777,$A86,СВЦЭМ!$B$34:$B$777,S$83)+'СЕТ СН'!$H$9+СВЦЭМ!$D$10+'СЕТ СН'!$H$6</f>
        <v>1695.3887541300001</v>
      </c>
      <c r="T86" s="37">
        <f>SUMIFS(СВЦЭМ!$C$34:$C$777,СВЦЭМ!$A$34:$A$777,$A86,СВЦЭМ!$B$34:$B$777,T$83)+'СЕТ СН'!$H$9+СВЦЭМ!$D$10+'СЕТ СН'!$H$6</f>
        <v>1642.2727511100002</v>
      </c>
      <c r="U86" s="37">
        <f>SUMIFS(СВЦЭМ!$C$34:$C$777,СВЦЭМ!$A$34:$A$777,$A86,СВЦЭМ!$B$34:$B$777,U$83)+'СЕТ СН'!$H$9+СВЦЭМ!$D$10+'СЕТ СН'!$H$6</f>
        <v>1644.5714002199998</v>
      </c>
      <c r="V86" s="37">
        <f>SUMIFS(СВЦЭМ!$C$34:$C$777,СВЦЭМ!$A$34:$A$777,$A86,СВЦЭМ!$B$34:$B$777,V$83)+'СЕТ СН'!$H$9+СВЦЭМ!$D$10+'СЕТ СН'!$H$6</f>
        <v>1648.99647585</v>
      </c>
      <c r="W86" s="37">
        <f>SUMIFS(СВЦЭМ!$C$34:$C$777,СВЦЭМ!$A$34:$A$777,$A86,СВЦЭМ!$B$34:$B$777,W$83)+'СЕТ СН'!$H$9+СВЦЭМ!$D$10+'СЕТ СН'!$H$6</f>
        <v>1676.7060472200001</v>
      </c>
      <c r="X86" s="37">
        <f>SUMIFS(СВЦЭМ!$C$34:$C$777,СВЦЭМ!$A$34:$A$777,$A86,СВЦЭМ!$B$34:$B$777,X$83)+'СЕТ СН'!$H$9+СВЦЭМ!$D$10+'СЕТ СН'!$H$6</f>
        <v>1702.3322871999999</v>
      </c>
      <c r="Y86" s="37">
        <f>SUMIFS(СВЦЭМ!$C$34:$C$777,СВЦЭМ!$A$34:$A$777,$A86,СВЦЭМ!$B$34:$B$777,Y$83)+'СЕТ СН'!$H$9+СВЦЭМ!$D$10+'СЕТ СН'!$H$6</f>
        <v>1785.1562754799997</v>
      </c>
    </row>
    <row r="87" spans="1:25" ht="15.75" x14ac:dyDescent="0.2">
      <c r="A87" s="36">
        <f t="shared" si="2"/>
        <v>42678</v>
      </c>
      <c r="B87" s="37">
        <f>SUMIFS(СВЦЭМ!$C$34:$C$777,СВЦЭМ!$A$34:$A$777,$A87,СВЦЭМ!$B$34:$B$777,B$83)+'СЕТ СН'!$H$9+СВЦЭМ!$D$10+'СЕТ СН'!$H$6</f>
        <v>1874.6409652799998</v>
      </c>
      <c r="C87" s="37">
        <f>SUMIFS(СВЦЭМ!$C$34:$C$777,СВЦЭМ!$A$34:$A$777,$A87,СВЦЭМ!$B$34:$B$777,C$83)+'СЕТ СН'!$H$9+СВЦЭМ!$D$10+'СЕТ СН'!$H$6</f>
        <v>1941.19672399</v>
      </c>
      <c r="D87" s="37">
        <f>SUMIFS(СВЦЭМ!$C$34:$C$777,СВЦЭМ!$A$34:$A$777,$A87,СВЦЭМ!$B$34:$B$777,D$83)+'СЕТ СН'!$H$9+СВЦЭМ!$D$10+'СЕТ СН'!$H$6</f>
        <v>1945.03251482</v>
      </c>
      <c r="E87" s="37">
        <f>SUMIFS(СВЦЭМ!$C$34:$C$777,СВЦЭМ!$A$34:$A$777,$A87,СВЦЭМ!$B$34:$B$777,E$83)+'СЕТ СН'!$H$9+СВЦЭМ!$D$10+'СЕТ СН'!$H$6</f>
        <v>1943.8395126999999</v>
      </c>
      <c r="F87" s="37">
        <f>SUMIFS(СВЦЭМ!$C$34:$C$777,СВЦЭМ!$A$34:$A$777,$A87,СВЦЭМ!$B$34:$B$777,F$83)+'СЕТ СН'!$H$9+СВЦЭМ!$D$10+'СЕТ СН'!$H$6</f>
        <v>1941.0578338299997</v>
      </c>
      <c r="G87" s="37">
        <f>SUMIFS(СВЦЭМ!$C$34:$C$777,СВЦЭМ!$A$34:$A$777,$A87,СВЦЭМ!$B$34:$B$777,G$83)+'СЕТ СН'!$H$9+СВЦЭМ!$D$10+'СЕТ СН'!$H$6</f>
        <v>1946.5689095499997</v>
      </c>
      <c r="H87" s="37">
        <f>SUMIFS(СВЦЭМ!$C$34:$C$777,СВЦЭМ!$A$34:$A$777,$A87,СВЦЭМ!$B$34:$B$777,H$83)+'СЕТ СН'!$H$9+СВЦЭМ!$D$10+'СЕТ СН'!$H$6</f>
        <v>1957.5962757399998</v>
      </c>
      <c r="I87" s="37">
        <f>SUMIFS(СВЦЭМ!$C$34:$C$777,СВЦЭМ!$A$34:$A$777,$A87,СВЦЭМ!$B$34:$B$777,I$83)+'СЕТ СН'!$H$9+СВЦЭМ!$D$10+'СЕТ СН'!$H$6</f>
        <v>1944.4245987499999</v>
      </c>
      <c r="J87" s="37">
        <f>SUMIFS(СВЦЭМ!$C$34:$C$777,СВЦЭМ!$A$34:$A$777,$A87,СВЦЭМ!$B$34:$B$777,J$83)+'СЕТ СН'!$H$9+СВЦЭМ!$D$10+'СЕТ СН'!$H$6</f>
        <v>1856.9703514799999</v>
      </c>
      <c r="K87" s="37">
        <f>SUMIFS(СВЦЭМ!$C$34:$C$777,СВЦЭМ!$A$34:$A$777,$A87,СВЦЭМ!$B$34:$B$777,K$83)+'СЕТ СН'!$H$9+СВЦЭМ!$D$10+'СЕТ СН'!$H$6</f>
        <v>1770.5965438899998</v>
      </c>
      <c r="L87" s="37">
        <f>SUMIFS(СВЦЭМ!$C$34:$C$777,СВЦЭМ!$A$34:$A$777,$A87,СВЦЭМ!$B$34:$B$777,L$83)+'СЕТ СН'!$H$9+СВЦЭМ!$D$10+'СЕТ СН'!$H$6</f>
        <v>1680.3902255899998</v>
      </c>
      <c r="M87" s="37">
        <f>SUMIFS(СВЦЭМ!$C$34:$C$777,СВЦЭМ!$A$34:$A$777,$A87,СВЦЭМ!$B$34:$B$777,M$83)+'СЕТ СН'!$H$9+СВЦЭМ!$D$10+'СЕТ СН'!$H$6</f>
        <v>1649.61328443</v>
      </c>
      <c r="N87" s="37">
        <f>SUMIFS(СВЦЭМ!$C$34:$C$777,СВЦЭМ!$A$34:$A$777,$A87,СВЦЭМ!$B$34:$B$777,N$83)+'СЕТ СН'!$H$9+СВЦЭМ!$D$10+'СЕТ СН'!$H$6</f>
        <v>1632.8948047999997</v>
      </c>
      <c r="O87" s="37">
        <f>SUMIFS(СВЦЭМ!$C$34:$C$777,СВЦЭМ!$A$34:$A$777,$A87,СВЦЭМ!$B$34:$B$777,O$83)+'СЕТ СН'!$H$9+СВЦЭМ!$D$10+'СЕТ СН'!$H$6</f>
        <v>1625.34837969</v>
      </c>
      <c r="P87" s="37">
        <f>SUMIFS(СВЦЭМ!$C$34:$C$777,СВЦЭМ!$A$34:$A$777,$A87,СВЦЭМ!$B$34:$B$777,P$83)+'СЕТ СН'!$H$9+СВЦЭМ!$D$10+'СЕТ СН'!$H$6</f>
        <v>1620.3591024399998</v>
      </c>
      <c r="Q87" s="37">
        <f>SUMIFS(СВЦЭМ!$C$34:$C$777,СВЦЭМ!$A$34:$A$777,$A87,СВЦЭМ!$B$34:$B$777,Q$83)+'СЕТ СН'!$H$9+СВЦЭМ!$D$10+'СЕТ СН'!$H$6</f>
        <v>1618.0208360000001</v>
      </c>
      <c r="R87" s="37">
        <f>SUMIFS(СВЦЭМ!$C$34:$C$777,СВЦЭМ!$A$34:$A$777,$A87,СВЦЭМ!$B$34:$B$777,R$83)+'СЕТ СН'!$H$9+СВЦЭМ!$D$10+'СЕТ СН'!$H$6</f>
        <v>1620.7905732300001</v>
      </c>
      <c r="S87" s="37">
        <f>SUMIFS(СВЦЭМ!$C$34:$C$777,СВЦЭМ!$A$34:$A$777,$A87,СВЦЭМ!$B$34:$B$777,S$83)+'СЕТ СН'!$H$9+СВЦЭМ!$D$10+'СЕТ СН'!$H$6</f>
        <v>1620.4160861599998</v>
      </c>
      <c r="T87" s="37">
        <f>SUMIFS(СВЦЭМ!$C$34:$C$777,СВЦЭМ!$A$34:$A$777,$A87,СВЦЭМ!$B$34:$B$777,T$83)+'СЕТ СН'!$H$9+СВЦЭМ!$D$10+'СЕТ СН'!$H$6</f>
        <v>1602.58268739</v>
      </c>
      <c r="U87" s="37">
        <f>SUMIFS(СВЦЭМ!$C$34:$C$777,СВЦЭМ!$A$34:$A$777,$A87,СВЦЭМ!$B$34:$B$777,U$83)+'СЕТ СН'!$H$9+СВЦЭМ!$D$10+'СЕТ СН'!$H$6</f>
        <v>1587.32597351</v>
      </c>
      <c r="V87" s="37">
        <f>SUMIFS(СВЦЭМ!$C$34:$C$777,СВЦЭМ!$A$34:$A$777,$A87,СВЦЭМ!$B$34:$B$777,V$83)+'СЕТ СН'!$H$9+СВЦЭМ!$D$10+'СЕТ СН'!$H$6</f>
        <v>1594.9317940199999</v>
      </c>
      <c r="W87" s="37">
        <f>SUMIFS(СВЦЭМ!$C$34:$C$777,СВЦЭМ!$A$34:$A$777,$A87,СВЦЭМ!$B$34:$B$777,W$83)+'СЕТ СН'!$H$9+СВЦЭМ!$D$10+'СЕТ СН'!$H$6</f>
        <v>1617.75227107</v>
      </c>
      <c r="X87" s="37">
        <f>SUMIFS(СВЦЭМ!$C$34:$C$777,СВЦЭМ!$A$34:$A$777,$A87,СВЦЭМ!$B$34:$B$777,X$83)+'СЕТ СН'!$H$9+СВЦЭМ!$D$10+'СЕТ СН'!$H$6</f>
        <v>1621.8564447399999</v>
      </c>
      <c r="Y87" s="37">
        <f>SUMIFS(СВЦЭМ!$C$34:$C$777,СВЦЭМ!$A$34:$A$777,$A87,СВЦЭМ!$B$34:$B$777,Y$83)+'СЕТ СН'!$H$9+СВЦЭМ!$D$10+'СЕТ СН'!$H$6</f>
        <v>1712.13985396</v>
      </c>
    </row>
    <row r="88" spans="1:25" ht="15.75" x14ac:dyDescent="0.2">
      <c r="A88" s="36">
        <f t="shared" si="2"/>
        <v>42679</v>
      </c>
      <c r="B88" s="37">
        <f>SUMIFS(СВЦЭМ!$C$34:$C$777,СВЦЭМ!$A$34:$A$777,$A88,СВЦЭМ!$B$34:$B$777,B$83)+'СЕТ СН'!$H$9+СВЦЭМ!$D$10+'СЕТ СН'!$H$6</f>
        <v>1820.4856148399999</v>
      </c>
      <c r="C88" s="37">
        <f>SUMIFS(СВЦЭМ!$C$34:$C$777,СВЦЭМ!$A$34:$A$777,$A88,СВЦЭМ!$B$34:$B$777,C$83)+'СЕТ СН'!$H$9+СВЦЭМ!$D$10+'СЕТ СН'!$H$6</f>
        <v>1893.8118905199999</v>
      </c>
      <c r="D88" s="37">
        <f>SUMIFS(СВЦЭМ!$C$34:$C$777,СВЦЭМ!$A$34:$A$777,$A88,СВЦЭМ!$B$34:$B$777,D$83)+'СЕТ СН'!$H$9+СВЦЭМ!$D$10+'СЕТ СН'!$H$6</f>
        <v>1949.96616752</v>
      </c>
      <c r="E88" s="37">
        <f>SUMIFS(СВЦЭМ!$C$34:$C$777,СВЦЭМ!$A$34:$A$777,$A88,СВЦЭМ!$B$34:$B$777,E$83)+'СЕТ СН'!$H$9+СВЦЭМ!$D$10+'СЕТ СН'!$H$6</f>
        <v>1949.7412966100001</v>
      </c>
      <c r="F88" s="37">
        <f>SUMIFS(СВЦЭМ!$C$34:$C$777,СВЦЭМ!$A$34:$A$777,$A88,СВЦЭМ!$B$34:$B$777,F$83)+'СЕТ СН'!$H$9+СВЦЭМ!$D$10+'СЕТ СН'!$H$6</f>
        <v>1947.3820683199997</v>
      </c>
      <c r="G88" s="37">
        <f>SUMIFS(СВЦЭМ!$C$34:$C$777,СВЦЭМ!$A$34:$A$777,$A88,СВЦЭМ!$B$34:$B$777,G$83)+'СЕТ СН'!$H$9+СВЦЭМ!$D$10+'СЕТ СН'!$H$6</f>
        <v>1951.4538776899999</v>
      </c>
      <c r="H88" s="37">
        <f>SUMIFS(СВЦЭМ!$C$34:$C$777,СВЦЭМ!$A$34:$A$777,$A88,СВЦЭМ!$B$34:$B$777,H$83)+'СЕТ СН'!$H$9+СВЦЭМ!$D$10+'СЕТ СН'!$H$6</f>
        <v>1961.7983782699998</v>
      </c>
      <c r="I88" s="37">
        <f>SUMIFS(СВЦЭМ!$C$34:$C$777,СВЦЭМ!$A$34:$A$777,$A88,СВЦЭМ!$B$34:$B$777,I$83)+'СЕТ СН'!$H$9+СВЦЭМ!$D$10+'СЕТ СН'!$H$6</f>
        <v>1954.40881438</v>
      </c>
      <c r="J88" s="37">
        <f>SUMIFS(СВЦЭМ!$C$34:$C$777,СВЦЭМ!$A$34:$A$777,$A88,СВЦЭМ!$B$34:$B$777,J$83)+'СЕТ СН'!$H$9+СВЦЭМ!$D$10+'СЕТ СН'!$H$6</f>
        <v>1860.9019647099999</v>
      </c>
      <c r="K88" s="37">
        <f>SUMIFS(СВЦЭМ!$C$34:$C$777,СВЦЭМ!$A$34:$A$777,$A88,СВЦЭМ!$B$34:$B$777,K$83)+'СЕТ СН'!$H$9+СВЦЭМ!$D$10+'СЕТ СН'!$H$6</f>
        <v>1773.9945075800001</v>
      </c>
      <c r="L88" s="37">
        <f>SUMIFS(СВЦЭМ!$C$34:$C$777,СВЦЭМ!$A$34:$A$777,$A88,СВЦЭМ!$B$34:$B$777,L$83)+'СЕТ СН'!$H$9+СВЦЭМ!$D$10+'СЕТ СН'!$H$6</f>
        <v>1692.7631689700002</v>
      </c>
      <c r="M88" s="37">
        <f>SUMIFS(СВЦЭМ!$C$34:$C$777,СВЦЭМ!$A$34:$A$777,$A88,СВЦЭМ!$B$34:$B$777,M$83)+'СЕТ СН'!$H$9+СВЦЭМ!$D$10+'СЕТ СН'!$H$6</f>
        <v>1669.1089895</v>
      </c>
      <c r="N88" s="37">
        <f>SUMIFS(СВЦЭМ!$C$34:$C$777,СВЦЭМ!$A$34:$A$777,$A88,СВЦЭМ!$B$34:$B$777,N$83)+'СЕТ СН'!$H$9+СВЦЭМ!$D$10+'СЕТ СН'!$H$6</f>
        <v>1653.1303771100002</v>
      </c>
      <c r="O88" s="37">
        <f>SUMIFS(СВЦЭМ!$C$34:$C$777,СВЦЭМ!$A$34:$A$777,$A88,СВЦЭМ!$B$34:$B$777,O$83)+'СЕТ СН'!$H$9+СВЦЭМ!$D$10+'СЕТ СН'!$H$6</f>
        <v>1642.3731211199997</v>
      </c>
      <c r="P88" s="37">
        <f>SUMIFS(СВЦЭМ!$C$34:$C$777,СВЦЭМ!$A$34:$A$777,$A88,СВЦЭМ!$B$34:$B$777,P$83)+'СЕТ СН'!$H$9+СВЦЭМ!$D$10+'СЕТ СН'!$H$6</f>
        <v>1635.7646199199999</v>
      </c>
      <c r="Q88" s="37">
        <f>SUMIFS(СВЦЭМ!$C$34:$C$777,СВЦЭМ!$A$34:$A$777,$A88,СВЦЭМ!$B$34:$B$777,Q$83)+'СЕТ СН'!$H$9+СВЦЭМ!$D$10+'СЕТ СН'!$H$6</f>
        <v>1631.95317849</v>
      </c>
      <c r="R88" s="37">
        <f>SUMIFS(СВЦЭМ!$C$34:$C$777,СВЦЭМ!$A$34:$A$777,$A88,СВЦЭМ!$B$34:$B$777,R$83)+'СЕТ СН'!$H$9+СВЦЭМ!$D$10+'СЕТ СН'!$H$6</f>
        <v>1626.7050261599998</v>
      </c>
      <c r="S88" s="37">
        <f>SUMIFS(СВЦЭМ!$C$34:$C$777,СВЦЭМ!$A$34:$A$777,$A88,СВЦЭМ!$B$34:$B$777,S$83)+'СЕТ СН'!$H$9+СВЦЭМ!$D$10+'СЕТ СН'!$H$6</f>
        <v>1617.2619710700001</v>
      </c>
      <c r="T88" s="37">
        <f>SUMIFS(СВЦЭМ!$C$34:$C$777,СВЦЭМ!$A$34:$A$777,$A88,СВЦЭМ!$B$34:$B$777,T$83)+'СЕТ СН'!$H$9+СВЦЭМ!$D$10+'СЕТ СН'!$H$6</f>
        <v>1599.39409576</v>
      </c>
      <c r="U88" s="37">
        <f>SUMIFS(СВЦЭМ!$C$34:$C$777,СВЦЭМ!$A$34:$A$777,$A88,СВЦЭМ!$B$34:$B$777,U$83)+'СЕТ СН'!$H$9+СВЦЭМ!$D$10+'СЕТ СН'!$H$6</f>
        <v>1585.77109604</v>
      </c>
      <c r="V88" s="37">
        <f>SUMIFS(СВЦЭМ!$C$34:$C$777,СВЦЭМ!$A$34:$A$777,$A88,СВЦЭМ!$B$34:$B$777,V$83)+'СЕТ СН'!$H$9+СВЦЭМ!$D$10+'СЕТ СН'!$H$6</f>
        <v>1593.3007847600002</v>
      </c>
      <c r="W88" s="37">
        <f>SUMIFS(СВЦЭМ!$C$34:$C$777,СВЦЭМ!$A$34:$A$777,$A88,СВЦЭМ!$B$34:$B$777,W$83)+'СЕТ СН'!$H$9+СВЦЭМ!$D$10+'СЕТ СН'!$H$6</f>
        <v>1617.16808141</v>
      </c>
      <c r="X88" s="37">
        <f>SUMIFS(СВЦЭМ!$C$34:$C$777,СВЦЭМ!$A$34:$A$777,$A88,СВЦЭМ!$B$34:$B$777,X$83)+'СЕТ СН'!$H$9+СВЦЭМ!$D$10+'СЕТ СН'!$H$6</f>
        <v>1619.2105396500001</v>
      </c>
      <c r="Y88" s="37">
        <f>SUMIFS(СВЦЭМ!$C$34:$C$777,СВЦЭМ!$A$34:$A$777,$A88,СВЦЭМ!$B$34:$B$777,Y$83)+'СЕТ СН'!$H$9+СВЦЭМ!$D$10+'СЕТ СН'!$H$6</f>
        <v>1710.0847986799999</v>
      </c>
    </row>
    <row r="89" spans="1:25" ht="15.75" x14ac:dyDescent="0.2">
      <c r="A89" s="36">
        <f t="shared" si="2"/>
        <v>42680</v>
      </c>
      <c r="B89" s="37">
        <f>SUMIFS(СВЦЭМ!$C$34:$C$777,СВЦЭМ!$A$34:$A$777,$A89,СВЦЭМ!$B$34:$B$777,B$83)+'СЕТ СН'!$H$9+СВЦЭМ!$D$10+'СЕТ СН'!$H$6</f>
        <v>1800.46349822</v>
      </c>
      <c r="C89" s="37">
        <f>SUMIFS(СВЦЭМ!$C$34:$C$777,СВЦЭМ!$A$34:$A$777,$A89,СВЦЭМ!$B$34:$B$777,C$83)+'СЕТ СН'!$H$9+СВЦЭМ!$D$10+'СЕТ СН'!$H$6</f>
        <v>1903.2480317700001</v>
      </c>
      <c r="D89" s="37">
        <f>SUMIFS(СВЦЭМ!$C$34:$C$777,СВЦЭМ!$A$34:$A$777,$A89,СВЦЭМ!$B$34:$B$777,D$83)+'СЕТ СН'!$H$9+СВЦЭМ!$D$10+'СЕТ СН'!$H$6</f>
        <v>1938.7517464499997</v>
      </c>
      <c r="E89" s="37">
        <f>SUMIFS(СВЦЭМ!$C$34:$C$777,СВЦЭМ!$A$34:$A$777,$A89,СВЦЭМ!$B$34:$B$777,E$83)+'СЕТ СН'!$H$9+СВЦЭМ!$D$10+'СЕТ СН'!$H$6</f>
        <v>1940.7261436199997</v>
      </c>
      <c r="F89" s="37">
        <f>SUMIFS(СВЦЭМ!$C$34:$C$777,СВЦЭМ!$A$34:$A$777,$A89,СВЦЭМ!$B$34:$B$777,F$83)+'СЕТ СН'!$H$9+СВЦЭМ!$D$10+'СЕТ СН'!$H$6</f>
        <v>1940.64050112</v>
      </c>
      <c r="G89" s="37">
        <f>SUMIFS(СВЦЭМ!$C$34:$C$777,СВЦЭМ!$A$34:$A$777,$A89,СВЦЭМ!$B$34:$B$777,G$83)+'СЕТ СН'!$H$9+СВЦЭМ!$D$10+'СЕТ СН'!$H$6</f>
        <v>1930.8215483099998</v>
      </c>
      <c r="H89" s="37">
        <f>SUMIFS(СВЦЭМ!$C$34:$C$777,СВЦЭМ!$A$34:$A$777,$A89,СВЦЭМ!$B$34:$B$777,H$83)+'СЕТ СН'!$H$9+СВЦЭМ!$D$10+'СЕТ СН'!$H$6</f>
        <v>1926.09104187</v>
      </c>
      <c r="I89" s="37">
        <f>SUMIFS(СВЦЭМ!$C$34:$C$777,СВЦЭМ!$A$34:$A$777,$A89,СВЦЭМ!$B$34:$B$777,I$83)+'СЕТ СН'!$H$9+СВЦЭМ!$D$10+'СЕТ СН'!$H$6</f>
        <v>1916.9935090499998</v>
      </c>
      <c r="J89" s="37">
        <f>SUMIFS(СВЦЭМ!$C$34:$C$777,СВЦЭМ!$A$34:$A$777,$A89,СВЦЭМ!$B$34:$B$777,J$83)+'СЕТ СН'!$H$9+СВЦЭМ!$D$10+'СЕТ СН'!$H$6</f>
        <v>1814.0987090999997</v>
      </c>
      <c r="K89" s="37">
        <f>SUMIFS(СВЦЭМ!$C$34:$C$777,СВЦЭМ!$A$34:$A$777,$A89,СВЦЭМ!$B$34:$B$777,K$83)+'СЕТ СН'!$H$9+СВЦЭМ!$D$10+'СЕТ СН'!$H$6</f>
        <v>1714.8300585500001</v>
      </c>
      <c r="L89" s="37">
        <f>SUMIFS(СВЦЭМ!$C$34:$C$777,СВЦЭМ!$A$34:$A$777,$A89,СВЦЭМ!$B$34:$B$777,L$83)+'СЕТ СН'!$H$9+СВЦЭМ!$D$10+'СЕТ СН'!$H$6</f>
        <v>1653.4905565399999</v>
      </c>
      <c r="M89" s="37">
        <f>SUMIFS(СВЦЭМ!$C$34:$C$777,СВЦЭМ!$A$34:$A$777,$A89,СВЦЭМ!$B$34:$B$777,M$83)+'СЕТ СН'!$H$9+СВЦЭМ!$D$10+'СЕТ СН'!$H$6</f>
        <v>1607.1209731600002</v>
      </c>
      <c r="N89" s="37">
        <f>SUMIFS(СВЦЭМ!$C$34:$C$777,СВЦЭМ!$A$34:$A$777,$A89,СВЦЭМ!$B$34:$B$777,N$83)+'СЕТ СН'!$H$9+СВЦЭМ!$D$10+'СЕТ СН'!$H$6</f>
        <v>1601.7110756299999</v>
      </c>
      <c r="O89" s="37">
        <f>SUMIFS(СВЦЭМ!$C$34:$C$777,СВЦЭМ!$A$34:$A$777,$A89,СВЦЭМ!$B$34:$B$777,O$83)+'СЕТ СН'!$H$9+СВЦЭМ!$D$10+'СЕТ СН'!$H$6</f>
        <v>1601.81632792</v>
      </c>
      <c r="P89" s="37">
        <f>SUMIFS(СВЦЭМ!$C$34:$C$777,СВЦЭМ!$A$34:$A$777,$A89,СВЦЭМ!$B$34:$B$777,P$83)+'СЕТ СН'!$H$9+СВЦЭМ!$D$10+'СЕТ СН'!$H$6</f>
        <v>1595.0250359300001</v>
      </c>
      <c r="Q89" s="37">
        <f>SUMIFS(СВЦЭМ!$C$34:$C$777,СВЦЭМ!$A$34:$A$777,$A89,СВЦЭМ!$B$34:$B$777,Q$83)+'СЕТ СН'!$H$9+СВЦЭМ!$D$10+'СЕТ СН'!$H$6</f>
        <v>1595.2879277500001</v>
      </c>
      <c r="R89" s="37">
        <f>SUMIFS(СВЦЭМ!$C$34:$C$777,СВЦЭМ!$A$34:$A$777,$A89,СВЦЭМ!$B$34:$B$777,R$83)+'СЕТ СН'!$H$9+СВЦЭМ!$D$10+'СЕТ СН'!$H$6</f>
        <v>1592.43195657</v>
      </c>
      <c r="S89" s="37">
        <f>SUMIFS(СВЦЭМ!$C$34:$C$777,СВЦЭМ!$A$34:$A$777,$A89,СВЦЭМ!$B$34:$B$777,S$83)+'СЕТ СН'!$H$9+СВЦЭМ!$D$10+'СЕТ СН'!$H$6</f>
        <v>1615.53748761</v>
      </c>
      <c r="T89" s="37">
        <f>SUMIFS(СВЦЭМ!$C$34:$C$777,СВЦЭМ!$A$34:$A$777,$A89,СВЦЭМ!$B$34:$B$777,T$83)+'СЕТ СН'!$H$9+СВЦЭМ!$D$10+'СЕТ СН'!$H$6</f>
        <v>1625.62884394</v>
      </c>
      <c r="U89" s="37">
        <f>SUMIFS(СВЦЭМ!$C$34:$C$777,СВЦЭМ!$A$34:$A$777,$A89,СВЦЭМ!$B$34:$B$777,U$83)+'СЕТ СН'!$H$9+СВЦЭМ!$D$10+'СЕТ СН'!$H$6</f>
        <v>1631.5833235199998</v>
      </c>
      <c r="V89" s="37">
        <f>SUMIFS(СВЦЭМ!$C$34:$C$777,СВЦЭМ!$A$34:$A$777,$A89,СВЦЭМ!$B$34:$B$777,V$83)+'СЕТ СН'!$H$9+СВЦЭМ!$D$10+'СЕТ СН'!$H$6</f>
        <v>1629.5514491600002</v>
      </c>
      <c r="W89" s="37">
        <f>SUMIFS(СВЦЭМ!$C$34:$C$777,СВЦЭМ!$A$34:$A$777,$A89,СВЦЭМ!$B$34:$B$777,W$83)+'СЕТ СН'!$H$9+СВЦЭМ!$D$10+'СЕТ СН'!$H$6</f>
        <v>1641.3923697499999</v>
      </c>
      <c r="X89" s="37">
        <f>SUMIFS(СВЦЭМ!$C$34:$C$777,СВЦЭМ!$A$34:$A$777,$A89,СВЦЭМ!$B$34:$B$777,X$83)+'СЕТ СН'!$H$9+СВЦЭМ!$D$10+'СЕТ СН'!$H$6</f>
        <v>1645.2454472300001</v>
      </c>
      <c r="Y89" s="37">
        <f>SUMIFS(СВЦЭМ!$C$34:$C$777,СВЦЭМ!$A$34:$A$777,$A89,СВЦЭМ!$B$34:$B$777,Y$83)+'СЕТ СН'!$H$9+СВЦЭМ!$D$10+'СЕТ СН'!$H$6</f>
        <v>1738.3939340699999</v>
      </c>
    </row>
    <row r="90" spans="1:25" ht="15.75" x14ac:dyDescent="0.2">
      <c r="A90" s="36">
        <f t="shared" si="2"/>
        <v>42681</v>
      </c>
      <c r="B90" s="37">
        <f>SUMIFS(СВЦЭМ!$C$34:$C$777,СВЦЭМ!$A$34:$A$777,$A90,СВЦЭМ!$B$34:$B$777,B$83)+'СЕТ СН'!$H$9+СВЦЭМ!$D$10+'СЕТ СН'!$H$6</f>
        <v>1840.6699381399999</v>
      </c>
      <c r="C90" s="37">
        <f>SUMIFS(СВЦЭМ!$C$34:$C$777,СВЦЭМ!$A$34:$A$777,$A90,СВЦЭМ!$B$34:$B$777,C$83)+'СЕТ СН'!$H$9+СВЦЭМ!$D$10+'СЕТ СН'!$H$6</f>
        <v>1927.1038625900001</v>
      </c>
      <c r="D90" s="37">
        <f>SUMIFS(СВЦЭМ!$C$34:$C$777,СВЦЭМ!$A$34:$A$777,$A90,СВЦЭМ!$B$34:$B$777,D$83)+'СЕТ СН'!$H$9+СВЦЭМ!$D$10+'СЕТ СН'!$H$6</f>
        <v>1947.1380568</v>
      </c>
      <c r="E90" s="37">
        <f>SUMIFS(СВЦЭМ!$C$34:$C$777,СВЦЭМ!$A$34:$A$777,$A90,СВЦЭМ!$B$34:$B$777,E$83)+'СЕТ СН'!$H$9+СВЦЭМ!$D$10+'СЕТ СН'!$H$6</f>
        <v>1946.5844735799997</v>
      </c>
      <c r="F90" s="37">
        <f>SUMIFS(СВЦЭМ!$C$34:$C$777,СВЦЭМ!$A$34:$A$777,$A90,СВЦЭМ!$B$34:$B$777,F$83)+'СЕТ СН'!$H$9+СВЦЭМ!$D$10+'СЕТ СН'!$H$6</f>
        <v>1947.24062125</v>
      </c>
      <c r="G90" s="37">
        <f>SUMIFS(СВЦЭМ!$C$34:$C$777,СВЦЭМ!$A$34:$A$777,$A90,СВЦЭМ!$B$34:$B$777,G$83)+'СЕТ СН'!$H$9+СВЦЭМ!$D$10+'СЕТ СН'!$H$6</f>
        <v>1948.4717390199999</v>
      </c>
      <c r="H90" s="37">
        <f>SUMIFS(СВЦЭМ!$C$34:$C$777,СВЦЭМ!$A$34:$A$777,$A90,СВЦЭМ!$B$34:$B$777,H$83)+'СЕТ СН'!$H$9+СВЦЭМ!$D$10+'СЕТ СН'!$H$6</f>
        <v>1975.3170063499997</v>
      </c>
      <c r="I90" s="37">
        <f>SUMIFS(СВЦЭМ!$C$34:$C$777,СВЦЭМ!$A$34:$A$777,$A90,СВЦЭМ!$B$34:$B$777,I$83)+'СЕТ СН'!$H$9+СВЦЭМ!$D$10+'СЕТ СН'!$H$6</f>
        <v>1965.64186625</v>
      </c>
      <c r="J90" s="37">
        <f>SUMIFS(СВЦЭМ!$C$34:$C$777,СВЦЭМ!$A$34:$A$777,$A90,СВЦЭМ!$B$34:$B$777,J$83)+'СЕТ СН'!$H$9+СВЦЭМ!$D$10+'СЕТ СН'!$H$6</f>
        <v>1863.1631195700002</v>
      </c>
      <c r="K90" s="37">
        <f>SUMIFS(СВЦЭМ!$C$34:$C$777,СВЦЭМ!$A$34:$A$777,$A90,СВЦЭМ!$B$34:$B$777,K$83)+'СЕТ СН'!$H$9+СВЦЭМ!$D$10+'СЕТ СН'!$H$6</f>
        <v>1747.9173827</v>
      </c>
      <c r="L90" s="37">
        <f>SUMIFS(СВЦЭМ!$C$34:$C$777,СВЦЭМ!$A$34:$A$777,$A90,СВЦЭМ!$B$34:$B$777,L$83)+'СЕТ СН'!$H$9+СВЦЭМ!$D$10+'СЕТ СН'!$H$6</f>
        <v>1659.5297405199999</v>
      </c>
      <c r="M90" s="37">
        <f>SUMIFS(СВЦЭМ!$C$34:$C$777,СВЦЭМ!$A$34:$A$777,$A90,СВЦЭМ!$B$34:$B$777,M$83)+'СЕТ СН'!$H$9+СВЦЭМ!$D$10+'СЕТ СН'!$H$6</f>
        <v>1623.03247104</v>
      </c>
      <c r="N90" s="37">
        <f>SUMIFS(СВЦЭМ!$C$34:$C$777,СВЦЭМ!$A$34:$A$777,$A90,СВЦЭМ!$B$34:$B$777,N$83)+'СЕТ СН'!$H$9+СВЦЭМ!$D$10+'СЕТ СН'!$H$6</f>
        <v>1625.7699581000002</v>
      </c>
      <c r="O90" s="37">
        <f>SUMIFS(СВЦЭМ!$C$34:$C$777,СВЦЭМ!$A$34:$A$777,$A90,СВЦЭМ!$B$34:$B$777,O$83)+'СЕТ СН'!$H$9+СВЦЭМ!$D$10+'СЕТ СН'!$H$6</f>
        <v>1613.3487907600002</v>
      </c>
      <c r="P90" s="37">
        <f>SUMIFS(СВЦЭМ!$C$34:$C$777,СВЦЭМ!$A$34:$A$777,$A90,СВЦЭМ!$B$34:$B$777,P$83)+'СЕТ СН'!$H$9+СВЦЭМ!$D$10+'СЕТ СН'!$H$6</f>
        <v>1604.07185521</v>
      </c>
      <c r="Q90" s="37">
        <f>SUMIFS(СВЦЭМ!$C$34:$C$777,СВЦЭМ!$A$34:$A$777,$A90,СВЦЭМ!$B$34:$B$777,Q$83)+'СЕТ СН'!$H$9+СВЦЭМ!$D$10+'СЕТ СН'!$H$6</f>
        <v>1603.7818806800001</v>
      </c>
      <c r="R90" s="37">
        <f>SUMIFS(СВЦЭМ!$C$34:$C$777,СВЦЭМ!$A$34:$A$777,$A90,СВЦЭМ!$B$34:$B$777,R$83)+'СЕТ СН'!$H$9+СВЦЭМ!$D$10+'СЕТ СН'!$H$6</f>
        <v>1602.93303171</v>
      </c>
      <c r="S90" s="37">
        <f>SUMIFS(СВЦЭМ!$C$34:$C$777,СВЦЭМ!$A$34:$A$777,$A90,СВЦЭМ!$B$34:$B$777,S$83)+'СЕТ СН'!$H$9+СВЦЭМ!$D$10+'СЕТ СН'!$H$6</f>
        <v>1624.15670185</v>
      </c>
      <c r="T90" s="37">
        <f>SUMIFS(СВЦЭМ!$C$34:$C$777,СВЦЭМ!$A$34:$A$777,$A90,СВЦЭМ!$B$34:$B$777,T$83)+'СЕТ СН'!$H$9+СВЦЭМ!$D$10+'СЕТ СН'!$H$6</f>
        <v>1634.8043374099998</v>
      </c>
      <c r="U90" s="37">
        <f>SUMIFS(СВЦЭМ!$C$34:$C$777,СВЦЭМ!$A$34:$A$777,$A90,СВЦЭМ!$B$34:$B$777,U$83)+'СЕТ СН'!$H$9+СВЦЭМ!$D$10+'СЕТ СН'!$H$6</f>
        <v>1638.4071421899998</v>
      </c>
      <c r="V90" s="37">
        <f>SUMIFS(СВЦЭМ!$C$34:$C$777,СВЦЭМ!$A$34:$A$777,$A90,СВЦЭМ!$B$34:$B$777,V$83)+'СЕТ СН'!$H$9+СВЦЭМ!$D$10+'СЕТ СН'!$H$6</f>
        <v>1633.6055492800001</v>
      </c>
      <c r="W90" s="37">
        <f>SUMIFS(СВЦЭМ!$C$34:$C$777,СВЦЭМ!$A$34:$A$777,$A90,СВЦЭМ!$B$34:$B$777,W$83)+'СЕТ СН'!$H$9+СВЦЭМ!$D$10+'СЕТ СН'!$H$6</f>
        <v>1632.7009005300001</v>
      </c>
      <c r="X90" s="37">
        <f>SUMIFS(СВЦЭМ!$C$34:$C$777,СВЦЭМ!$A$34:$A$777,$A90,СВЦЭМ!$B$34:$B$777,X$83)+'СЕТ СН'!$H$9+СВЦЭМ!$D$10+'СЕТ СН'!$H$6</f>
        <v>1665.77600613</v>
      </c>
      <c r="Y90" s="37">
        <f>SUMIFS(СВЦЭМ!$C$34:$C$777,СВЦЭМ!$A$34:$A$777,$A90,СВЦЭМ!$B$34:$B$777,Y$83)+'СЕТ СН'!$H$9+СВЦЭМ!$D$10+'СЕТ СН'!$H$6</f>
        <v>1743.8657322399999</v>
      </c>
    </row>
    <row r="91" spans="1:25" ht="15.75" x14ac:dyDescent="0.2">
      <c r="A91" s="36">
        <f t="shared" si="2"/>
        <v>42682</v>
      </c>
      <c r="B91" s="37">
        <f>SUMIFS(СВЦЭМ!$C$34:$C$777,СВЦЭМ!$A$34:$A$777,$A91,СВЦЭМ!$B$34:$B$777,B$83)+'СЕТ СН'!$H$9+СВЦЭМ!$D$10+'СЕТ СН'!$H$6</f>
        <v>1824.2494973799999</v>
      </c>
      <c r="C91" s="37">
        <f>SUMIFS(СВЦЭМ!$C$34:$C$777,СВЦЭМ!$A$34:$A$777,$A91,СВЦЭМ!$B$34:$B$777,C$83)+'СЕТ СН'!$H$9+СВЦЭМ!$D$10+'СЕТ СН'!$H$6</f>
        <v>1928.60816497</v>
      </c>
      <c r="D91" s="37">
        <f>SUMIFS(СВЦЭМ!$C$34:$C$777,СВЦЭМ!$A$34:$A$777,$A91,СВЦЭМ!$B$34:$B$777,D$83)+'СЕТ СН'!$H$9+СВЦЭМ!$D$10+'СЕТ СН'!$H$6</f>
        <v>1952.7822599900001</v>
      </c>
      <c r="E91" s="37">
        <f>SUMIFS(СВЦЭМ!$C$34:$C$777,СВЦЭМ!$A$34:$A$777,$A91,СВЦЭМ!$B$34:$B$777,E$83)+'СЕТ СН'!$H$9+СВЦЭМ!$D$10+'СЕТ СН'!$H$6</f>
        <v>1942.4039250299998</v>
      </c>
      <c r="F91" s="37">
        <f>SUMIFS(СВЦЭМ!$C$34:$C$777,СВЦЭМ!$A$34:$A$777,$A91,СВЦЭМ!$B$34:$B$777,F$83)+'СЕТ СН'!$H$9+СВЦЭМ!$D$10+'СЕТ СН'!$H$6</f>
        <v>1948.9452728000001</v>
      </c>
      <c r="G91" s="37">
        <f>SUMIFS(СВЦЭМ!$C$34:$C$777,СВЦЭМ!$A$34:$A$777,$A91,СВЦЭМ!$B$34:$B$777,G$83)+'СЕТ СН'!$H$9+СВЦЭМ!$D$10+'СЕТ СН'!$H$6</f>
        <v>1960.2357033799999</v>
      </c>
      <c r="H91" s="37">
        <f>SUMIFS(СВЦЭМ!$C$34:$C$777,СВЦЭМ!$A$34:$A$777,$A91,СВЦЭМ!$B$34:$B$777,H$83)+'СЕТ СН'!$H$9+СВЦЭМ!$D$10+'СЕТ СН'!$H$6</f>
        <v>1977.5341038900001</v>
      </c>
      <c r="I91" s="37">
        <f>SUMIFS(СВЦЭМ!$C$34:$C$777,СВЦЭМ!$A$34:$A$777,$A91,СВЦЭМ!$B$34:$B$777,I$83)+'СЕТ СН'!$H$9+СВЦЭМ!$D$10+'СЕТ СН'!$H$6</f>
        <v>1916.1133439999999</v>
      </c>
      <c r="J91" s="37">
        <f>SUMIFS(СВЦЭМ!$C$34:$C$777,СВЦЭМ!$A$34:$A$777,$A91,СВЦЭМ!$B$34:$B$777,J$83)+'СЕТ СН'!$H$9+СВЦЭМ!$D$10+'СЕТ СН'!$H$6</f>
        <v>1794.0117190599999</v>
      </c>
      <c r="K91" s="37">
        <f>SUMIFS(СВЦЭМ!$C$34:$C$777,СВЦЭМ!$A$34:$A$777,$A91,СВЦЭМ!$B$34:$B$777,K$83)+'СЕТ СН'!$H$9+СВЦЭМ!$D$10+'СЕТ СН'!$H$6</f>
        <v>1748.2690288499998</v>
      </c>
      <c r="L91" s="37">
        <f>SUMIFS(СВЦЭМ!$C$34:$C$777,СВЦЭМ!$A$34:$A$777,$A91,СВЦЭМ!$B$34:$B$777,L$83)+'СЕТ СН'!$H$9+СВЦЭМ!$D$10+'СЕТ СН'!$H$6</f>
        <v>1646.5521331800001</v>
      </c>
      <c r="M91" s="37">
        <f>SUMIFS(СВЦЭМ!$C$34:$C$777,СВЦЭМ!$A$34:$A$777,$A91,СВЦЭМ!$B$34:$B$777,M$83)+'СЕТ СН'!$H$9+СВЦЭМ!$D$10+'СЕТ СН'!$H$6</f>
        <v>1624.8126047199999</v>
      </c>
      <c r="N91" s="37">
        <f>SUMIFS(СВЦЭМ!$C$34:$C$777,СВЦЭМ!$A$34:$A$777,$A91,СВЦЭМ!$B$34:$B$777,N$83)+'СЕТ СН'!$H$9+СВЦЭМ!$D$10+'СЕТ СН'!$H$6</f>
        <v>1604.55732642</v>
      </c>
      <c r="O91" s="37">
        <f>SUMIFS(СВЦЭМ!$C$34:$C$777,СВЦЭМ!$A$34:$A$777,$A91,СВЦЭМ!$B$34:$B$777,O$83)+'СЕТ СН'!$H$9+СВЦЭМ!$D$10+'СЕТ СН'!$H$6</f>
        <v>1604.4563185100001</v>
      </c>
      <c r="P91" s="37">
        <f>SUMIFS(СВЦЭМ!$C$34:$C$777,СВЦЭМ!$A$34:$A$777,$A91,СВЦЭМ!$B$34:$B$777,P$83)+'СЕТ СН'!$H$9+СВЦЭМ!$D$10+'СЕТ СН'!$H$6</f>
        <v>1595.67894796</v>
      </c>
      <c r="Q91" s="37">
        <f>SUMIFS(СВЦЭМ!$C$34:$C$777,СВЦЭМ!$A$34:$A$777,$A91,СВЦЭМ!$B$34:$B$777,Q$83)+'СЕТ СН'!$H$9+СВЦЭМ!$D$10+'СЕТ СН'!$H$6</f>
        <v>1587.8955783500001</v>
      </c>
      <c r="R91" s="37">
        <f>SUMIFS(СВЦЭМ!$C$34:$C$777,СВЦЭМ!$A$34:$A$777,$A91,СВЦЭМ!$B$34:$B$777,R$83)+'СЕТ СН'!$H$9+СВЦЭМ!$D$10+'СЕТ СН'!$H$6</f>
        <v>1586.53694518</v>
      </c>
      <c r="S91" s="37">
        <f>SUMIFS(СВЦЭМ!$C$34:$C$777,СВЦЭМ!$A$34:$A$777,$A91,СВЦЭМ!$B$34:$B$777,S$83)+'СЕТ СН'!$H$9+СВЦЭМ!$D$10+'СЕТ СН'!$H$6</f>
        <v>1610.22430712</v>
      </c>
      <c r="T91" s="37">
        <f>SUMIFS(СВЦЭМ!$C$34:$C$777,СВЦЭМ!$A$34:$A$777,$A91,СВЦЭМ!$B$34:$B$777,T$83)+'СЕТ СН'!$H$9+СВЦЭМ!$D$10+'СЕТ СН'!$H$6</f>
        <v>1637.81875167</v>
      </c>
      <c r="U91" s="37">
        <f>SUMIFS(СВЦЭМ!$C$34:$C$777,СВЦЭМ!$A$34:$A$777,$A91,СВЦЭМ!$B$34:$B$777,U$83)+'СЕТ СН'!$H$9+СВЦЭМ!$D$10+'СЕТ СН'!$H$6</f>
        <v>1643.5321814600002</v>
      </c>
      <c r="V91" s="37">
        <f>SUMIFS(СВЦЭМ!$C$34:$C$777,СВЦЭМ!$A$34:$A$777,$A91,СВЦЭМ!$B$34:$B$777,V$83)+'СЕТ СН'!$H$9+СВЦЭМ!$D$10+'СЕТ СН'!$H$6</f>
        <v>1643.9804844599998</v>
      </c>
      <c r="W91" s="37">
        <f>SUMIFS(СВЦЭМ!$C$34:$C$777,СВЦЭМ!$A$34:$A$777,$A91,СВЦЭМ!$B$34:$B$777,W$83)+'СЕТ СН'!$H$9+СВЦЭМ!$D$10+'СЕТ СН'!$H$6</f>
        <v>1648.4514568899999</v>
      </c>
      <c r="X91" s="37">
        <f>SUMIFS(СВЦЭМ!$C$34:$C$777,СВЦЭМ!$A$34:$A$777,$A91,СВЦЭМ!$B$34:$B$777,X$83)+'СЕТ СН'!$H$9+СВЦЭМ!$D$10+'СЕТ СН'!$H$6</f>
        <v>1666.2260650799999</v>
      </c>
      <c r="Y91" s="37">
        <f>SUMIFS(СВЦЭМ!$C$34:$C$777,СВЦЭМ!$A$34:$A$777,$A91,СВЦЭМ!$B$34:$B$777,Y$83)+'СЕТ СН'!$H$9+СВЦЭМ!$D$10+'СЕТ СН'!$H$6</f>
        <v>1743.9601502599999</v>
      </c>
    </row>
    <row r="92" spans="1:25" ht="15.75" x14ac:dyDescent="0.2">
      <c r="A92" s="36">
        <f t="shared" si="2"/>
        <v>42683</v>
      </c>
      <c r="B92" s="37">
        <f>SUMIFS(СВЦЭМ!$C$34:$C$777,СВЦЭМ!$A$34:$A$777,$A92,СВЦЭМ!$B$34:$B$777,B$83)+'СЕТ СН'!$H$9+СВЦЭМ!$D$10+'СЕТ СН'!$H$6</f>
        <v>1844.5133302200002</v>
      </c>
      <c r="C92" s="37">
        <f>SUMIFS(СВЦЭМ!$C$34:$C$777,СВЦЭМ!$A$34:$A$777,$A92,СВЦЭМ!$B$34:$B$777,C$83)+'СЕТ СН'!$H$9+СВЦЭМ!$D$10+'СЕТ СН'!$H$6</f>
        <v>1949.9514017299998</v>
      </c>
      <c r="D92" s="37">
        <f>SUMIFS(СВЦЭМ!$C$34:$C$777,СВЦЭМ!$A$34:$A$777,$A92,СВЦЭМ!$B$34:$B$777,D$83)+'СЕТ СН'!$H$9+СВЦЭМ!$D$10+'СЕТ СН'!$H$6</f>
        <v>1968.27362171</v>
      </c>
      <c r="E92" s="37">
        <f>SUMIFS(СВЦЭМ!$C$34:$C$777,СВЦЭМ!$A$34:$A$777,$A92,СВЦЭМ!$B$34:$B$777,E$83)+'СЕТ СН'!$H$9+СВЦЭМ!$D$10+'СЕТ СН'!$H$6</f>
        <v>1964.33067407</v>
      </c>
      <c r="F92" s="37">
        <f>SUMIFS(СВЦЭМ!$C$34:$C$777,СВЦЭМ!$A$34:$A$777,$A92,СВЦЭМ!$B$34:$B$777,F$83)+'СЕТ СН'!$H$9+СВЦЭМ!$D$10+'СЕТ СН'!$H$6</f>
        <v>1961.1466241899998</v>
      </c>
      <c r="G92" s="37">
        <f>SUMIFS(СВЦЭМ!$C$34:$C$777,СВЦЭМ!$A$34:$A$777,$A92,СВЦЭМ!$B$34:$B$777,G$83)+'СЕТ СН'!$H$9+СВЦЭМ!$D$10+'СЕТ СН'!$H$6</f>
        <v>1957.0858647299997</v>
      </c>
      <c r="H92" s="37">
        <f>SUMIFS(СВЦЭМ!$C$34:$C$777,СВЦЭМ!$A$34:$A$777,$A92,СВЦЭМ!$B$34:$B$777,H$83)+'СЕТ СН'!$H$9+СВЦЭМ!$D$10+'СЕТ СН'!$H$6</f>
        <v>1942.4580383399998</v>
      </c>
      <c r="I92" s="37">
        <f>SUMIFS(СВЦЭМ!$C$34:$C$777,СВЦЭМ!$A$34:$A$777,$A92,СВЦЭМ!$B$34:$B$777,I$83)+'СЕТ СН'!$H$9+СВЦЭМ!$D$10+'СЕТ СН'!$H$6</f>
        <v>1904.6488568199998</v>
      </c>
      <c r="J92" s="37">
        <f>SUMIFS(СВЦЭМ!$C$34:$C$777,СВЦЭМ!$A$34:$A$777,$A92,СВЦЭМ!$B$34:$B$777,J$83)+'СЕТ СН'!$H$9+СВЦЭМ!$D$10+'СЕТ СН'!$H$6</f>
        <v>1828.2846724599999</v>
      </c>
      <c r="K92" s="37">
        <f>SUMIFS(СВЦЭМ!$C$34:$C$777,СВЦЭМ!$A$34:$A$777,$A92,СВЦЭМ!$B$34:$B$777,K$83)+'СЕТ СН'!$H$9+СВЦЭМ!$D$10+'СЕТ СН'!$H$6</f>
        <v>1754.12162287</v>
      </c>
      <c r="L92" s="37">
        <f>SUMIFS(СВЦЭМ!$C$34:$C$777,СВЦЭМ!$A$34:$A$777,$A92,СВЦЭМ!$B$34:$B$777,L$83)+'СЕТ СН'!$H$9+СВЦЭМ!$D$10+'СЕТ СН'!$H$6</f>
        <v>1668.4376671800001</v>
      </c>
      <c r="M92" s="37">
        <f>SUMIFS(СВЦЭМ!$C$34:$C$777,СВЦЭМ!$A$34:$A$777,$A92,СВЦЭМ!$B$34:$B$777,M$83)+'СЕТ СН'!$H$9+СВЦЭМ!$D$10+'СЕТ СН'!$H$6</f>
        <v>1629.7986262700001</v>
      </c>
      <c r="N92" s="37">
        <f>SUMIFS(СВЦЭМ!$C$34:$C$777,СВЦЭМ!$A$34:$A$777,$A92,СВЦЭМ!$B$34:$B$777,N$83)+'СЕТ СН'!$H$9+СВЦЭМ!$D$10+'СЕТ СН'!$H$6</f>
        <v>1621.37620823</v>
      </c>
      <c r="O92" s="37">
        <f>SUMIFS(СВЦЭМ!$C$34:$C$777,СВЦЭМ!$A$34:$A$777,$A92,СВЦЭМ!$B$34:$B$777,O$83)+'СЕТ СН'!$H$9+СВЦЭМ!$D$10+'СЕТ СН'!$H$6</f>
        <v>1624.5821814999999</v>
      </c>
      <c r="P92" s="37">
        <f>SUMIFS(СВЦЭМ!$C$34:$C$777,СВЦЭМ!$A$34:$A$777,$A92,СВЦЭМ!$B$34:$B$777,P$83)+'СЕТ СН'!$H$9+СВЦЭМ!$D$10+'СЕТ СН'!$H$6</f>
        <v>1619.4647767500001</v>
      </c>
      <c r="Q92" s="37">
        <f>SUMIFS(СВЦЭМ!$C$34:$C$777,СВЦЭМ!$A$34:$A$777,$A92,СВЦЭМ!$B$34:$B$777,Q$83)+'СЕТ СН'!$H$9+СВЦЭМ!$D$10+'СЕТ СН'!$H$6</f>
        <v>1613.60909313</v>
      </c>
      <c r="R92" s="37">
        <f>SUMIFS(СВЦЭМ!$C$34:$C$777,СВЦЭМ!$A$34:$A$777,$A92,СВЦЭМ!$B$34:$B$777,R$83)+'СЕТ СН'!$H$9+СВЦЭМ!$D$10+'СЕТ СН'!$H$6</f>
        <v>1616.0270266299999</v>
      </c>
      <c r="S92" s="37">
        <f>SUMIFS(СВЦЭМ!$C$34:$C$777,СВЦЭМ!$A$34:$A$777,$A92,СВЦЭМ!$B$34:$B$777,S$83)+'СЕТ СН'!$H$9+СВЦЭМ!$D$10+'СЕТ СН'!$H$6</f>
        <v>1625.3236862200001</v>
      </c>
      <c r="T92" s="37">
        <f>SUMIFS(СВЦЭМ!$C$34:$C$777,СВЦЭМ!$A$34:$A$777,$A92,СВЦЭМ!$B$34:$B$777,T$83)+'СЕТ СН'!$H$9+СВЦЭМ!$D$10+'СЕТ СН'!$H$6</f>
        <v>1654.7346200799998</v>
      </c>
      <c r="U92" s="37">
        <f>SUMIFS(СВЦЭМ!$C$34:$C$777,СВЦЭМ!$A$34:$A$777,$A92,СВЦЭМ!$B$34:$B$777,U$83)+'СЕТ СН'!$H$9+СВЦЭМ!$D$10+'СЕТ СН'!$H$6</f>
        <v>1667.3665664099999</v>
      </c>
      <c r="V92" s="37">
        <f>SUMIFS(СВЦЭМ!$C$34:$C$777,СВЦЭМ!$A$34:$A$777,$A92,СВЦЭМ!$B$34:$B$777,V$83)+'СЕТ СН'!$H$9+СВЦЭМ!$D$10+'СЕТ СН'!$H$6</f>
        <v>1705.6595794199998</v>
      </c>
      <c r="W92" s="37">
        <f>SUMIFS(СВЦЭМ!$C$34:$C$777,СВЦЭМ!$A$34:$A$777,$A92,СВЦЭМ!$B$34:$B$777,W$83)+'СЕТ СН'!$H$9+СВЦЭМ!$D$10+'СЕТ СН'!$H$6</f>
        <v>1731.5736836000001</v>
      </c>
      <c r="X92" s="37">
        <f>SUMIFS(СВЦЭМ!$C$34:$C$777,СВЦЭМ!$A$34:$A$777,$A92,СВЦЭМ!$B$34:$B$777,X$83)+'СЕТ СН'!$H$9+СВЦЭМ!$D$10+'СЕТ СН'!$H$6</f>
        <v>1714.3757899900002</v>
      </c>
      <c r="Y92" s="37">
        <f>SUMIFS(СВЦЭМ!$C$34:$C$777,СВЦЭМ!$A$34:$A$777,$A92,СВЦЭМ!$B$34:$B$777,Y$83)+'СЕТ СН'!$H$9+СВЦЭМ!$D$10+'СЕТ СН'!$H$6</f>
        <v>1720.2157116499998</v>
      </c>
    </row>
    <row r="93" spans="1:25" ht="15.75" x14ac:dyDescent="0.2">
      <c r="A93" s="36">
        <f t="shared" si="2"/>
        <v>42684</v>
      </c>
      <c r="B93" s="37">
        <f>SUMIFS(СВЦЭМ!$C$34:$C$777,СВЦЭМ!$A$34:$A$777,$A93,СВЦЭМ!$B$34:$B$777,B$83)+'СЕТ СН'!$H$9+СВЦЭМ!$D$10+'СЕТ СН'!$H$6</f>
        <v>1831.7335222500001</v>
      </c>
      <c r="C93" s="37">
        <f>SUMIFS(СВЦЭМ!$C$34:$C$777,СВЦЭМ!$A$34:$A$777,$A93,СВЦЭМ!$B$34:$B$777,C$83)+'СЕТ СН'!$H$9+СВЦЭМ!$D$10+'СЕТ СН'!$H$6</f>
        <v>1939.3549320500001</v>
      </c>
      <c r="D93" s="37">
        <f>SUMIFS(СВЦЭМ!$C$34:$C$777,СВЦЭМ!$A$34:$A$777,$A93,СВЦЭМ!$B$34:$B$777,D$83)+'СЕТ СН'!$H$9+СВЦЭМ!$D$10+'СЕТ СН'!$H$6</f>
        <v>1961.2287066899999</v>
      </c>
      <c r="E93" s="37">
        <f>SUMIFS(СВЦЭМ!$C$34:$C$777,СВЦЭМ!$A$34:$A$777,$A93,СВЦЭМ!$B$34:$B$777,E$83)+'СЕТ СН'!$H$9+СВЦЭМ!$D$10+'СЕТ СН'!$H$6</f>
        <v>1959.3085774799997</v>
      </c>
      <c r="F93" s="37">
        <f>SUMIFS(СВЦЭМ!$C$34:$C$777,СВЦЭМ!$A$34:$A$777,$A93,СВЦЭМ!$B$34:$B$777,F$83)+'СЕТ СН'!$H$9+СВЦЭМ!$D$10+'СЕТ СН'!$H$6</f>
        <v>1966.8114335599998</v>
      </c>
      <c r="G93" s="37">
        <f>SUMIFS(СВЦЭМ!$C$34:$C$777,СВЦЭМ!$A$34:$A$777,$A93,СВЦЭМ!$B$34:$B$777,G$83)+'СЕТ СН'!$H$9+СВЦЭМ!$D$10+'СЕТ СН'!$H$6</f>
        <v>1970.9316672800001</v>
      </c>
      <c r="H93" s="37">
        <f>SUMIFS(СВЦЭМ!$C$34:$C$777,СВЦЭМ!$A$34:$A$777,$A93,СВЦЭМ!$B$34:$B$777,H$83)+'СЕТ СН'!$H$9+СВЦЭМ!$D$10+'СЕТ СН'!$H$6</f>
        <v>1933.8345039999999</v>
      </c>
      <c r="I93" s="37">
        <f>SUMIFS(СВЦЭМ!$C$34:$C$777,СВЦЭМ!$A$34:$A$777,$A93,СВЦЭМ!$B$34:$B$777,I$83)+'СЕТ СН'!$H$9+СВЦЭМ!$D$10+'СЕТ СН'!$H$6</f>
        <v>1914.61592161</v>
      </c>
      <c r="J93" s="37">
        <f>SUMIFS(СВЦЭМ!$C$34:$C$777,СВЦЭМ!$A$34:$A$777,$A93,СВЦЭМ!$B$34:$B$777,J$83)+'СЕТ СН'!$H$9+СВЦЭМ!$D$10+'СЕТ СН'!$H$6</f>
        <v>1851.0627562999998</v>
      </c>
      <c r="K93" s="37">
        <f>SUMIFS(СВЦЭМ!$C$34:$C$777,СВЦЭМ!$A$34:$A$777,$A93,СВЦЭМ!$B$34:$B$777,K$83)+'СЕТ СН'!$H$9+СВЦЭМ!$D$10+'СЕТ СН'!$H$6</f>
        <v>1751.4416641899998</v>
      </c>
      <c r="L93" s="37">
        <f>SUMIFS(СВЦЭМ!$C$34:$C$777,СВЦЭМ!$A$34:$A$777,$A93,СВЦЭМ!$B$34:$B$777,L$83)+'СЕТ СН'!$H$9+СВЦЭМ!$D$10+'СЕТ СН'!$H$6</f>
        <v>1664.1621249300001</v>
      </c>
      <c r="M93" s="37">
        <f>SUMIFS(СВЦЭМ!$C$34:$C$777,СВЦЭМ!$A$34:$A$777,$A93,СВЦЭМ!$B$34:$B$777,M$83)+'СЕТ СН'!$H$9+СВЦЭМ!$D$10+'СЕТ СН'!$H$6</f>
        <v>1633.2123719299998</v>
      </c>
      <c r="N93" s="37">
        <f>SUMIFS(СВЦЭМ!$C$34:$C$777,СВЦЭМ!$A$34:$A$777,$A93,СВЦЭМ!$B$34:$B$777,N$83)+'СЕТ СН'!$H$9+СВЦЭМ!$D$10+'СЕТ СН'!$H$6</f>
        <v>1671.81005465</v>
      </c>
      <c r="O93" s="37">
        <f>SUMIFS(СВЦЭМ!$C$34:$C$777,СВЦЭМ!$A$34:$A$777,$A93,СВЦЭМ!$B$34:$B$777,O$83)+'СЕТ СН'!$H$9+СВЦЭМ!$D$10+'СЕТ СН'!$H$6</f>
        <v>1693.96637452</v>
      </c>
      <c r="P93" s="37">
        <f>SUMIFS(СВЦЭМ!$C$34:$C$777,СВЦЭМ!$A$34:$A$777,$A93,СВЦЭМ!$B$34:$B$777,P$83)+'СЕТ СН'!$H$9+СВЦЭМ!$D$10+'СЕТ СН'!$H$6</f>
        <v>1688.8342509599997</v>
      </c>
      <c r="Q93" s="37">
        <f>SUMIFS(СВЦЭМ!$C$34:$C$777,СВЦЭМ!$A$34:$A$777,$A93,СВЦЭМ!$B$34:$B$777,Q$83)+'СЕТ СН'!$H$9+СВЦЭМ!$D$10+'СЕТ СН'!$H$6</f>
        <v>1695.2066466799997</v>
      </c>
      <c r="R93" s="37">
        <f>SUMIFS(СВЦЭМ!$C$34:$C$777,СВЦЭМ!$A$34:$A$777,$A93,СВЦЭМ!$B$34:$B$777,R$83)+'СЕТ СН'!$H$9+СВЦЭМ!$D$10+'СЕТ СН'!$H$6</f>
        <v>1699.7724769199999</v>
      </c>
      <c r="S93" s="37">
        <f>SUMIFS(СВЦЭМ!$C$34:$C$777,СВЦЭМ!$A$34:$A$777,$A93,СВЦЭМ!$B$34:$B$777,S$83)+'СЕТ СН'!$H$9+СВЦЭМ!$D$10+'СЕТ СН'!$H$6</f>
        <v>1682.29152307</v>
      </c>
      <c r="T93" s="37">
        <f>SUMIFS(СВЦЭМ!$C$34:$C$777,СВЦЭМ!$A$34:$A$777,$A93,СВЦЭМ!$B$34:$B$777,T$83)+'СЕТ СН'!$H$9+СВЦЭМ!$D$10+'СЕТ СН'!$H$6</f>
        <v>1651.3221297199998</v>
      </c>
      <c r="U93" s="37">
        <f>SUMIFS(СВЦЭМ!$C$34:$C$777,СВЦЭМ!$A$34:$A$777,$A93,СВЦЭМ!$B$34:$B$777,U$83)+'СЕТ СН'!$H$9+СВЦЭМ!$D$10+'СЕТ СН'!$H$6</f>
        <v>1662.8051581899999</v>
      </c>
      <c r="V93" s="37">
        <f>SUMIFS(СВЦЭМ!$C$34:$C$777,СВЦЭМ!$A$34:$A$777,$A93,СВЦЭМ!$B$34:$B$777,V$83)+'СЕТ СН'!$H$9+СВЦЭМ!$D$10+'СЕТ СН'!$H$6</f>
        <v>1646.5924021299998</v>
      </c>
      <c r="W93" s="37">
        <f>SUMIFS(СВЦЭМ!$C$34:$C$777,СВЦЭМ!$A$34:$A$777,$A93,СВЦЭМ!$B$34:$B$777,W$83)+'СЕТ СН'!$H$9+СВЦЭМ!$D$10+'СЕТ СН'!$H$6</f>
        <v>1647.7728148900001</v>
      </c>
      <c r="X93" s="37">
        <f>SUMIFS(СВЦЭМ!$C$34:$C$777,СВЦЭМ!$A$34:$A$777,$A93,СВЦЭМ!$B$34:$B$777,X$83)+'СЕТ СН'!$H$9+СВЦЭМ!$D$10+'СЕТ СН'!$H$6</f>
        <v>1657.5002055099999</v>
      </c>
      <c r="Y93" s="37">
        <f>SUMIFS(СВЦЭМ!$C$34:$C$777,СВЦЭМ!$A$34:$A$777,$A93,СВЦЭМ!$B$34:$B$777,Y$83)+'СЕТ СН'!$H$9+СВЦЭМ!$D$10+'СЕТ СН'!$H$6</f>
        <v>1727.2088846399997</v>
      </c>
    </row>
    <row r="94" spans="1:25" ht="15.75" x14ac:dyDescent="0.2">
      <c r="A94" s="36">
        <f t="shared" si="2"/>
        <v>42685</v>
      </c>
      <c r="B94" s="37">
        <f>SUMIFS(СВЦЭМ!$C$34:$C$777,СВЦЭМ!$A$34:$A$777,$A94,СВЦЭМ!$B$34:$B$777,B$83)+'СЕТ СН'!$H$9+СВЦЭМ!$D$10+'СЕТ СН'!$H$6</f>
        <v>1811.7292098499997</v>
      </c>
      <c r="C94" s="37">
        <f>SUMIFS(СВЦЭМ!$C$34:$C$777,СВЦЭМ!$A$34:$A$777,$A94,СВЦЭМ!$B$34:$B$777,C$83)+'СЕТ СН'!$H$9+СВЦЭМ!$D$10+'СЕТ СН'!$H$6</f>
        <v>1935.5909687499998</v>
      </c>
      <c r="D94" s="37">
        <f>SUMIFS(СВЦЭМ!$C$34:$C$777,СВЦЭМ!$A$34:$A$777,$A94,СВЦЭМ!$B$34:$B$777,D$83)+'СЕТ СН'!$H$9+СВЦЭМ!$D$10+'СЕТ СН'!$H$6</f>
        <v>2000.6357844599997</v>
      </c>
      <c r="E94" s="37">
        <f>SUMIFS(СВЦЭМ!$C$34:$C$777,СВЦЭМ!$A$34:$A$777,$A94,СВЦЭМ!$B$34:$B$777,E$83)+'СЕТ СН'!$H$9+СВЦЭМ!$D$10+'СЕТ СН'!$H$6</f>
        <v>1958.4956272300001</v>
      </c>
      <c r="F94" s="37">
        <f>SUMIFS(СВЦЭМ!$C$34:$C$777,СВЦЭМ!$A$34:$A$777,$A94,СВЦЭМ!$B$34:$B$777,F$83)+'СЕТ СН'!$H$9+СВЦЭМ!$D$10+'СЕТ СН'!$H$6</f>
        <v>1958.4630977699999</v>
      </c>
      <c r="G94" s="37">
        <f>SUMIFS(СВЦЭМ!$C$34:$C$777,СВЦЭМ!$A$34:$A$777,$A94,СВЦЭМ!$B$34:$B$777,G$83)+'СЕТ СН'!$H$9+СВЦЭМ!$D$10+'СЕТ СН'!$H$6</f>
        <v>1970.5322406699997</v>
      </c>
      <c r="H94" s="37">
        <f>SUMIFS(СВЦЭМ!$C$34:$C$777,СВЦЭМ!$A$34:$A$777,$A94,СВЦЭМ!$B$34:$B$777,H$83)+'СЕТ СН'!$H$9+СВЦЭМ!$D$10+'СЕТ СН'!$H$6</f>
        <v>1966.2911650299998</v>
      </c>
      <c r="I94" s="37">
        <f>SUMIFS(СВЦЭМ!$C$34:$C$777,СВЦЭМ!$A$34:$A$777,$A94,СВЦЭМ!$B$34:$B$777,I$83)+'СЕТ СН'!$H$9+СВЦЭМ!$D$10+'СЕТ СН'!$H$6</f>
        <v>1925.4314043999998</v>
      </c>
      <c r="J94" s="37">
        <f>SUMIFS(СВЦЭМ!$C$34:$C$777,СВЦЭМ!$A$34:$A$777,$A94,СВЦЭМ!$B$34:$B$777,J$83)+'СЕТ СН'!$H$9+СВЦЭМ!$D$10+'СЕТ СН'!$H$6</f>
        <v>1834.0037498699999</v>
      </c>
      <c r="K94" s="37">
        <f>SUMIFS(СВЦЭМ!$C$34:$C$777,СВЦЭМ!$A$34:$A$777,$A94,СВЦЭМ!$B$34:$B$777,K$83)+'СЕТ СН'!$H$9+СВЦЭМ!$D$10+'СЕТ СН'!$H$6</f>
        <v>1734.2921001700001</v>
      </c>
      <c r="L94" s="37">
        <f>SUMIFS(СВЦЭМ!$C$34:$C$777,СВЦЭМ!$A$34:$A$777,$A94,СВЦЭМ!$B$34:$B$777,L$83)+'СЕТ СН'!$H$9+СВЦЭМ!$D$10+'СЕТ СН'!$H$6</f>
        <v>1643.6666776299999</v>
      </c>
      <c r="M94" s="37">
        <f>SUMIFS(СВЦЭМ!$C$34:$C$777,СВЦЭМ!$A$34:$A$777,$A94,СВЦЭМ!$B$34:$B$777,M$83)+'СЕТ СН'!$H$9+СВЦЭМ!$D$10+'СЕТ СН'!$H$6</f>
        <v>1617.1115032100001</v>
      </c>
      <c r="N94" s="37">
        <f>SUMIFS(СВЦЭМ!$C$34:$C$777,СВЦЭМ!$A$34:$A$777,$A94,СВЦЭМ!$B$34:$B$777,N$83)+'СЕТ СН'!$H$9+СВЦЭМ!$D$10+'СЕТ СН'!$H$6</f>
        <v>1635.6830280999998</v>
      </c>
      <c r="O94" s="37">
        <f>SUMIFS(СВЦЭМ!$C$34:$C$777,СВЦЭМ!$A$34:$A$777,$A94,СВЦЭМ!$B$34:$B$777,O$83)+'СЕТ СН'!$H$9+СВЦЭМ!$D$10+'СЕТ СН'!$H$6</f>
        <v>1638.3040655</v>
      </c>
      <c r="P94" s="37">
        <f>SUMIFS(СВЦЭМ!$C$34:$C$777,СВЦЭМ!$A$34:$A$777,$A94,СВЦЭМ!$B$34:$B$777,P$83)+'СЕТ СН'!$H$9+СВЦЭМ!$D$10+'СЕТ СН'!$H$6</f>
        <v>1637.3277977500002</v>
      </c>
      <c r="Q94" s="37">
        <f>SUMIFS(СВЦЭМ!$C$34:$C$777,СВЦЭМ!$A$34:$A$777,$A94,СВЦЭМ!$B$34:$B$777,Q$83)+'СЕТ СН'!$H$9+СВЦЭМ!$D$10+'СЕТ СН'!$H$6</f>
        <v>1682.5091343599997</v>
      </c>
      <c r="R94" s="37">
        <f>SUMIFS(СВЦЭМ!$C$34:$C$777,СВЦЭМ!$A$34:$A$777,$A94,СВЦЭМ!$B$34:$B$777,R$83)+'СЕТ СН'!$H$9+СВЦЭМ!$D$10+'СЕТ СН'!$H$6</f>
        <v>1694.8241762299999</v>
      </c>
      <c r="S94" s="37">
        <f>SUMIFS(СВЦЭМ!$C$34:$C$777,СВЦЭМ!$A$34:$A$777,$A94,СВЦЭМ!$B$34:$B$777,S$83)+'СЕТ СН'!$H$9+СВЦЭМ!$D$10+'СЕТ СН'!$H$6</f>
        <v>1706.4672013899999</v>
      </c>
      <c r="T94" s="37">
        <f>SUMIFS(СВЦЭМ!$C$34:$C$777,СВЦЭМ!$A$34:$A$777,$A94,СВЦЭМ!$B$34:$B$777,T$83)+'СЕТ СН'!$H$9+СВЦЭМ!$D$10+'СЕТ СН'!$H$6</f>
        <v>1646.4649805200002</v>
      </c>
      <c r="U94" s="37">
        <f>SUMIFS(СВЦЭМ!$C$34:$C$777,СВЦЭМ!$A$34:$A$777,$A94,СВЦЭМ!$B$34:$B$777,U$83)+'СЕТ СН'!$H$9+СВЦЭМ!$D$10+'СЕТ СН'!$H$6</f>
        <v>1642.5055043699999</v>
      </c>
      <c r="V94" s="37">
        <f>SUMIFS(СВЦЭМ!$C$34:$C$777,СВЦЭМ!$A$34:$A$777,$A94,СВЦЭМ!$B$34:$B$777,V$83)+'СЕТ СН'!$H$9+СВЦЭМ!$D$10+'СЕТ СН'!$H$6</f>
        <v>1659.4261548700001</v>
      </c>
      <c r="W94" s="37">
        <f>SUMIFS(СВЦЭМ!$C$34:$C$777,СВЦЭМ!$A$34:$A$777,$A94,СВЦЭМ!$B$34:$B$777,W$83)+'СЕТ СН'!$H$9+СВЦЭМ!$D$10+'СЕТ СН'!$H$6</f>
        <v>1667.18472737</v>
      </c>
      <c r="X94" s="37">
        <f>SUMIFS(СВЦЭМ!$C$34:$C$777,СВЦЭМ!$A$34:$A$777,$A94,СВЦЭМ!$B$34:$B$777,X$83)+'СЕТ СН'!$H$9+СВЦЭМ!$D$10+'СЕТ СН'!$H$6</f>
        <v>1717.07793799</v>
      </c>
      <c r="Y94" s="37">
        <f>SUMIFS(СВЦЭМ!$C$34:$C$777,СВЦЭМ!$A$34:$A$777,$A94,СВЦЭМ!$B$34:$B$777,Y$83)+'СЕТ СН'!$H$9+СВЦЭМ!$D$10+'СЕТ СН'!$H$6</f>
        <v>1805.9800589299998</v>
      </c>
    </row>
    <row r="95" spans="1:25" ht="15.75" x14ac:dyDescent="0.2">
      <c r="A95" s="36">
        <f t="shared" si="2"/>
        <v>42686</v>
      </c>
      <c r="B95" s="37">
        <f>SUMIFS(СВЦЭМ!$C$34:$C$777,СВЦЭМ!$A$34:$A$777,$A95,СВЦЭМ!$B$34:$B$777,B$83)+'СЕТ СН'!$H$9+СВЦЭМ!$D$10+'СЕТ СН'!$H$6</f>
        <v>1794.5361353399999</v>
      </c>
      <c r="C95" s="37">
        <f>SUMIFS(СВЦЭМ!$C$34:$C$777,СВЦЭМ!$A$34:$A$777,$A95,СВЦЭМ!$B$34:$B$777,C$83)+'СЕТ СН'!$H$9+СВЦЭМ!$D$10+'СЕТ СН'!$H$6</f>
        <v>1898.7774471100001</v>
      </c>
      <c r="D95" s="37">
        <f>SUMIFS(СВЦЭМ!$C$34:$C$777,СВЦЭМ!$A$34:$A$777,$A95,СВЦЭМ!$B$34:$B$777,D$83)+'СЕТ СН'!$H$9+СВЦЭМ!$D$10+'СЕТ СН'!$H$6</f>
        <v>1968.8235213099997</v>
      </c>
      <c r="E95" s="37">
        <f>SUMIFS(СВЦЭМ!$C$34:$C$777,СВЦЭМ!$A$34:$A$777,$A95,СВЦЭМ!$B$34:$B$777,E$83)+'СЕТ СН'!$H$9+СВЦЭМ!$D$10+'СЕТ СН'!$H$6</f>
        <v>1979.13390101</v>
      </c>
      <c r="F95" s="37">
        <f>SUMIFS(СВЦЭМ!$C$34:$C$777,СВЦЭМ!$A$34:$A$777,$A95,СВЦЭМ!$B$34:$B$777,F$83)+'СЕТ СН'!$H$9+СВЦЭМ!$D$10+'СЕТ СН'!$H$6</f>
        <v>1984.69133741</v>
      </c>
      <c r="G95" s="37">
        <f>SUMIFS(СВЦЭМ!$C$34:$C$777,СВЦЭМ!$A$34:$A$777,$A95,СВЦЭМ!$B$34:$B$777,G$83)+'СЕТ СН'!$H$9+СВЦЭМ!$D$10+'СЕТ СН'!$H$6</f>
        <v>1972.9868066099998</v>
      </c>
      <c r="H95" s="37">
        <f>SUMIFS(СВЦЭМ!$C$34:$C$777,СВЦЭМ!$A$34:$A$777,$A95,СВЦЭМ!$B$34:$B$777,H$83)+'СЕТ СН'!$H$9+СВЦЭМ!$D$10+'СЕТ СН'!$H$6</f>
        <v>1944.0358640099998</v>
      </c>
      <c r="I95" s="37">
        <f>SUMIFS(СВЦЭМ!$C$34:$C$777,СВЦЭМ!$A$34:$A$777,$A95,СВЦЭМ!$B$34:$B$777,I$83)+'СЕТ СН'!$H$9+СВЦЭМ!$D$10+'СЕТ СН'!$H$6</f>
        <v>1911.6825460099999</v>
      </c>
      <c r="J95" s="37">
        <f>SUMIFS(СВЦЭМ!$C$34:$C$777,СВЦЭМ!$A$34:$A$777,$A95,СВЦЭМ!$B$34:$B$777,J$83)+'СЕТ СН'!$H$9+СВЦЭМ!$D$10+'СЕТ СН'!$H$6</f>
        <v>1804.3490167999998</v>
      </c>
      <c r="K95" s="37">
        <f>SUMIFS(СВЦЭМ!$C$34:$C$777,СВЦЭМ!$A$34:$A$777,$A95,СВЦЭМ!$B$34:$B$777,K$83)+'СЕТ СН'!$H$9+СВЦЭМ!$D$10+'СЕТ СН'!$H$6</f>
        <v>1676.4028946600001</v>
      </c>
      <c r="L95" s="37">
        <f>SUMIFS(СВЦЭМ!$C$34:$C$777,СВЦЭМ!$A$34:$A$777,$A95,СВЦЭМ!$B$34:$B$777,L$83)+'СЕТ СН'!$H$9+СВЦЭМ!$D$10+'СЕТ СН'!$H$6</f>
        <v>1600.9912468</v>
      </c>
      <c r="M95" s="37">
        <f>SUMIFS(СВЦЭМ!$C$34:$C$777,СВЦЭМ!$A$34:$A$777,$A95,СВЦЭМ!$B$34:$B$777,M$83)+'СЕТ СН'!$H$9+СВЦЭМ!$D$10+'СЕТ СН'!$H$6</f>
        <v>1550.6993714</v>
      </c>
      <c r="N95" s="37">
        <f>SUMIFS(СВЦЭМ!$C$34:$C$777,СВЦЭМ!$A$34:$A$777,$A95,СВЦЭМ!$B$34:$B$777,N$83)+'СЕТ СН'!$H$9+СВЦЭМ!$D$10+'СЕТ СН'!$H$6</f>
        <v>1543.39838822</v>
      </c>
      <c r="O95" s="37">
        <f>SUMIFS(СВЦЭМ!$C$34:$C$777,СВЦЭМ!$A$34:$A$777,$A95,СВЦЭМ!$B$34:$B$777,O$83)+'СЕТ СН'!$H$9+СВЦЭМ!$D$10+'СЕТ СН'!$H$6</f>
        <v>1547.68992211</v>
      </c>
      <c r="P95" s="37">
        <f>SUMIFS(СВЦЭМ!$C$34:$C$777,СВЦЭМ!$A$34:$A$777,$A95,СВЦЭМ!$B$34:$B$777,P$83)+'СЕТ СН'!$H$9+СВЦЭМ!$D$10+'СЕТ СН'!$H$6</f>
        <v>1577.23036557</v>
      </c>
      <c r="Q95" s="37">
        <f>SUMIFS(СВЦЭМ!$C$34:$C$777,СВЦЭМ!$A$34:$A$777,$A95,СВЦЭМ!$B$34:$B$777,Q$83)+'СЕТ СН'!$H$9+СВЦЭМ!$D$10+'СЕТ СН'!$H$6</f>
        <v>1580.5140339300001</v>
      </c>
      <c r="R95" s="37">
        <f>SUMIFS(СВЦЭМ!$C$34:$C$777,СВЦЭМ!$A$34:$A$777,$A95,СВЦЭМ!$B$34:$B$777,R$83)+'СЕТ СН'!$H$9+СВЦЭМ!$D$10+'СЕТ СН'!$H$6</f>
        <v>1575.6520248900001</v>
      </c>
      <c r="S95" s="37">
        <f>SUMIFS(СВЦЭМ!$C$34:$C$777,СВЦЭМ!$A$34:$A$777,$A95,СВЦЭМ!$B$34:$B$777,S$83)+'СЕТ СН'!$H$9+СВЦЭМ!$D$10+'СЕТ СН'!$H$6</f>
        <v>1576.63897008</v>
      </c>
      <c r="T95" s="37">
        <f>SUMIFS(СВЦЭМ!$C$34:$C$777,СВЦЭМ!$A$34:$A$777,$A95,СВЦЭМ!$B$34:$B$777,T$83)+'СЕТ СН'!$H$9+СВЦЭМ!$D$10+'СЕТ СН'!$H$6</f>
        <v>1622.6145092299998</v>
      </c>
      <c r="U95" s="37">
        <f>SUMIFS(СВЦЭМ!$C$34:$C$777,СВЦЭМ!$A$34:$A$777,$A95,СВЦЭМ!$B$34:$B$777,U$83)+'СЕТ СН'!$H$9+СВЦЭМ!$D$10+'СЕТ СН'!$H$6</f>
        <v>1597.73478505</v>
      </c>
      <c r="V95" s="37">
        <f>SUMIFS(СВЦЭМ!$C$34:$C$777,СВЦЭМ!$A$34:$A$777,$A95,СВЦЭМ!$B$34:$B$777,V$83)+'СЕТ СН'!$H$9+СВЦЭМ!$D$10+'СЕТ СН'!$H$6</f>
        <v>1559.7899794300001</v>
      </c>
      <c r="W95" s="37">
        <f>SUMIFS(СВЦЭМ!$C$34:$C$777,СВЦЭМ!$A$34:$A$777,$A95,СВЦЭМ!$B$34:$B$777,W$83)+'СЕТ СН'!$H$9+СВЦЭМ!$D$10+'СЕТ СН'!$H$6</f>
        <v>1546.8917955900001</v>
      </c>
      <c r="X95" s="37">
        <f>SUMIFS(СВЦЭМ!$C$34:$C$777,СВЦЭМ!$A$34:$A$777,$A95,СВЦЭМ!$B$34:$B$777,X$83)+'СЕТ СН'!$H$9+СВЦЭМ!$D$10+'СЕТ СН'!$H$6</f>
        <v>1562.0568431500001</v>
      </c>
      <c r="Y95" s="37">
        <f>SUMIFS(СВЦЭМ!$C$34:$C$777,СВЦЭМ!$A$34:$A$777,$A95,СВЦЭМ!$B$34:$B$777,Y$83)+'СЕТ СН'!$H$9+СВЦЭМ!$D$10+'СЕТ СН'!$H$6</f>
        <v>1663.6310553399999</v>
      </c>
    </row>
    <row r="96" spans="1:25" ht="15.75" x14ac:dyDescent="0.2">
      <c r="A96" s="36">
        <f t="shared" si="2"/>
        <v>42687</v>
      </c>
      <c r="B96" s="37">
        <f>SUMIFS(СВЦЭМ!$C$34:$C$777,СВЦЭМ!$A$34:$A$777,$A96,СВЦЭМ!$B$34:$B$777,B$83)+'СЕТ СН'!$H$9+СВЦЭМ!$D$10+'СЕТ СН'!$H$6</f>
        <v>1771.84171281</v>
      </c>
      <c r="C96" s="37">
        <f>SUMIFS(СВЦЭМ!$C$34:$C$777,СВЦЭМ!$A$34:$A$777,$A96,СВЦЭМ!$B$34:$B$777,C$83)+'СЕТ СН'!$H$9+СВЦЭМ!$D$10+'СЕТ СН'!$H$6</f>
        <v>1890.0378449199998</v>
      </c>
      <c r="D96" s="37">
        <f>SUMIFS(СВЦЭМ!$C$34:$C$777,СВЦЭМ!$A$34:$A$777,$A96,СВЦЭМ!$B$34:$B$777,D$83)+'СЕТ СН'!$H$9+СВЦЭМ!$D$10+'СЕТ СН'!$H$6</f>
        <v>1956.52467892</v>
      </c>
      <c r="E96" s="37">
        <f>SUMIFS(СВЦЭМ!$C$34:$C$777,СВЦЭМ!$A$34:$A$777,$A96,СВЦЭМ!$B$34:$B$777,E$83)+'СЕТ СН'!$H$9+СВЦЭМ!$D$10+'СЕТ СН'!$H$6</f>
        <v>1967.0534816499999</v>
      </c>
      <c r="F96" s="37">
        <f>SUMIFS(СВЦЭМ!$C$34:$C$777,СВЦЭМ!$A$34:$A$777,$A96,СВЦЭМ!$B$34:$B$777,F$83)+'СЕТ СН'!$H$9+СВЦЭМ!$D$10+'СЕТ СН'!$H$6</f>
        <v>1972.58148059</v>
      </c>
      <c r="G96" s="37">
        <f>SUMIFS(СВЦЭМ!$C$34:$C$777,СВЦЭМ!$A$34:$A$777,$A96,СВЦЭМ!$B$34:$B$777,G$83)+'СЕТ СН'!$H$9+СВЦЭМ!$D$10+'СЕТ СН'!$H$6</f>
        <v>1964.4574355300001</v>
      </c>
      <c r="H96" s="37">
        <f>SUMIFS(СВЦЭМ!$C$34:$C$777,СВЦЭМ!$A$34:$A$777,$A96,СВЦЭМ!$B$34:$B$777,H$83)+'СЕТ СН'!$H$9+СВЦЭМ!$D$10+'СЕТ СН'!$H$6</f>
        <v>1936.5421859600001</v>
      </c>
      <c r="I96" s="37">
        <f>SUMIFS(СВЦЭМ!$C$34:$C$777,СВЦЭМ!$A$34:$A$777,$A96,СВЦЭМ!$B$34:$B$777,I$83)+'СЕТ СН'!$H$9+СВЦЭМ!$D$10+'СЕТ СН'!$H$6</f>
        <v>1916.7051975099998</v>
      </c>
      <c r="J96" s="37">
        <f>SUMIFS(СВЦЭМ!$C$34:$C$777,СВЦЭМ!$A$34:$A$777,$A96,СВЦЭМ!$B$34:$B$777,J$83)+'СЕТ СН'!$H$9+СВЦЭМ!$D$10+'СЕТ СН'!$H$6</f>
        <v>1818.28498988</v>
      </c>
      <c r="K96" s="37">
        <f>SUMIFS(СВЦЭМ!$C$34:$C$777,СВЦЭМ!$A$34:$A$777,$A96,СВЦЭМ!$B$34:$B$777,K$83)+'СЕТ СН'!$H$9+СВЦЭМ!$D$10+'СЕТ СН'!$H$6</f>
        <v>1711.6349485699998</v>
      </c>
      <c r="L96" s="37">
        <f>SUMIFS(СВЦЭМ!$C$34:$C$777,СВЦЭМ!$A$34:$A$777,$A96,СВЦЭМ!$B$34:$B$777,L$83)+'СЕТ СН'!$H$9+СВЦЭМ!$D$10+'СЕТ СН'!$H$6</f>
        <v>1616.2698346100001</v>
      </c>
      <c r="M96" s="37">
        <f>SUMIFS(СВЦЭМ!$C$34:$C$777,СВЦЭМ!$A$34:$A$777,$A96,СВЦЭМ!$B$34:$B$777,M$83)+'СЕТ СН'!$H$9+СВЦЭМ!$D$10+'СЕТ СН'!$H$6</f>
        <v>1604.5280824000001</v>
      </c>
      <c r="N96" s="37">
        <f>SUMIFS(СВЦЭМ!$C$34:$C$777,СВЦЭМ!$A$34:$A$777,$A96,СВЦЭМ!$B$34:$B$777,N$83)+'СЕТ СН'!$H$9+СВЦЭМ!$D$10+'СЕТ СН'!$H$6</f>
        <v>1584.3890416200002</v>
      </c>
      <c r="O96" s="37">
        <f>SUMIFS(СВЦЭМ!$C$34:$C$777,СВЦЭМ!$A$34:$A$777,$A96,СВЦЭМ!$B$34:$B$777,O$83)+'СЕТ СН'!$H$9+СВЦЭМ!$D$10+'СЕТ СН'!$H$6</f>
        <v>1570.4505744000001</v>
      </c>
      <c r="P96" s="37">
        <f>SUMIFS(СВЦЭМ!$C$34:$C$777,СВЦЭМ!$A$34:$A$777,$A96,СВЦЭМ!$B$34:$B$777,P$83)+'СЕТ СН'!$H$9+СВЦЭМ!$D$10+'СЕТ СН'!$H$6</f>
        <v>1558.1359246900001</v>
      </c>
      <c r="Q96" s="37">
        <f>SUMIFS(СВЦЭМ!$C$34:$C$777,СВЦЭМ!$A$34:$A$777,$A96,СВЦЭМ!$B$34:$B$777,Q$83)+'СЕТ СН'!$H$9+СВЦЭМ!$D$10+'СЕТ СН'!$H$6</f>
        <v>1556.7520557100001</v>
      </c>
      <c r="R96" s="37">
        <f>SUMIFS(СВЦЭМ!$C$34:$C$777,СВЦЭМ!$A$34:$A$777,$A96,СВЦЭМ!$B$34:$B$777,R$83)+'СЕТ СН'!$H$9+СВЦЭМ!$D$10+'СЕТ СН'!$H$6</f>
        <v>1558.67651344</v>
      </c>
      <c r="S96" s="37">
        <f>SUMIFS(СВЦЭМ!$C$34:$C$777,СВЦЭМ!$A$34:$A$777,$A96,СВЦЭМ!$B$34:$B$777,S$83)+'СЕТ СН'!$H$9+СВЦЭМ!$D$10+'СЕТ СН'!$H$6</f>
        <v>1597.5097546500001</v>
      </c>
      <c r="T96" s="37">
        <f>SUMIFS(СВЦЭМ!$C$34:$C$777,СВЦЭМ!$A$34:$A$777,$A96,СВЦЭМ!$B$34:$B$777,T$83)+'СЕТ СН'!$H$9+СВЦЭМ!$D$10+'СЕТ СН'!$H$6</f>
        <v>1667.83515369</v>
      </c>
      <c r="U96" s="37">
        <f>SUMIFS(СВЦЭМ!$C$34:$C$777,СВЦЭМ!$A$34:$A$777,$A96,СВЦЭМ!$B$34:$B$777,U$83)+'СЕТ СН'!$H$9+СВЦЭМ!$D$10+'СЕТ СН'!$H$6</f>
        <v>1585.6792047899999</v>
      </c>
      <c r="V96" s="37">
        <f>SUMIFS(СВЦЭМ!$C$34:$C$777,СВЦЭМ!$A$34:$A$777,$A96,СВЦЭМ!$B$34:$B$777,V$83)+'СЕТ СН'!$H$9+СВЦЭМ!$D$10+'СЕТ СН'!$H$6</f>
        <v>1500.2408142300001</v>
      </c>
      <c r="W96" s="37">
        <f>SUMIFS(СВЦЭМ!$C$34:$C$777,СВЦЭМ!$A$34:$A$777,$A96,СВЦЭМ!$B$34:$B$777,W$83)+'СЕТ СН'!$H$9+СВЦЭМ!$D$10+'СЕТ СН'!$H$6</f>
        <v>1516.3864302299999</v>
      </c>
      <c r="X96" s="37">
        <f>SUMIFS(СВЦЭМ!$C$34:$C$777,СВЦЭМ!$A$34:$A$777,$A96,СВЦЭМ!$B$34:$B$777,X$83)+'СЕТ СН'!$H$9+СВЦЭМ!$D$10+'СЕТ СН'!$H$6</f>
        <v>1569.40937654</v>
      </c>
      <c r="Y96" s="37">
        <f>SUMIFS(СВЦЭМ!$C$34:$C$777,СВЦЭМ!$A$34:$A$777,$A96,СВЦЭМ!$B$34:$B$777,Y$83)+'СЕТ СН'!$H$9+СВЦЭМ!$D$10+'СЕТ СН'!$H$6</f>
        <v>1649.6618178200001</v>
      </c>
    </row>
    <row r="97" spans="1:25" ht="15.75" x14ac:dyDescent="0.2">
      <c r="A97" s="36">
        <f t="shared" si="2"/>
        <v>42688</v>
      </c>
      <c r="B97" s="37">
        <f>SUMIFS(СВЦЭМ!$C$34:$C$777,СВЦЭМ!$A$34:$A$777,$A97,СВЦЭМ!$B$34:$B$777,B$83)+'СЕТ СН'!$H$9+СВЦЭМ!$D$10+'СЕТ СН'!$H$6</f>
        <v>1783.0079237199998</v>
      </c>
      <c r="C97" s="37">
        <f>SUMIFS(СВЦЭМ!$C$34:$C$777,СВЦЭМ!$A$34:$A$777,$A97,СВЦЭМ!$B$34:$B$777,C$83)+'СЕТ СН'!$H$9+СВЦЭМ!$D$10+'СЕТ СН'!$H$6</f>
        <v>1912.8949814600001</v>
      </c>
      <c r="D97" s="37">
        <f>SUMIFS(СВЦЭМ!$C$34:$C$777,СВЦЭМ!$A$34:$A$777,$A97,СВЦЭМ!$B$34:$B$777,D$83)+'СЕТ СН'!$H$9+СВЦЭМ!$D$10+'СЕТ СН'!$H$6</f>
        <v>1950.8438846700001</v>
      </c>
      <c r="E97" s="37">
        <f>SUMIFS(СВЦЭМ!$C$34:$C$777,СВЦЭМ!$A$34:$A$777,$A97,СВЦЭМ!$B$34:$B$777,E$83)+'СЕТ СН'!$H$9+СВЦЭМ!$D$10+'СЕТ СН'!$H$6</f>
        <v>1949.0946691599997</v>
      </c>
      <c r="F97" s="37">
        <f>SUMIFS(СВЦЭМ!$C$34:$C$777,СВЦЭМ!$A$34:$A$777,$A97,СВЦЭМ!$B$34:$B$777,F$83)+'СЕТ СН'!$H$9+СВЦЭМ!$D$10+'СЕТ СН'!$H$6</f>
        <v>2016.5510498099998</v>
      </c>
      <c r="G97" s="37">
        <f>SUMIFS(СВЦЭМ!$C$34:$C$777,СВЦЭМ!$A$34:$A$777,$A97,СВЦЭМ!$B$34:$B$777,G$83)+'СЕТ СН'!$H$9+СВЦЭМ!$D$10+'СЕТ СН'!$H$6</f>
        <v>2068.7773318599998</v>
      </c>
      <c r="H97" s="37">
        <f>SUMIFS(СВЦЭМ!$C$34:$C$777,СВЦЭМ!$A$34:$A$777,$A97,СВЦЭМ!$B$34:$B$777,H$83)+'СЕТ СН'!$H$9+СВЦЭМ!$D$10+'СЕТ СН'!$H$6</f>
        <v>2068.79589562</v>
      </c>
      <c r="I97" s="37">
        <f>SUMIFS(СВЦЭМ!$C$34:$C$777,СВЦЭМ!$A$34:$A$777,$A97,СВЦЭМ!$B$34:$B$777,I$83)+'СЕТ СН'!$H$9+СВЦЭМ!$D$10+'СЕТ СН'!$H$6</f>
        <v>2008.2043955899999</v>
      </c>
      <c r="J97" s="37">
        <f>SUMIFS(СВЦЭМ!$C$34:$C$777,СВЦЭМ!$A$34:$A$777,$A97,СВЦЭМ!$B$34:$B$777,J$83)+'СЕТ СН'!$H$9+СВЦЭМ!$D$10+'СЕТ СН'!$H$6</f>
        <v>1904.27269282</v>
      </c>
      <c r="K97" s="37">
        <f>SUMIFS(СВЦЭМ!$C$34:$C$777,СВЦЭМ!$A$34:$A$777,$A97,СВЦЭМ!$B$34:$B$777,K$83)+'СЕТ СН'!$H$9+СВЦЭМ!$D$10+'СЕТ СН'!$H$6</f>
        <v>1819.08638092</v>
      </c>
      <c r="L97" s="37">
        <f>SUMIFS(СВЦЭМ!$C$34:$C$777,СВЦЭМ!$A$34:$A$777,$A97,СВЦЭМ!$B$34:$B$777,L$83)+'СЕТ СН'!$H$9+СВЦЭМ!$D$10+'СЕТ СН'!$H$6</f>
        <v>1730.9974334200001</v>
      </c>
      <c r="M97" s="37">
        <f>SUMIFS(СВЦЭМ!$C$34:$C$777,СВЦЭМ!$A$34:$A$777,$A97,СВЦЭМ!$B$34:$B$777,M$83)+'СЕТ СН'!$H$9+СВЦЭМ!$D$10+'СЕТ СН'!$H$6</f>
        <v>1691.2089161700001</v>
      </c>
      <c r="N97" s="37">
        <f>SUMIFS(СВЦЭМ!$C$34:$C$777,СВЦЭМ!$A$34:$A$777,$A97,СВЦЭМ!$B$34:$B$777,N$83)+'СЕТ СН'!$H$9+СВЦЭМ!$D$10+'СЕТ СН'!$H$6</f>
        <v>1703.5713004700001</v>
      </c>
      <c r="O97" s="37">
        <f>SUMIFS(СВЦЭМ!$C$34:$C$777,СВЦЭМ!$A$34:$A$777,$A97,СВЦЭМ!$B$34:$B$777,O$83)+'СЕТ СН'!$H$9+СВЦЭМ!$D$10+'СЕТ СН'!$H$6</f>
        <v>1704.9032424699999</v>
      </c>
      <c r="P97" s="37">
        <f>SUMIFS(СВЦЭМ!$C$34:$C$777,СВЦЭМ!$A$34:$A$777,$A97,СВЦЭМ!$B$34:$B$777,P$83)+'СЕТ СН'!$H$9+СВЦЭМ!$D$10+'СЕТ СН'!$H$6</f>
        <v>1713.4404833899998</v>
      </c>
      <c r="Q97" s="37">
        <f>SUMIFS(СВЦЭМ!$C$34:$C$777,СВЦЭМ!$A$34:$A$777,$A97,СВЦЭМ!$B$34:$B$777,Q$83)+'СЕТ СН'!$H$9+СВЦЭМ!$D$10+'СЕТ СН'!$H$6</f>
        <v>1715.7864009199998</v>
      </c>
      <c r="R97" s="37">
        <f>SUMIFS(СВЦЭМ!$C$34:$C$777,СВЦЭМ!$A$34:$A$777,$A97,СВЦЭМ!$B$34:$B$777,R$83)+'СЕТ СН'!$H$9+СВЦЭМ!$D$10+'СЕТ СН'!$H$6</f>
        <v>1709.64181981</v>
      </c>
      <c r="S97" s="37">
        <f>SUMIFS(СВЦЭМ!$C$34:$C$777,СВЦЭМ!$A$34:$A$777,$A97,СВЦЭМ!$B$34:$B$777,S$83)+'СЕТ СН'!$H$9+СВЦЭМ!$D$10+'СЕТ СН'!$H$6</f>
        <v>1701.7372044700001</v>
      </c>
      <c r="T97" s="37">
        <f>SUMIFS(СВЦЭМ!$C$34:$C$777,СВЦЭМ!$A$34:$A$777,$A97,СВЦЭМ!$B$34:$B$777,T$83)+'СЕТ СН'!$H$9+СВЦЭМ!$D$10+'СЕТ СН'!$H$6</f>
        <v>1690.4286660500002</v>
      </c>
      <c r="U97" s="37">
        <f>SUMIFS(СВЦЭМ!$C$34:$C$777,СВЦЭМ!$A$34:$A$777,$A97,СВЦЭМ!$B$34:$B$777,U$83)+'СЕТ СН'!$H$9+СВЦЭМ!$D$10+'СЕТ СН'!$H$6</f>
        <v>1687.9288033799999</v>
      </c>
      <c r="V97" s="37">
        <f>SUMIFS(СВЦЭМ!$C$34:$C$777,СВЦЭМ!$A$34:$A$777,$A97,СВЦЭМ!$B$34:$B$777,V$83)+'СЕТ СН'!$H$9+СВЦЭМ!$D$10+'СЕТ СН'!$H$6</f>
        <v>1686.6793532799998</v>
      </c>
      <c r="W97" s="37">
        <f>SUMIFS(СВЦЭМ!$C$34:$C$777,СВЦЭМ!$A$34:$A$777,$A97,СВЦЭМ!$B$34:$B$777,W$83)+'СЕТ СН'!$H$9+СВЦЭМ!$D$10+'СЕТ СН'!$H$6</f>
        <v>1688.6409725899998</v>
      </c>
      <c r="X97" s="37">
        <f>SUMIFS(СВЦЭМ!$C$34:$C$777,СВЦЭМ!$A$34:$A$777,$A97,СВЦЭМ!$B$34:$B$777,X$83)+'СЕТ СН'!$H$9+СВЦЭМ!$D$10+'СЕТ СН'!$H$6</f>
        <v>1710.9308824899999</v>
      </c>
      <c r="Y97" s="37">
        <f>SUMIFS(СВЦЭМ!$C$34:$C$777,СВЦЭМ!$A$34:$A$777,$A97,СВЦЭМ!$B$34:$B$777,Y$83)+'СЕТ СН'!$H$9+СВЦЭМ!$D$10+'СЕТ СН'!$H$6</f>
        <v>1822.7071276299998</v>
      </c>
    </row>
    <row r="98" spans="1:25" ht="15.75" x14ac:dyDescent="0.2">
      <c r="A98" s="36">
        <f t="shared" si="2"/>
        <v>42689</v>
      </c>
      <c r="B98" s="37">
        <f>SUMIFS(СВЦЭМ!$C$34:$C$777,СВЦЭМ!$A$34:$A$777,$A98,СВЦЭМ!$B$34:$B$777,B$83)+'СЕТ СН'!$H$9+СВЦЭМ!$D$10+'СЕТ СН'!$H$6</f>
        <v>1940.8896366499998</v>
      </c>
      <c r="C98" s="37">
        <f>SUMIFS(СВЦЭМ!$C$34:$C$777,СВЦЭМ!$A$34:$A$777,$A98,СВЦЭМ!$B$34:$B$777,C$83)+'СЕТ СН'!$H$9+СВЦЭМ!$D$10+'СЕТ СН'!$H$6</f>
        <v>2040.7616401699997</v>
      </c>
      <c r="D98" s="37">
        <f>SUMIFS(СВЦЭМ!$C$34:$C$777,СВЦЭМ!$A$34:$A$777,$A98,СВЦЭМ!$B$34:$B$777,D$83)+'СЕТ СН'!$H$9+СВЦЭМ!$D$10+'СЕТ СН'!$H$6</f>
        <v>2057.4386706499999</v>
      </c>
      <c r="E98" s="37">
        <f>SUMIFS(СВЦЭМ!$C$34:$C$777,СВЦЭМ!$A$34:$A$777,$A98,СВЦЭМ!$B$34:$B$777,E$83)+'СЕТ СН'!$H$9+СВЦЭМ!$D$10+'СЕТ СН'!$H$6</f>
        <v>2060.3088511799997</v>
      </c>
      <c r="F98" s="37">
        <f>SUMIFS(СВЦЭМ!$C$34:$C$777,СВЦЭМ!$A$34:$A$777,$A98,СВЦЭМ!$B$34:$B$777,F$83)+'СЕТ СН'!$H$9+СВЦЭМ!$D$10+'СЕТ СН'!$H$6</f>
        <v>2065.96814958</v>
      </c>
      <c r="G98" s="37">
        <f>SUMIFS(СВЦЭМ!$C$34:$C$777,СВЦЭМ!$A$34:$A$777,$A98,СВЦЭМ!$B$34:$B$777,G$83)+'СЕТ СН'!$H$9+СВЦЭМ!$D$10+'СЕТ СН'!$H$6</f>
        <v>2072.3025498899997</v>
      </c>
      <c r="H98" s="37">
        <f>SUMIFS(СВЦЭМ!$C$34:$C$777,СВЦЭМ!$A$34:$A$777,$A98,СВЦЭМ!$B$34:$B$777,H$83)+'СЕТ СН'!$H$9+СВЦЭМ!$D$10+'СЕТ СН'!$H$6</f>
        <v>2064.5260815900001</v>
      </c>
      <c r="I98" s="37">
        <f>SUMIFS(СВЦЭМ!$C$34:$C$777,СВЦЭМ!$A$34:$A$777,$A98,СВЦЭМ!$B$34:$B$777,I$83)+'СЕТ СН'!$H$9+СВЦЭМ!$D$10+'СЕТ СН'!$H$6</f>
        <v>1970.57283564</v>
      </c>
      <c r="J98" s="37">
        <f>SUMIFS(СВЦЭМ!$C$34:$C$777,СВЦЭМ!$A$34:$A$777,$A98,СВЦЭМ!$B$34:$B$777,J$83)+'СЕТ СН'!$H$9+СВЦЭМ!$D$10+'СЕТ СН'!$H$6</f>
        <v>1890.7595890100001</v>
      </c>
      <c r="K98" s="37">
        <f>SUMIFS(СВЦЭМ!$C$34:$C$777,СВЦЭМ!$A$34:$A$777,$A98,СВЦЭМ!$B$34:$B$777,K$83)+'СЕТ СН'!$H$9+СВЦЭМ!$D$10+'СЕТ СН'!$H$6</f>
        <v>1810.8654867</v>
      </c>
      <c r="L98" s="37">
        <f>SUMIFS(СВЦЭМ!$C$34:$C$777,СВЦЭМ!$A$34:$A$777,$A98,СВЦЭМ!$B$34:$B$777,L$83)+'СЕТ СН'!$H$9+СВЦЭМ!$D$10+'СЕТ СН'!$H$6</f>
        <v>1723.8375379099998</v>
      </c>
      <c r="M98" s="37">
        <f>SUMIFS(СВЦЭМ!$C$34:$C$777,СВЦЭМ!$A$34:$A$777,$A98,СВЦЭМ!$B$34:$B$777,M$83)+'СЕТ СН'!$H$9+СВЦЭМ!$D$10+'СЕТ СН'!$H$6</f>
        <v>1684.1030319000001</v>
      </c>
      <c r="N98" s="37">
        <f>SUMIFS(СВЦЭМ!$C$34:$C$777,СВЦЭМ!$A$34:$A$777,$A98,СВЦЭМ!$B$34:$B$777,N$83)+'СЕТ СН'!$H$9+СВЦЭМ!$D$10+'СЕТ СН'!$H$6</f>
        <v>1678.2841251499999</v>
      </c>
      <c r="O98" s="37">
        <f>SUMIFS(СВЦЭМ!$C$34:$C$777,СВЦЭМ!$A$34:$A$777,$A98,СВЦЭМ!$B$34:$B$777,O$83)+'СЕТ СН'!$H$9+СВЦЭМ!$D$10+'СЕТ СН'!$H$6</f>
        <v>1678.3774582000001</v>
      </c>
      <c r="P98" s="37">
        <f>SUMIFS(СВЦЭМ!$C$34:$C$777,СВЦЭМ!$A$34:$A$777,$A98,СВЦЭМ!$B$34:$B$777,P$83)+'СЕТ СН'!$H$9+СВЦЭМ!$D$10+'СЕТ СН'!$H$6</f>
        <v>1692.7476796999999</v>
      </c>
      <c r="Q98" s="37">
        <f>SUMIFS(СВЦЭМ!$C$34:$C$777,СВЦЭМ!$A$34:$A$777,$A98,СВЦЭМ!$B$34:$B$777,Q$83)+'СЕТ СН'!$H$9+СВЦЭМ!$D$10+'СЕТ СН'!$H$6</f>
        <v>1694.7451151999999</v>
      </c>
      <c r="R98" s="37">
        <f>SUMIFS(СВЦЭМ!$C$34:$C$777,СВЦЭМ!$A$34:$A$777,$A98,СВЦЭМ!$B$34:$B$777,R$83)+'СЕТ СН'!$H$9+СВЦЭМ!$D$10+'СЕТ СН'!$H$6</f>
        <v>1689.8989786299999</v>
      </c>
      <c r="S98" s="37">
        <f>SUMIFS(СВЦЭМ!$C$34:$C$777,СВЦЭМ!$A$34:$A$777,$A98,СВЦЭМ!$B$34:$B$777,S$83)+'СЕТ СН'!$H$9+СВЦЭМ!$D$10+'СЕТ СН'!$H$6</f>
        <v>1685.81847917</v>
      </c>
      <c r="T98" s="37">
        <f>SUMIFS(СВЦЭМ!$C$34:$C$777,СВЦЭМ!$A$34:$A$777,$A98,СВЦЭМ!$B$34:$B$777,T$83)+'СЕТ СН'!$H$9+СВЦЭМ!$D$10+'СЕТ СН'!$H$6</f>
        <v>1675.9149729299997</v>
      </c>
      <c r="U98" s="37">
        <f>SUMIFS(СВЦЭМ!$C$34:$C$777,СВЦЭМ!$A$34:$A$777,$A98,СВЦЭМ!$B$34:$B$777,U$83)+'СЕТ СН'!$H$9+СВЦЭМ!$D$10+'СЕТ СН'!$H$6</f>
        <v>1681.0078266299997</v>
      </c>
      <c r="V98" s="37">
        <f>SUMIFS(СВЦЭМ!$C$34:$C$777,СВЦЭМ!$A$34:$A$777,$A98,СВЦЭМ!$B$34:$B$777,V$83)+'СЕТ СН'!$H$9+СВЦЭМ!$D$10+'СЕТ СН'!$H$6</f>
        <v>1718.1946341899998</v>
      </c>
      <c r="W98" s="37">
        <f>SUMIFS(СВЦЭМ!$C$34:$C$777,СВЦЭМ!$A$34:$A$777,$A98,СВЦЭМ!$B$34:$B$777,W$83)+'СЕТ СН'!$H$9+СВЦЭМ!$D$10+'СЕТ СН'!$H$6</f>
        <v>1730.1757788700002</v>
      </c>
      <c r="X98" s="37">
        <f>SUMIFS(СВЦЭМ!$C$34:$C$777,СВЦЭМ!$A$34:$A$777,$A98,СВЦЭМ!$B$34:$B$777,X$83)+'СЕТ СН'!$H$9+СВЦЭМ!$D$10+'СЕТ СН'!$H$6</f>
        <v>1738.8078080599998</v>
      </c>
      <c r="Y98" s="37">
        <f>SUMIFS(СВЦЭМ!$C$34:$C$777,СВЦЭМ!$A$34:$A$777,$A98,СВЦЭМ!$B$34:$B$777,Y$83)+'СЕТ СН'!$H$9+СВЦЭМ!$D$10+'СЕТ СН'!$H$6</f>
        <v>1806.77130949</v>
      </c>
    </row>
    <row r="99" spans="1:25" ht="15.75" x14ac:dyDescent="0.2">
      <c r="A99" s="36">
        <f t="shared" si="2"/>
        <v>42690</v>
      </c>
      <c r="B99" s="37">
        <f>SUMIFS(СВЦЭМ!$C$34:$C$777,СВЦЭМ!$A$34:$A$777,$A99,СВЦЭМ!$B$34:$B$777,B$83)+'СЕТ СН'!$H$9+СВЦЭМ!$D$10+'СЕТ СН'!$H$6</f>
        <v>1873.2102898099997</v>
      </c>
      <c r="C99" s="37">
        <f>SUMIFS(СВЦЭМ!$C$34:$C$777,СВЦЭМ!$A$34:$A$777,$A99,СВЦЭМ!$B$34:$B$777,C$83)+'СЕТ СН'!$H$9+СВЦЭМ!$D$10+'СЕТ СН'!$H$6</f>
        <v>1962.7789128999998</v>
      </c>
      <c r="D99" s="37">
        <f>SUMIFS(СВЦЭМ!$C$34:$C$777,СВЦЭМ!$A$34:$A$777,$A99,СВЦЭМ!$B$34:$B$777,D$83)+'СЕТ СН'!$H$9+СВЦЭМ!$D$10+'СЕТ СН'!$H$6</f>
        <v>1978.2264514999997</v>
      </c>
      <c r="E99" s="37">
        <f>SUMIFS(СВЦЭМ!$C$34:$C$777,СВЦЭМ!$A$34:$A$777,$A99,СВЦЭМ!$B$34:$B$777,E$83)+'СЕТ СН'!$H$9+СВЦЭМ!$D$10+'СЕТ СН'!$H$6</f>
        <v>1985.6954690399998</v>
      </c>
      <c r="F99" s="37">
        <f>SUMIFS(СВЦЭМ!$C$34:$C$777,СВЦЭМ!$A$34:$A$777,$A99,СВЦЭМ!$B$34:$B$777,F$83)+'СЕТ СН'!$H$9+СВЦЭМ!$D$10+'СЕТ СН'!$H$6</f>
        <v>1986.1237497299999</v>
      </c>
      <c r="G99" s="37">
        <f>SUMIFS(СВЦЭМ!$C$34:$C$777,СВЦЭМ!$A$34:$A$777,$A99,СВЦЭМ!$B$34:$B$777,G$83)+'СЕТ СН'!$H$9+СВЦЭМ!$D$10+'СЕТ СН'!$H$6</f>
        <v>2046.8293509299997</v>
      </c>
      <c r="H99" s="37">
        <f>SUMIFS(СВЦЭМ!$C$34:$C$777,СВЦЭМ!$A$34:$A$777,$A99,СВЦЭМ!$B$34:$B$777,H$83)+'СЕТ СН'!$H$9+СВЦЭМ!$D$10+'СЕТ СН'!$H$6</f>
        <v>2060.4045259499999</v>
      </c>
      <c r="I99" s="37">
        <f>SUMIFS(СВЦЭМ!$C$34:$C$777,СВЦЭМ!$A$34:$A$777,$A99,СВЦЭМ!$B$34:$B$777,I$83)+'СЕТ СН'!$H$9+СВЦЭМ!$D$10+'СЕТ СН'!$H$6</f>
        <v>1993.16878602</v>
      </c>
      <c r="J99" s="37">
        <f>SUMIFS(СВЦЭМ!$C$34:$C$777,СВЦЭМ!$A$34:$A$777,$A99,СВЦЭМ!$B$34:$B$777,J$83)+'СЕТ СН'!$H$9+СВЦЭМ!$D$10+'СЕТ СН'!$H$6</f>
        <v>1901.0140600300001</v>
      </c>
      <c r="K99" s="37">
        <f>SUMIFS(СВЦЭМ!$C$34:$C$777,СВЦЭМ!$A$34:$A$777,$A99,СВЦЭМ!$B$34:$B$777,K$83)+'СЕТ СН'!$H$9+СВЦЭМ!$D$10+'СЕТ СН'!$H$6</f>
        <v>1796.14103565</v>
      </c>
      <c r="L99" s="37">
        <f>SUMIFS(СВЦЭМ!$C$34:$C$777,СВЦЭМ!$A$34:$A$777,$A99,СВЦЭМ!$B$34:$B$777,L$83)+'СЕТ СН'!$H$9+СВЦЭМ!$D$10+'СЕТ СН'!$H$6</f>
        <v>1731.3291071200001</v>
      </c>
      <c r="M99" s="37">
        <f>SUMIFS(СВЦЭМ!$C$34:$C$777,СВЦЭМ!$A$34:$A$777,$A99,СВЦЭМ!$B$34:$B$777,M$83)+'СЕТ СН'!$H$9+СВЦЭМ!$D$10+'СЕТ СН'!$H$6</f>
        <v>1701.0890344700001</v>
      </c>
      <c r="N99" s="37">
        <f>SUMIFS(СВЦЭМ!$C$34:$C$777,СВЦЭМ!$A$34:$A$777,$A99,СВЦЭМ!$B$34:$B$777,N$83)+'СЕТ СН'!$H$9+СВЦЭМ!$D$10+'СЕТ СН'!$H$6</f>
        <v>1708.2602282100002</v>
      </c>
      <c r="O99" s="37">
        <f>SUMIFS(СВЦЭМ!$C$34:$C$777,СВЦЭМ!$A$34:$A$777,$A99,СВЦЭМ!$B$34:$B$777,O$83)+'СЕТ СН'!$H$9+СВЦЭМ!$D$10+'СЕТ СН'!$H$6</f>
        <v>1735.0690132</v>
      </c>
      <c r="P99" s="37">
        <f>SUMIFS(СВЦЭМ!$C$34:$C$777,СВЦЭМ!$A$34:$A$777,$A99,СВЦЭМ!$B$34:$B$777,P$83)+'СЕТ СН'!$H$9+СВЦЭМ!$D$10+'СЕТ СН'!$H$6</f>
        <v>1741.28407487</v>
      </c>
      <c r="Q99" s="37">
        <f>SUMIFS(СВЦЭМ!$C$34:$C$777,СВЦЭМ!$A$34:$A$777,$A99,СВЦЭМ!$B$34:$B$777,Q$83)+'СЕТ СН'!$H$9+СВЦЭМ!$D$10+'СЕТ СН'!$H$6</f>
        <v>1739.4910670599998</v>
      </c>
      <c r="R99" s="37">
        <f>SUMIFS(СВЦЭМ!$C$34:$C$777,СВЦЭМ!$A$34:$A$777,$A99,СВЦЭМ!$B$34:$B$777,R$83)+'СЕТ СН'!$H$9+СВЦЭМ!$D$10+'СЕТ СН'!$H$6</f>
        <v>1724.1741813899998</v>
      </c>
      <c r="S99" s="37">
        <f>SUMIFS(СВЦЭМ!$C$34:$C$777,СВЦЭМ!$A$34:$A$777,$A99,СВЦЭМ!$B$34:$B$777,S$83)+'СЕТ СН'!$H$9+СВЦЭМ!$D$10+'СЕТ СН'!$H$6</f>
        <v>1725.9857257499998</v>
      </c>
      <c r="T99" s="37">
        <f>SUMIFS(СВЦЭМ!$C$34:$C$777,СВЦЭМ!$A$34:$A$777,$A99,СВЦЭМ!$B$34:$B$777,T$83)+'СЕТ СН'!$H$9+СВЦЭМ!$D$10+'СЕТ СН'!$H$6</f>
        <v>1719.4710335499999</v>
      </c>
      <c r="U99" s="37">
        <f>SUMIFS(СВЦЭМ!$C$34:$C$777,СВЦЭМ!$A$34:$A$777,$A99,СВЦЭМ!$B$34:$B$777,U$83)+'СЕТ СН'!$H$9+СВЦЭМ!$D$10+'СЕТ СН'!$H$6</f>
        <v>1722.1384569699999</v>
      </c>
      <c r="V99" s="37">
        <f>SUMIFS(СВЦЭМ!$C$34:$C$777,СВЦЭМ!$A$34:$A$777,$A99,СВЦЭМ!$B$34:$B$777,V$83)+'СЕТ СН'!$H$9+СВЦЭМ!$D$10+'СЕТ СН'!$H$6</f>
        <v>1725.3503875400002</v>
      </c>
      <c r="W99" s="37">
        <f>SUMIFS(СВЦЭМ!$C$34:$C$777,СВЦЭМ!$A$34:$A$777,$A99,СВЦЭМ!$B$34:$B$777,W$83)+'СЕТ СН'!$H$9+СВЦЭМ!$D$10+'СЕТ СН'!$H$6</f>
        <v>1740.8134451800001</v>
      </c>
      <c r="X99" s="37">
        <f>SUMIFS(СВЦЭМ!$C$34:$C$777,СВЦЭМ!$A$34:$A$777,$A99,СВЦЭМ!$B$34:$B$777,X$83)+'СЕТ СН'!$H$9+СВЦЭМ!$D$10+'СЕТ СН'!$H$6</f>
        <v>1755.80086583</v>
      </c>
      <c r="Y99" s="37">
        <f>SUMIFS(СВЦЭМ!$C$34:$C$777,СВЦЭМ!$A$34:$A$777,$A99,СВЦЭМ!$B$34:$B$777,Y$83)+'СЕТ СН'!$H$9+СВЦЭМ!$D$10+'СЕТ СН'!$H$6</f>
        <v>1865.1381651399997</v>
      </c>
    </row>
    <row r="100" spans="1:25" ht="15.75" x14ac:dyDescent="0.2">
      <c r="A100" s="36">
        <f t="shared" si="2"/>
        <v>42691</v>
      </c>
      <c r="B100" s="37">
        <f>SUMIFS(СВЦЭМ!$C$34:$C$777,СВЦЭМ!$A$34:$A$777,$A100,СВЦЭМ!$B$34:$B$777,B$83)+'СЕТ СН'!$H$9+СВЦЭМ!$D$10+'СЕТ СН'!$H$6</f>
        <v>1971.0741208599998</v>
      </c>
      <c r="C100" s="37">
        <f>SUMIFS(СВЦЭМ!$C$34:$C$777,СВЦЭМ!$A$34:$A$777,$A100,СВЦЭМ!$B$34:$B$777,C$83)+'СЕТ СН'!$H$9+СВЦЭМ!$D$10+'СЕТ СН'!$H$6</f>
        <v>2064.1282061100001</v>
      </c>
      <c r="D100" s="37">
        <f>SUMIFS(СВЦЭМ!$C$34:$C$777,СВЦЭМ!$A$34:$A$777,$A100,СВЦЭМ!$B$34:$B$777,D$83)+'СЕТ СН'!$H$9+СВЦЭМ!$D$10+'СЕТ СН'!$H$6</f>
        <v>2083.1354170999998</v>
      </c>
      <c r="E100" s="37">
        <f>SUMIFS(СВЦЭМ!$C$34:$C$777,СВЦЭМ!$A$34:$A$777,$A100,СВЦЭМ!$B$34:$B$777,E$83)+'СЕТ СН'!$H$9+СВЦЭМ!$D$10+'СЕТ СН'!$H$6</f>
        <v>2090.6120901599998</v>
      </c>
      <c r="F100" s="37">
        <f>SUMIFS(СВЦЭМ!$C$34:$C$777,СВЦЭМ!$A$34:$A$777,$A100,СВЦЭМ!$B$34:$B$777,F$83)+'СЕТ СН'!$H$9+СВЦЭМ!$D$10+'СЕТ СН'!$H$6</f>
        <v>2089.8592960000001</v>
      </c>
      <c r="G100" s="37">
        <f>SUMIFS(СВЦЭМ!$C$34:$C$777,СВЦЭМ!$A$34:$A$777,$A100,СВЦЭМ!$B$34:$B$777,G$83)+'СЕТ СН'!$H$9+СВЦЭМ!$D$10+'СЕТ СН'!$H$6</f>
        <v>2096.4357158299999</v>
      </c>
      <c r="H100" s="37">
        <f>SUMIFS(СВЦЭМ!$C$34:$C$777,СВЦЭМ!$A$34:$A$777,$A100,СВЦЭМ!$B$34:$B$777,H$83)+'СЕТ СН'!$H$9+СВЦЭМ!$D$10+'СЕТ СН'!$H$6</f>
        <v>2083.74185244</v>
      </c>
      <c r="I100" s="37">
        <f>SUMIFS(СВЦЭМ!$C$34:$C$777,СВЦЭМ!$A$34:$A$777,$A100,СВЦЭМ!$B$34:$B$777,I$83)+'СЕТ СН'!$H$9+СВЦЭМ!$D$10+'СЕТ СН'!$H$6</f>
        <v>1992.3738196099998</v>
      </c>
      <c r="J100" s="37">
        <f>SUMIFS(СВЦЭМ!$C$34:$C$777,СВЦЭМ!$A$34:$A$777,$A100,СВЦЭМ!$B$34:$B$777,J$83)+'СЕТ СН'!$H$9+СВЦЭМ!$D$10+'СЕТ СН'!$H$6</f>
        <v>1896.5052564399998</v>
      </c>
      <c r="K100" s="37">
        <f>SUMIFS(СВЦЭМ!$C$34:$C$777,СВЦЭМ!$A$34:$A$777,$A100,СВЦЭМ!$B$34:$B$777,K$83)+'СЕТ СН'!$H$9+СВЦЭМ!$D$10+'СЕТ СН'!$H$6</f>
        <v>1796.2177364599997</v>
      </c>
      <c r="L100" s="37">
        <f>SUMIFS(СВЦЭМ!$C$34:$C$777,СВЦЭМ!$A$34:$A$777,$A100,СВЦЭМ!$B$34:$B$777,L$83)+'СЕТ СН'!$H$9+СВЦЭМ!$D$10+'СЕТ СН'!$H$6</f>
        <v>1732.6895267899999</v>
      </c>
      <c r="M100" s="37">
        <f>SUMIFS(СВЦЭМ!$C$34:$C$777,СВЦЭМ!$A$34:$A$777,$A100,СВЦЭМ!$B$34:$B$777,M$83)+'СЕТ СН'!$H$9+СВЦЭМ!$D$10+'СЕТ СН'!$H$6</f>
        <v>1714.69381054</v>
      </c>
      <c r="N100" s="37">
        <f>SUMIFS(СВЦЭМ!$C$34:$C$777,СВЦЭМ!$A$34:$A$777,$A100,СВЦЭМ!$B$34:$B$777,N$83)+'СЕТ СН'!$H$9+СВЦЭМ!$D$10+'СЕТ СН'!$H$6</f>
        <v>1718.5357875999998</v>
      </c>
      <c r="O100" s="37">
        <f>SUMIFS(СВЦЭМ!$C$34:$C$777,СВЦЭМ!$A$34:$A$777,$A100,СВЦЭМ!$B$34:$B$777,O$83)+'СЕТ СН'!$H$9+СВЦЭМ!$D$10+'СЕТ СН'!$H$6</f>
        <v>1729.0848006199999</v>
      </c>
      <c r="P100" s="37">
        <f>SUMIFS(СВЦЭМ!$C$34:$C$777,СВЦЭМ!$A$34:$A$777,$A100,СВЦЭМ!$B$34:$B$777,P$83)+'СЕТ СН'!$H$9+СВЦЭМ!$D$10+'СЕТ СН'!$H$6</f>
        <v>1731.2639422399998</v>
      </c>
      <c r="Q100" s="37">
        <f>SUMIFS(СВЦЭМ!$C$34:$C$777,СВЦЭМ!$A$34:$A$777,$A100,СВЦЭМ!$B$34:$B$777,Q$83)+'СЕТ СН'!$H$9+СВЦЭМ!$D$10+'СЕТ СН'!$H$6</f>
        <v>1725.67882156</v>
      </c>
      <c r="R100" s="37">
        <f>SUMIFS(СВЦЭМ!$C$34:$C$777,СВЦЭМ!$A$34:$A$777,$A100,СВЦЭМ!$B$34:$B$777,R$83)+'СЕТ СН'!$H$9+СВЦЭМ!$D$10+'СЕТ СН'!$H$6</f>
        <v>1753.8102793499997</v>
      </c>
      <c r="S100" s="37">
        <f>SUMIFS(СВЦЭМ!$C$34:$C$777,СВЦЭМ!$A$34:$A$777,$A100,СВЦЭМ!$B$34:$B$777,S$83)+'СЕТ СН'!$H$9+СВЦЭМ!$D$10+'СЕТ СН'!$H$6</f>
        <v>1792.7604962199998</v>
      </c>
      <c r="T100" s="37">
        <f>SUMIFS(СВЦЭМ!$C$34:$C$777,СВЦЭМ!$A$34:$A$777,$A100,СВЦЭМ!$B$34:$B$777,T$83)+'СЕТ СН'!$H$9+СВЦЭМ!$D$10+'СЕТ СН'!$H$6</f>
        <v>1743.73406325</v>
      </c>
      <c r="U100" s="37">
        <f>SUMIFS(СВЦЭМ!$C$34:$C$777,СВЦЭМ!$A$34:$A$777,$A100,СВЦЭМ!$B$34:$B$777,U$83)+'СЕТ СН'!$H$9+СВЦЭМ!$D$10+'СЕТ СН'!$H$6</f>
        <v>1661.2019372300001</v>
      </c>
      <c r="V100" s="37">
        <f>SUMIFS(СВЦЭМ!$C$34:$C$777,СВЦЭМ!$A$34:$A$777,$A100,СВЦЭМ!$B$34:$B$777,V$83)+'СЕТ СН'!$H$9+СВЦЭМ!$D$10+'СЕТ СН'!$H$6</f>
        <v>1671.0591068399999</v>
      </c>
      <c r="W100" s="37">
        <f>SUMIFS(СВЦЭМ!$C$34:$C$777,СВЦЭМ!$A$34:$A$777,$A100,СВЦЭМ!$B$34:$B$777,W$83)+'СЕТ СН'!$H$9+СВЦЭМ!$D$10+'СЕТ СН'!$H$6</f>
        <v>1692.2478505899999</v>
      </c>
      <c r="X100" s="37">
        <f>SUMIFS(СВЦЭМ!$C$34:$C$777,СВЦЭМ!$A$34:$A$777,$A100,СВЦЭМ!$B$34:$B$777,X$83)+'СЕТ СН'!$H$9+СВЦЭМ!$D$10+'СЕТ СН'!$H$6</f>
        <v>1740.5523182100001</v>
      </c>
      <c r="Y100" s="37">
        <f>SUMIFS(СВЦЭМ!$C$34:$C$777,СВЦЭМ!$A$34:$A$777,$A100,СВЦЭМ!$B$34:$B$777,Y$83)+'СЕТ СН'!$H$9+СВЦЭМ!$D$10+'СЕТ СН'!$H$6</f>
        <v>1808.5678478999998</v>
      </c>
    </row>
    <row r="101" spans="1:25" ht="15.75" x14ac:dyDescent="0.2">
      <c r="A101" s="36">
        <f t="shared" si="2"/>
        <v>42692</v>
      </c>
      <c r="B101" s="37">
        <f>SUMIFS(СВЦЭМ!$C$34:$C$777,СВЦЭМ!$A$34:$A$777,$A101,СВЦЭМ!$B$34:$B$777,B$83)+'СЕТ СН'!$H$9+СВЦЭМ!$D$10+'СЕТ СН'!$H$6</f>
        <v>1939.08020859</v>
      </c>
      <c r="C101" s="37">
        <f>SUMIFS(СВЦЭМ!$C$34:$C$777,СВЦЭМ!$A$34:$A$777,$A101,СВЦЭМ!$B$34:$B$777,C$83)+'СЕТ СН'!$H$9+СВЦЭМ!$D$10+'СЕТ СН'!$H$6</f>
        <v>2060.8087062300001</v>
      </c>
      <c r="D101" s="37">
        <f>SUMIFS(СВЦЭМ!$C$34:$C$777,СВЦЭМ!$A$34:$A$777,$A101,СВЦЭМ!$B$34:$B$777,D$83)+'СЕТ СН'!$H$9+СВЦЭМ!$D$10+'СЕТ СН'!$H$6</f>
        <v>2088.8479481300001</v>
      </c>
      <c r="E101" s="37">
        <f>SUMIFS(СВЦЭМ!$C$34:$C$777,СВЦЭМ!$A$34:$A$777,$A101,СВЦЭМ!$B$34:$B$777,E$83)+'СЕТ СН'!$H$9+СВЦЭМ!$D$10+'СЕТ СН'!$H$6</f>
        <v>2089.08586539</v>
      </c>
      <c r="F101" s="37">
        <f>SUMIFS(СВЦЭМ!$C$34:$C$777,СВЦЭМ!$A$34:$A$777,$A101,СВЦЭМ!$B$34:$B$777,F$83)+'СЕТ СН'!$H$9+СВЦЭМ!$D$10+'СЕТ СН'!$H$6</f>
        <v>2089.4363752499999</v>
      </c>
      <c r="G101" s="37">
        <f>SUMIFS(СВЦЭМ!$C$34:$C$777,СВЦЭМ!$A$34:$A$777,$A101,СВЦЭМ!$B$34:$B$777,G$83)+'СЕТ СН'!$H$9+СВЦЭМ!$D$10+'СЕТ СН'!$H$6</f>
        <v>2092.6366830399998</v>
      </c>
      <c r="H101" s="37">
        <f>SUMIFS(СВЦЭМ!$C$34:$C$777,СВЦЭМ!$A$34:$A$777,$A101,СВЦЭМ!$B$34:$B$777,H$83)+'СЕТ СН'!$H$9+СВЦЭМ!$D$10+'СЕТ СН'!$H$6</f>
        <v>2091.04303979</v>
      </c>
      <c r="I101" s="37">
        <f>SUMIFS(СВЦЭМ!$C$34:$C$777,СВЦЭМ!$A$34:$A$777,$A101,СВЦЭМ!$B$34:$B$777,I$83)+'СЕТ СН'!$H$9+СВЦЭМ!$D$10+'СЕТ СН'!$H$6</f>
        <v>1994.7516792699998</v>
      </c>
      <c r="J101" s="37">
        <f>SUMIFS(СВЦЭМ!$C$34:$C$777,СВЦЭМ!$A$34:$A$777,$A101,СВЦЭМ!$B$34:$B$777,J$83)+'СЕТ СН'!$H$9+СВЦЭМ!$D$10+'СЕТ СН'!$H$6</f>
        <v>1889.8696106100001</v>
      </c>
      <c r="K101" s="37">
        <f>SUMIFS(СВЦЭМ!$C$34:$C$777,СВЦЭМ!$A$34:$A$777,$A101,СВЦЭМ!$B$34:$B$777,K$83)+'СЕТ СН'!$H$9+СВЦЭМ!$D$10+'СЕТ СН'!$H$6</f>
        <v>1790.9678138599998</v>
      </c>
      <c r="L101" s="37">
        <f>SUMIFS(СВЦЭМ!$C$34:$C$777,СВЦЭМ!$A$34:$A$777,$A101,СВЦЭМ!$B$34:$B$777,L$83)+'СЕТ СН'!$H$9+СВЦЭМ!$D$10+'СЕТ СН'!$H$6</f>
        <v>1708.5536073600001</v>
      </c>
      <c r="M101" s="37">
        <f>SUMIFS(СВЦЭМ!$C$34:$C$777,СВЦЭМ!$A$34:$A$777,$A101,СВЦЭМ!$B$34:$B$777,M$83)+'СЕТ СН'!$H$9+СВЦЭМ!$D$10+'СЕТ СН'!$H$6</f>
        <v>1697.8959301599998</v>
      </c>
      <c r="N101" s="37">
        <f>SUMIFS(СВЦЭМ!$C$34:$C$777,СВЦЭМ!$A$34:$A$777,$A101,СВЦЭМ!$B$34:$B$777,N$83)+'СЕТ СН'!$H$9+СВЦЭМ!$D$10+'СЕТ СН'!$H$6</f>
        <v>1721.5538092699999</v>
      </c>
      <c r="O101" s="37">
        <f>SUMIFS(СВЦЭМ!$C$34:$C$777,СВЦЭМ!$A$34:$A$777,$A101,СВЦЭМ!$B$34:$B$777,O$83)+'СЕТ СН'!$H$9+СВЦЭМ!$D$10+'СЕТ СН'!$H$6</f>
        <v>1724.3438463899997</v>
      </c>
      <c r="P101" s="37">
        <f>SUMIFS(СВЦЭМ!$C$34:$C$777,СВЦЭМ!$A$34:$A$777,$A101,СВЦЭМ!$B$34:$B$777,P$83)+'СЕТ СН'!$H$9+СВЦЭМ!$D$10+'СЕТ СН'!$H$6</f>
        <v>1762.19653737</v>
      </c>
      <c r="Q101" s="37">
        <f>SUMIFS(СВЦЭМ!$C$34:$C$777,СВЦЭМ!$A$34:$A$777,$A101,СВЦЭМ!$B$34:$B$777,Q$83)+'СЕТ СН'!$H$9+СВЦЭМ!$D$10+'СЕТ СН'!$H$6</f>
        <v>1763.5562204899998</v>
      </c>
      <c r="R101" s="37">
        <f>SUMIFS(СВЦЭМ!$C$34:$C$777,СВЦЭМ!$A$34:$A$777,$A101,СВЦЭМ!$B$34:$B$777,R$83)+'СЕТ СН'!$H$9+СВЦЭМ!$D$10+'СЕТ СН'!$H$6</f>
        <v>1762.8379538599997</v>
      </c>
      <c r="S101" s="37">
        <f>SUMIFS(СВЦЭМ!$C$34:$C$777,СВЦЭМ!$A$34:$A$777,$A101,СВЦЭМ!$B$34:$B$777,S$83)+'СЕТ СН'!$H$9+СВЦЭМ!$D$10+'СЕТ СН'!$H$6</f>
        <v>1723.3232640000001</v>
      </c>
      <c r="T101" s="37">
        <f>SUMIFS(СВЦЭМ!$C$34:$C$777,СВЦЭМ!$A$34:$A$777,$A101,СВЦЭМ!$B$34:$B$777,T$83)+'СЕТ СН'!$H$9+СВЦЭМ!$D$10+'СЕТ СН'!$H$6</f>
        <v>1681.6264997799999</v>
      </c>
      <c r="U101" s="37">
        <f>SUMIFS(СВЦЭМ!$C$34:$C$777,СВЦЭМ!$A$34:$A$777,$A101,СВЦЭМ!$B$34:$B$777,U$83)+'СЕТ СН'!$H$9+СВЦЭМ!$D$10+'СЕТ СН'!$H$6</f>
        <v>1675.6562616699998</v>
      </c>
      <c r="V101" s="37">
        <f>SUMIFS(СВЦЭМ!$C$34:$C$777,СВЦЭМ!$A$34:$A$777,$A101,СВЦЭМ!$B$34:$B$777,V$83)+'СЕТ СН'!$H$9+СВЦЭМ!$D$10+'СЕТ СН'!$H$6</f>
        <v>1670.7264921400001</v>
      </c>
      <c r="W101" s="37">
        <f>SUMIFS(СВЦЭМ!$C$34:$C$777,СВЦЭМ!$A$34:$A$777,$A101,СВЦЭМ!$B$34:$B$777,W$83)+'СЕТ СН'!$H$9+СВЦЭМ!$D$10+'СЕТ СН'!$H$6</f>
        <v>1692.1412853900001</v>
      </c>
      <c r="X101" s="37">
        <f>SUMIFS(СВЦЭМ!$C$34:$C$777,СВЦЭМ!$A$34:$A$777,$A101,СВЦЭМ!$B$34:$B$777,X$83)+'СЕТ СН'!$H$9+СВЦЭМ!$D$10+'СЕТ СН'!$H$6</f>
        <v>1723.0447692899997</v>
      </c>
      <c r="Y101" s="37">
        <f>SUMIFS(СВЦЭМ!$C$34:$C$777,СВЦЭМ!$A$34:$A$777,$A101,СВЦЭМ!$B$34:$B$777,Y$83)+'СЕТ СН'!$H$9+СВЦЭМ!$D$10+'СЕТ СН'!$H$6</f>
        <v>1833.6927553999999</v>
      </c>
    </row>
    <row r="102" spans="1:25" ht="15.75" x14ac:dyDescent="0.2">
      <c r="A102" s="36">
        <f t="shared" si="2"/>
        <v>42693</v>
      </c>
      <c r="B102" s="37">
        <f>SUMIFS(СВЦЭМ!$C$34:$C$777,СВЦЭМ!$A$34:$A$777,$A102,СВЦЭМ!$B$34:$B$777,B$83)+'СЕТ СН'!$H$9+СВЦЭМ!$D$10+'СЕТ СН'!$H$6</f>
        <v>1791.9517719800001</v>
      </c>
      <c r="C102" s="37">
        <f>SUMIFS(СВЦЭМ!$C$34:$C$777,СВЦЭМ!$A$34:$A$777,$A102,СВЦЭМ!$B$34:$B$777,C$83)+'СЕТ СН'!$H$9+СВЦЭМ!$D$10+'СЕТ СН'!$H$6</f>
        <v>1867.3675710399998</v>
      </c>
      <c r="D102" s="37">
        <f>SUMIFS(СВЦЭМ!$C$34:$C$777,СВЦЭМ!$A$34:$A$777,$A102,СВЦЭМ!$B$34:$B$777,D$83)+'СЕТ СН'!$H$9+СВЦЭМ!$D$10+'СЕТ СН'!$H$6</f>
        <v>1945.3347235699998</v>
      </c>
      <c r="E102" s="37">
        <f>SUMIFS(СВЦЭМ!$C$34:$C$777,СВЦЭМ!$A$34:$A$777,$A102,СВЦЭМ!$B$34:$B$777,E$83)+'СЕТ СН'!$H$9+СВЦЭМ!$D$10+'СЕТ СН'!$H$6</f>
        <v>1955.63666113</v>
      </c>
      <c r="F102" s="37">
        <f>SUMIFS(СВЦЭМ!$C$34:$C$777,СВЦЭМ!$A$34:$A$777,$A102,СВЦЭМ!$B$34:$B$777,F$83)+'СЕТ СН'!$H$9+СВЦЭМ!$D$10+'СЕТ СН'!$H$6</f>
        <v>1952.5307040299999</v>
      </c>
      <c r="G102" s="37">
        <f>SUMIFS(СВЦЭМ!$C$34:$C$777,СВЦЭМ!$A$34:$A$777,$A102,СВЦЭМ!$B$34:$B$777,G$83)+'СЕТ СН'!$H$9+СВЦЭМ!$D$10+'СЕТ СН'!$H$6</f>
        <v>1944.3206991699999</v>
      </c>
      <c r="H102" s="37">
        <f>SUMIFS(СВЦЭМ!$C$34:$C$777,СВЦЭМ!$A$34:$A$777,$A102,СВЦЭМ!$B$34:$B$777,H$83)+'СЕТ СН'!$H$9+СВЦЭМ!$D$10+'СЕТ СН'!$H$6</f>
        <v>1907.5821061799998</v>
      </c>
      <c r="I102" s="37">
        <f>SUMIFS(СВЦЭМ!$C$34:$C$777,СВЦЭМ!$A$34:$A$777,$A102,СВЦЭМ!$B$34:$B$777,I$83)+'СЕТ СН'!$H$9+СВЦЭМ!$D$10+'СЕТ СН'!$H$6</f>
        <v>1871.0464790000001</v>
      </c>
      <c r="J102" s="37">
        <f>SUMIFS(СВЦЭМ!$C$34:$C$777,СВЦЭМ!$A$34:$A$777,$A102,СВЦЭМ!$B$34:$B$777,J$83)+'СЕТ СН'!$H$9+СВЦЭМ!$D$10+'СЕТ СН'!$H$6</f>
        <v>1782.8309587099998</v>
      </c>
      <c r="K102" s="37">
        <f>SUMIFS(СВЦЭМ!$C$34:$C$777,СВЦЭМ!$A$34:$A$777,$A102,СВЦЭМ!$B$34:$B$777,K$83)+'СЕТ СН'!$H$9+СВЦЭМ!$D$10+'СЕТ СН'!$H$6</f>
        <v>1698.7433093700001</v>
      </c>
      <c r="L102" s="37">
        <f>SUMIFS(СВЦЭМ!$C$34:$C$777,СВЦЭМ!$A$34:$A$777,$A102,СВЦЭМ!$B$34:$B$777,L$83)+'СЕТ СН'!$H$9+СВЦЭМ!$D$10+'СЕТ СН'!$H$6</f>
        <v>1661.3341871899997</v>
      </c>
      <c r="M102" s="37">
        <f>SUMIFS(СВЦЭМ!$C$34:$C$777,СВЦЭМ!$A$34:$A$777,$A102,СВЦЭМ!$B$34:$B$777,M$83)+'СЕТ СН'!$H$9+СВЦЭМ!$D$10+'СЕТ СН'!$H$6</f>
        <v>1659.5124867999998</v>
      </c>
      <c r="N102" s="37">
        <f>SUMIFS(СВЦЭМ!$C$34:$C$777,СВЦЭМ!$A$34:$A$777,$A102,СВЦЭМ!$B$34:$B$777,N$83)+'СЕТ СН'!$H$9+СВЦЭМ!$D$10+'СЕТ СН'!$H$6</f>
        <v>1645.65094881</v>
      </c>
      <c r="O102" s="37">
        <f>SUMIFS(СВЦЭМ!$C$34:$C$777,СВЦЭМ!$A$34:$A$777,$A102,СВЦЭМ!$B$34:$B$777,O$83)+'СЕТ СН'!$H$9+СВЦЭМ!$D$10+'СЕТ СН'!$H$6</f>
        <v>1665.4081471199997</v>
      </c>
      <c r="P102" s="37">
        <f>SUMIFS(СВЦЭМ!$C$34:$C$777,СВЦЭМ!$A$34:$A$777,$A102,СВЦЭМ!$B$34:$B$777,P$83)+'СЕТ СН'!$H$9+СВЦЭМ!$D$10+'СЕТ СН'!$H$6</f>
        <v>1688.4849282800001</v>
      </c>
      <c r="Q102" s="37">
        <f>SUMIFS(СВЦЭМ!$C$34:$C$777,СВЦЭМ!$A$34:$A$777,$A102,СВЦЭМ!$B$34:$B$777,Q$83)+'СЕТ СН'!$H$9+СВЦЭМ!$D$10+'СЕТ СН'!$H$6</f>
        <v>1692.6498744400001</v>
      </c>
      <c r="R102" s="37">
        <f>SUMIFS(СВЦЭМ!$C$34:$C$777,СВЦЭМ!$A$34:$A$777,$A102,СВЦЭМ!$B$34:$B$777,R$83)+'СЕТ СН'!$H$9+СВЦЭМ!$D$10+'СЕТ СН'!$H$6</f>
        <v>1811.7884101599998</v>
      </c>
      <c r="S102" s="37">
        <f>SUMIFS(СВЦЭМ!$C$34:$C$777,СВЦЭМ!$A$34:$A$777,$A102,СВЦЭМ!$B$34:$B$777,S$83)+'СЕТ СН'!$H$9+СВЦЭМ!$D$10+'СЕТ СН'!$H$6</f>
        <v>1803.8002794399999</v>
      </c>
      <c r="T102" s="37">
        <f>SUMIFS(СВЦЭМ!$C$34:$C$777,СВЦЭМ!$A$34:$A$777,$A102,СВЦЭМ!$B$34:$B$777,T$83)+'СЕТ СН'!$H$9+СВЦЭМ!$D$10+'СЕТ СН'!$H$6</f>
        <v>1682.8502508500001</v>
      </c>
      <c r="U102" s="37">
        <f>SUMIFS(СВЦЭМ!$C$34:$C$777,СВЦЭМ!$A$34:$A$777,$A102,СВЦЭМ!$B$34:$B$777,U$83)+'СЕТ СН'!$H$9+СВЦЭМ!$D$10+'СЕТ СН'!$H$6</f>
        <v>1619.6988211600001</v>
      </c>
      <c r="V102" s="37">
        <f>SUMIFS(СВЦЭМ!$C$34:$C$777,СВЦЭМ!$A$34:$A$777,$A102,СВЦЭМ!$B$34:$B$777,V$83)+'СЕТ СН'!$H$9+СВЦЭМ!$D$10+'СЕТ СН'!$H$6</f>
        <v>1624.1688184199998</v>
      </c>
      <c r="W102" s="37">
        <f>SUMIFS(СВЦЭМ!$C$34:$C$777,СВЦЭМ!$A$34:$A$777,$A102,СВЦЭМ!$B$34:$B$777,W$83)+'СЕТ СН'!$H$9+СВЦЭМ!$D$10+'СЕТ СН'!$H$6</f>
        <v>1646.5013863999998</v>
      </c>
      <c r="X102" s="37">
        <f>SUMIFS(СВЦЭМ!$C$34:$C$777,СВЦЭМ!$A$34:$A$777,$A102,СВЦЭМ!$B$34:$B$777,X$83)+'СЕТ СН'!$H$9+СВЦЭМ!$D$10+'СЕТ СН'!$H$6</f>
        <v>1652.7695957699998</v>
      </c>
      <c r="Y102" s="37">
        <f>SUMIFS(СВЦЭМ!$C$34:$C$777,СВЦЭМ!$A$34:$A$777,$A102,СВЦЭМ!$B$34:$B$777,Y$83)+'СЕТ СН'!$H$9+СВЦЭМ!$D$10+'СЕТ СН'!$H$6</f>
        <v>1744.6741959999999</v>
      </c>
    </row>
    <row r="103" spans="1:25" ht="15.75" x14ac:dyDescent="0.2">
      <c r="A103" s="36">
        <f t="shared" si="2"/>
        <v>42694</v>
      </c>
      <c r="B103" s="37">
        <f>SUMIFS(СВЦЭМ!$C$34:$C$777,СВЦЭМ!$A$34:$A$777,$A103,СВЦЭМ!$B$34:$B$777,B$83)+'СЕТ СН'!$H$9+СВЦЭМ!$D$10+'СЕТ СН'!$H$6</f>
        <v>1944.2236918499998</v>
      </c>
      <c r="C103" s="37">
        <f>SUMIFS(СВЦЭМ!$C$34:$C$777,СВЦЭМ!$A$34:$A$777,$A103,СВЦЭМ!$B$34:$B$777,C$83)+'СЕТ СН'!$H$9+СВЦЭМ!$D$10+'СЕТ СН'!$H$6</f>
        <v>2054.95543593</v>
      </c>
      <c r="D103" s="37">
        <f>SUMIFS(СВЦЭМ!$C$34:$C$777,СВЦЭМ!$A$34:$A$777,$A103,СВЦЭМ!$B$34:$B$777,D$83)+'СЕТ СН'!$H$9+СВЦЭМ!$D$10+'СЕТ СН'!$H$6</f>
        <v>2116.0317499899998</v>
      </c>
      <c r="E103" s="37">
        <f>SUMIFS(СВЦЭМ!$C$34:$C$777,СВЦЭМ!$A$34:$A$777,$A103,СВЦЭМ!$B$34:$B$777,E$83)+'СЕТ СН'!$H$9+СВЦЭМ!$D$10+'СЕТ СН'!$H$6</f>
        <v>2107.0428657499997</v>
      </c>
      <c r="F103" s="37">
        <f>SUMIFS(СВЦЭМ!$C$34:$C$777,СВЦЭМ!$A$34:$A$777,$A103,СВЦЭМ!$B$34:$B$777,F$83)+'СЕТ СН'!$H$9+СВЦЭМ!$D$10+'СЕТ СН'!$H$6</f>
        <v>2104.4185717400001</v>
      </c>
      <c r="G103" s="37">
        <f>SUMIFS(СВЦЭМ!$C$34:$C$777,СВЦЭМ!$A$34:$A$777,$A103,СВЦЭМ!$B$34:$B$777,G$83)+'СЕТ СН'!$H$9+СВЦЭМ!$D$10+'СЕТ СН'!$H$6</f>
        <v>2087.0388602499997</v>
      </c>
      <c r="H103" s="37">
        <f>SUMIFS(СВЦЭМ!$C$34:$C$777,СВЦЭМ!$A$34:$A$777,$A103,СВЦЭМ!$B$34:$B$777,H$83)+'СЕТ СН'!$H$9+СВЦЭМ!$D$10+'СЕТ СН'!$H$6</f>
        <v>2057.0661803899998</v>
      </c>
      <c r="I103" s="37">
        <f>SUMIFS(СВЦЭМ!$C$34:$C$777,СВЦЭМ!$A$34:$A$777,$A103,СВЦЭМ!$B$34:$B$777,I$83)+'СЕТ СН'!$H$9+СВЦЭМ!$D$10+'СЕТ СН'!$H$6</f>
        <v>2071.1561696199997</v>
      </c>
      <c r="J103" s="37">
        <f>SUMIFS(СВЦЭМ!$C$34:$C$777,СВЦЭМ!$A$34:$A$777,$A103,СВЦЭМ!$B$34:$B$777,J$83)+'СЕТ СН'!$H$9+СВЦЭМ!$D$10+'СЕТ СН'!$H$6</f>
        <v>1975.55816138</v>
      </c>
      <c r="K103" s="37">
        <f>SUMIFS(СВЦЭМ!$C$34:$C$777,СВЦЭМ!$A$34:$A$777,$A103,СВЦЭМ!$B$34:$B$777,K$83)+'СЕТ СН'!$H$9+СВЦЭМ!$D$10+'СЕТ СН'!$H$6</f>
        <v>1830.4733920799999</v>
      </c>
      <c r="L103" s="37">
        <f>SUMIFS(СВЦЭМ!$C$34:$C$777,СВЦЭМ!$A$34:$A$777,$A103,СВЦЭМ!$B$34:$B$777,L$83)+'СЕТ СН'!$H$9+СВЦЭМ!$D$10+'СЕТ СН'!$H$6</f>
        <v>1724.0809725099998</v>
      </c>
      <c r="M103" s="37">
        <f>SUMIFS(СВЦЭМ!$C$34:$C$777,СВЦЭМ!$A$34:$A$777,$A103,СВЦЭМ!$B$34:$B$777,M$83)+'СЕТ СН'!$H$9+СВЦЭМ!$D$10+'СЕТ СН'!$H$6</f>
        <v>1690.06126632</v>
      </c>
      <c r="N103" s="37">
        <f>SUMIFS(СВЦЭМ!$C$34:$C$777,СВЦЭМ!$A$34:$A$777,$A103,СВЦЭМ!$B$34:$B$777,N$83)+'СЕТ СН'!$H$9+СВЦЭМ!$D$10+'СЕТ СН'!$H$6</f>
        <v>1703.9972586399999</v>
      </c>
      <c r="O103" s="37">
        <f>SUMIFS(СВЦЭМ!$C$34:$C$777,СВЦЭМ!$A$34:$A$777,$A103,СВЦЭМ!$B$34:$B$777,O$83)+'СЕТ СН'!$H$9+СВЦЭМ!$D$10+'СЕТ СН'!$H$6</f>
        <v>1715.3102619400001</v>
      </c>
      <c r="P103" s="37">
        <f>SUMIFS(СВЦЭМ!$C$34:$C$777,СВЦЭМ!$A$34:$A$777,$A103,СВЦЭМ!$B$34:$B$777,P$83)+'СЕТ СН'!$H$9+СВЦЭМ!$D$10+'СЕТ СН'!$H$6</f>
        <v>1724.0630623799998</v>
      </c>
      <c r="Q103" s="37">
        <f>SUMIFS(СВЦЭМ!$C$34:$C$777,СВЦЭМ!$A$34:$A$777,$A103,СВЦЭМ!$B$34:$B$777,Q$83)+'СЕТ СН'!$H$9+СВЦЭМ!$D$10+'СЕТ СН'!$H$6</f>
        <v>1725.3954885899998</v>
      </c>
      <c r="R103" s="37">
        <f>SUMIFS(СВЦЭМ!$C$34:$C$777,СВЦЭМ!$A$34:$A$777,$A103,СВЦЭМ!$B$34:$B$777,R$83)+'СЕТ СН'!$H$9+СВЦЭМ!$D$10+'СЕТ СН'!$H$6</f>
        <v>1720.1892801899999</v>
      </c>
      <c r="S103" s="37">
        <f>SUMIFS(СВЦЭМ!$C$34:$C$777,СВЦЭМ!$A$34:$A$777,$A103,СВЦЭМ!$B$34:$B$777,S$83)+'СЕТ СН'!$H$9+СВЦЭМ!$D$10+'СЕТ СН'!$H$6</f>
        <v>1693.3864928399998</v>
      </c>
      <c r="T103" s="37">
        <f>SUMIFS(СВЦЭМ!$C$34:$C$777,СВЦЭМ!$A$34:$A$777,$A103,СВЦЭМ!$B$34:$B$777,T$83)+'СЕТ СН'!$H$9+СВЦЭМ!$D$10+'СЕТ СН'!$H$6</f>
        <v>1656.3723488099999</v>
      </c>
      <c r="U103" s="37">
        <f>SUMIFS(СВЦЭМ!$C$34:$C$777,СВЦЭМ!$A$34:$A$777,$A103,СВЦЭМ!$B$34:$B$777,U$83)+'СЕТ СН'!$H$9+СВЦЭМ!$D$10+'СЕТ СН'!$H$6</f>
        <v>1656.2343714600001</v>
      </c>
      <c r="V103" s="37">
        <f>SUMIFS(СВЦЭМ!$C$34:$C$777,СВЦЭМ!$A$34:$A$777,$A103,СВЦЭМ!$B$34:$B$777,V$83)+'СЕТ СН'!$H$9+СВЦЭМ!$D$10+'СЕТ СН'!$H$6</f>
        <v>1658.5220704200001</v>
      </c>
      <c r="W103" s="37">
        <f>SUMIFS(СВЦЭМ!$C$34:$C$777,СВЦЭМ!$A$34:$A$777,$A103,СВЦЭМ!$B$34:$B$777,W$83)+'СЕТ СН'!$H$9+СВЦЭМ!$D$10+'СЕТ СН'!$H$6</f>
        <v>1666.0887866899998</v>
      </c>
      <c r="X103" s="37">
        <f>SUMIFS(СВЦЭМ!$C$34:$C$777,СВЦЭМ!$A$34:$A$777,$A103,СВЦЭМ!$B$34:$B$777,X$83)+'СЕТ СН'!$H$9+СВЦЭМ!$D$10+'СЕТ СН'!$H$6</f>
        <v>1703.1647544799998</v>
      </c>
      <c r="Y103" s="37">
        <f>SUMIFS(СВЦЭМ!$C$34:$C$777,СВЦЭМ!$A$34:$A$777,$A103,СВЦЭМ!$B$34:$B$777,Y$83)+'СЕТ СН'!$H$9+СВЦЭМ!$D$10+'СЕТ СН'!$H$6</f>
        <v>1819.1474794000001</v>
      </c>
    </row>
    <row r="104" spans="1:25" ht="15.75" x14ac:dyDescent="0.2">
      <c r="A104" s="36">
        <f t="shared" si="2"/>
        <v>42695</v>
      </c>
      <c r="B104" s="37">
        <f>SUMIFS(СВЦЭМ!$C$34:$C$777,СВЦЭМ!$A$34:$A$777,$A104,СВЦЭМ!$B$34:$B$777,B$83)+'СЕТ СН'!$H$9+СВЦЭМ!$D$10+'СЕТ СН'!$H$6</f>
        <v>1951.0838642399999</v>
      </c>
      <c r="C104" s="37">
        <f>SUMIFS(СВЦЭМ!$C$34:$C$777,СВЦЭМ!$A$34:$A$777,$A104,СВЦЭМ!$B$34:$B$777,C$83)+'СЕТ СН'!$H$9+СВЦЭМ!$D$10+'СЕТ СН'!$H$6</f>
        <v>2067.2107883999997</v>
      </c>
      <c r="D104" s="37">
        <f>SUMIFS(СВЦЭМ!$C$34:$C$777,СВЦЭМ!$A$34:$A$777,$A104,СВЦЭМ!$B$34:$B$777,D$83)+'СЕТ СН'!$H$9+СВЦЭМ!$D$10+'СЕТ СН'!$H$6</f>
        <v>2090.3961349000001</v>
      </c>
      <c r="E104" s="37">
        <f>SUMIFS(СВЦЭМ!$C$34:$C$777,СВЦЭМ!$A$34:$A$777,$A104,СВЦЭМ!$B$34:$B$777,E$83)+'СЕТ СН'!$H$9+СВЦЭМ!$D$10+'СЕТ СН'!$H$6</f>
        <v>2105.2909796199997</v>
      </c>
      <c r="F104" s="37">
        <f>SUMIFS(СВЦЭМ!$C$34:$C$777,СВЦЭМ!$A$34:$A$777,$A104,СВЦЭМ!$B$34:$B$777,F$83)+'СЕТ СН'!$H$9+СВЦЭМ!$D$10+'СЕТ СН'!$H$6</f>
        <v>2102.0927087499999</v>
      </c>
      <c r="G104" s="37">
        <f>SUMIFS(СВЦЭМ!$C$34:$C$777,СВЦЭМ!$A$34:$A$777,$A104,СВЦЭМ!$B$34:$B$777,G$83)+'СЕТ СН'!$H$9+СВЦЭМ!$D$10+'СЕТ СН'!$H$6</f>
        <v>2116.6849965900001</v>
      </c>
      <c r="H104" s="37">
        <f>SUMIFS(СВЦЭМ!$C$34:$C$777,СВЦЭМ!$A$34:$A$777,$A104,СВЦЭМ!$B$34:$B$777,H$83)+'СЕТ СН'!$H$9+СВЦЭМ!$D$10+'СЕТ СН'!$H$6</f>
        <v>2124.7467043900001</v>
      </c>
      <c r="I104" s="37">
        <f>SUMIFS(СВЦЭМ!$C$34:$C$777,СВЦЭМ!$A$34:$A$777,$A104,СВЦЭМ!$B$34:$B$777,I$83)+'СЕТ СН'!$H$9+СВЦЭМ!$D$10+'СЕТ СН'!$H$6</f>
        <v>2059.14544617</v>
      </c>
      <c r="J104" s="37">
        <f>SUMIFS(СВЦЭМ!$C$34:$C$777,СВЦЭМ!$A$34:$A$777,$A104,СВЦЭМ!$B$34:$B$777,J$83)+'СЕТ СН'!$H$9+СВЦЭМ!$D$10+'СЕТ СН'!$H$6</f>
        <v>1971.6791968299999</v>
      </c>
      <c r="K104" s="37">
        <f>SUMIFS(СВЦЭМ!$C$34:$C$777,СВЦЭМ!$A$34:$A$777,$A104,СВЦЭМ!$B$34:$B$777,K$83)+'СЕТ СН'!$H$9+СВЦЭМ!$D$10+'СЕТ СН'!$H$6</f>
        <v>1873.4617496400001</v>
      </c>
      <c r="L104" s="37">
        <f>SUMIFS(СВЦЭМ!$C$34:$C$777,СВЦЭМ!$A$34:$A$777,$A104,СВЦЭМ!$B$34:$B$777,L$83)+'СЕТ СН'!$H$9+СВЦЭМ!$D$10+'СЕТ СН'!$H$6</f>
        <v>1786.3661273399998</v>
      </c>
      <c r="M104" s="37">
        <f>SUMIFS(СВЦЭМ!$C$34:$C$777,СВЦЭМ!$A$34:$A$777,$A104,СВЦЭМ!$B$34:$B$777,M$83)+'СЕТ СН'!$H$9+СВЦЭМ!$D$10+'СЕТ СН'!$H$6</f>
        <v>1712.9283936299998</v>
      </c>
      <c r="N104" s="37">
        <f>SUMIFS(СВЦЭМ!$C$34:$C$777,СВЦЭМ!$A$34:$A$777,$A104,СВЦЭМ!$B$34:$B$777,N$83)+'СЕТ СН'!$H$9+СВЦЭМ!$D$10+'СЕТ СН'!$H$6</f>
        <v>1704.5918066099998</v>
      </c>
      <c r="O104" s="37">
        <f>SUMIFS(СВЦЭМ!$C$34:$C$777,СВЦЭМ!$A$34:$A$777,$A104,СВЦЭМ!$B$34:$B$777,O$83)+'СЕТ СН'!$H$9+СВЦЭМ!$D$10+'СЕТ СН'!$H$6</f>
        <v>1707.9898512599998</v>
      </c>
      <c r="P104" s="37">
        <f>SUMIFS(СВЦЭМ!$C$34:$C$777,СВЦЭМ!$A$34:$A$777,$A104,СВЦЭМ!$B$34:$B$777,P$83)+'СЕТ СН'!$H$9+СВЦЭМ!$D$10+'СЕТ СН'!$H$6</f>
        <v>1732.6196731700002</v>
      </c>
      <c r="Q104" s="37">
        <f>SUMIFS(СВЦЭМ!$C$34:$C$777,СВЦЭМ!$A$34:$A$777,$A104,СВЦЭМ!$B$34:$B$777,Q$83)+'СЕТ СН'!$H$9+СВЦЭМ!$D$10+'СЕТ СН'!$H$6</f>
        <v>1743.4701863099999</v>
      </c>
      <c r="R104" s="37">
        <f>SUMIFS(СВЦЭМ!$C$34:$C$777,СВЦЭМ!$A$34:$A$777,$A104,СВЦЭМ!$B$34:$B$777,R$83)+'СЕТ СН'!$H$9+СВЦЭМ!$D$10+'СЕТ СН'!$H$6</f>
        <v>1737.83765558</v>
      </c>
      <c r="S104" s="37">
        <f>SUMIFS(СВЦЭМ!$C$34:$C$777,СВЦЭМ!$A$34:$A$777,$A104,СВЦЭМ!$B$34:$B$777,S$83)+'СЕТ СН'!$H$9+СВЦЭМ!$D$10+'СЕТ СН'!$H$6</f>
        <v>1714.0542344599999</v>
      </c>
      <c r="T104" s="37">
        <f>SUMIFS(СВЦЭМ!$C$34:$C$777,СВЦЭМ!$A$34:$A$777,$A104,СВЦЭМ!$B$34:$B$777,T$83)+'СЕТ СН'!$H$9+СВЦЭМ!$D$10+'СЕТ СН'!$H$6</f>
        <v>1688.2591533599998</v>
      </c>
      <c r="U104" s="37">
        <f>SUMIFS(СВЦЭМ!$C$34:$C$777,СВЦЭМ!$A$34:$A$777,$A104,СВЦЭМ!$B$34:$B$777,U$83)+'СЕТ СН'!$H$9+СВЦЭМ!$D$10+'СЕТ СН'!$H$6</f>
        <v>1692.73290374</v>
      </c>
      <c r="V104" s="37">
        <f>SUMIFS(СВЦЭМ!$C$34:$C$777,СВЦЭМ!$A$34:$A$777,$A104,СВЦЭМ!$B$34:$B$777,V$83)+'СЕТ СН'!$H$9+СВЦЭМ!$D$10+'СЕТ СН'!$H$6</f>
        <v>1676.4559157899998</v>
      </c>
      <c r="W104" s="37">
        <f>SUMIFS(СВЦЭМ!$C$34:$C$777,СВЦЭМ!$A$34:$A$777,$A104,СВЦЭМ!$B$34:$B$777,W$83)+'СЕТ СН'!$H$9+СВЦЭМ!$D$10+'СЕТ СН'!$H$6</f>
        <v>1686.43336202</v>
      </c>
      <c r="X104" s="37">
        <f>SUMIFS(СВЦЭМ!$C$34:$C$777,СВЦЭМ!$A$34:$A$777,$A104,СВЦЭМ!$B$34:$B$777,X$83)+'СЕТ СН'!$H$9+СВЦЭМ!$D$10+'СЕТ СН'!$H$6</f>
        <v>1726.1622562699999</v>
      </c>
      <c r="Y104" s="37">
        <f>SUMIFS(СВЦЭМ!$C$34:$C$777,СВЦЭМ!$A$34:$A$777,$A104,СВЦЭМ!$B$34:$B$777,Y$83)+'СЕТ СН'!$H$9+СВЦЭМ!$D$10+'СЕТ СН'!$H$6</f>
        <v>1844.71638196</v>
      </c>
    </row>
    <row r="105" spans="1:25" ht="15.75" x14ac:dyDescent="0.2">
      <c r="A105" s="36">
        <f t="shared" si="2"/>
        <v>42696</v>
      </c>
      <c r="B105" s="37">
        <f>SUMIFS(СВЦЭМ!$C$34:$C$777,СВЦЭМ!$A$34:$A$777,$A105,СВЦЭМ!$B$34:$B$777,B$83)+'СЕТ СН'!$H$9+СВЦЭМ!$D$10+'СЕТ СН'!$H$6</f>
        <v>1868.0405912299998</v>
      </c>
      <c r="C105" s="37">
        <f>SUMIFS(СВЦЭМ!$C$34:$C$777,СВЦЭМ!$A$34:$A$777,$A105,СВЦЭМ!$B$34:$B$777,C$83)+'СЕТ СН'!$H$9+СВЦЭМ!$D$10+'СЕТ СН'!$H$6</f>
        <v>1977.6015329799998</v>
      </c>
      <c r="D105" s="37">
        <f>SUMIFS(СВЦЭМ!$C$34:$C$777,СВЦЭМ!$A$34:$A$777,$A105,СВЦЭМ!$B$34:$B$777,D$83)+'СЕТ СН'!$H$9+СВЦЭМ!$D$10+'СЕТ СН'!$H$6</f>
        <v>2050.4813869899999</v>
      </c>
      <c r="E105" s="37">
        <f>SUMIFS(СВЦЭМ!$C$34:$C$777,СВЦЭМ!$A$34:$A$777,$A105,СВЦЭМ!$B$34:$B$777,E$83)+'СЕТ СН'!$H$9+СВЦЭМ!$D$10+'СЕТ СН'!$H$6</f>
        <v>2051.3245105000001</v>
      </c>
      <c r="F105" s="37">
        <f>SUMIFS(СВЦЭМ!$C$34:$C$777,СВЦЭМ!$A$34:$A$777,$A105,СВЦЭМ!$B$34:$B$777,F$83)+'СЕТ СН'!$H$9+СВЦЭМ!$D$10+'СЕТ СН'!$H$6</f>
        <v>2046.2153476799999</v>
      </c>
      <c r="G105" s="37">
        <f>SUMIFS(СВЦЭМ!$C$34:$C$777,СВЦЭМ!$A$34:$A$777,$A105,СВЦЭМ!$B$34:$B$777,G$83)+'СЕТ СН'!$H$9+СВЦЭМ!$D$10+'СЕТ СН'!$H$6</f>
        <v>2035.5540308899999</v>
      </c>
      <c r="H105" s="37">
        <f>SUMIFS(СВЦЭМ!$C$34:$C$777,СВЦЭМ!$A$34:$A$777,$A105,СВЦЭМ!$B$34:$B$777,H$83)+'СЕТ СН'!$H$9+СВЦЭМ!$D$10+'СЕТ СН'!$H$6</f>
        <v>1969.3132795500001</v>
      </c>
      <c r="I105" s="37">
        <f>SUMIFS(СВЦЭМ!$C$34:$C$777,СВЦЭМ!$A$34:$A$777,$A105,СВЦЭМ!$B$34:$B$777,I$83)+'СЕТ СН'!$H$9+СВЦЭМ!$D$10+'СЕТ СН'!$H$6</f>
        <v>1885.7372221699998</v>
      </c>
      <c r="J105" s="37">
        <f>SUMIFS(СВЦЭМ!$C$34:$C$777,СВЦЭМ!$A$34:$A$777,$A105,СВЦЭМ!$B$34:$B$777,J$83)+'СЕТ СН'!$H$9+СВЦЭМ!$D$10+'СЕТ СН'!$H$6</f>
        <v>1804.5014085100001</v>
      </c>
      <c r="K105" s="37">
        <f>SUMIFS(СВЦЭМ!$C$34:$C$777,СВЦЭМ!$A$34:$A$777,$A105,СВЦЭМ!$B$34:$B$777,K$83)+'СЕТ СН'!$H$9+СВЦЭМ!$D$10+'СЕТ СН'!$H$6</f>
        <v>1715.2604751099998</v>
      </c>
      <c r="L105" s="37">
        <f>SUMIFS(СВЦЭМ!$C$34:$C$777,СВЦЭМ!$A$34:$A$777,$A105,СВЦЭМ!$B$34:$B$777,L$83)+'СЕТ СН'!$H$9+СВЦЭМ!$D$10+'СЕТ СН'!$H$6</f>
        <v>1686.6685648100001</v>
      </c>
      <c r="M105" s="37">
        <f>SUMIFS(СВЦЭМ!$C$34:$C$777,СВЦЭМ!$A$34:$A$777,$A105,СВЦЭМ!$B$34:$B$777,M$83)+'СЕТ СН'!$H$9+СВЦЭМ!$D$10+'СЕТ СН'!$H$6</f>
        <v>1711.1484373899998</v>
      </c>
      <c r="N105" s="37">
        <f>SUMIFS(СВЦЭМ!$C$34:$C$777,СВЦЭМ!$A$34:$A$777,$A105,СВЦЭМ!$B$34:$B$777,N$83)+'СЕТ СН'!$H$9+СВЦЭМ!$D$10+'СЕТ СН'!$H$6</f>
        <v>1719.0161469899999</v>
      </c>
      <c r="O105" s="37">
        <f>SUMIFS(СВЦЭМ!$C$34:$C$777,СВЦЭМ!$A$34:$A$777,$A105,СВЦЭМ!$B$34:$B$777,O$83)+'СЕТ СН'!$H$9+СВЦЭМ!$D$10+'СЕТ СН'!$H$6</f>
        <v>1748.4704352499998</v>
      </c>
      <c r="P105" s="37">
        <f>SUMIFS(СВЦЭМ!$C$34:$C$777,СВЦЭМ!$A$34:$A$777,$A105,СВЦЭМ!$B$34:$B$777,P$83)+'СЕТ СН'!$H$9+СВЦЭМ!$D$10+'СЕТ СН'!$H$6</f>
        <v>1835.90551581</v>
      </c>
      <c r="Q105" s="37">
        <f>SUMIFS(СВЦЭМ!$C$34:$C$777,СВЦЭМ!$A$34:$A$777,$A105,СВЦЭМ!$B$34:$B$777,Q$83)+'СЕТ СН'!$H$9+СВЦЭМ!$D$10+'СЕТ СН'!$H$6</f>
        <v>1888.6009994400001</v>
      </c>
      <c r="R105" s="37">
        <f>SUMIFS(СВЦЭМ!$C$34:$C$777,СВЦЭМ!$A$34:$A$777,$A105,СВЦЭМ!$B$34:$B$777,R$83)+'СЕТ СН'!$H$9+СВЦЭМ!$D$10+'СЕТ СН'!$H$6</f>
        <v>1925.0632960899998</v>
      </c>
      <c r="S105" s="37">
        <f>SUMIFS(СВЦЭМ!$C$34:$C$777,СВЦЭМ!$A$34:$A$777,$A105,СВЦЭМ!$B$34:$B$777,S$83)+'СЕТ СН'!$H$9+СВЦЭМ!$D$10+'СЕТ СН'!$H$6</f>
        <v>1879.8057131599999</v>
      </c>
      <c r="T105" s="37">
        <f>SUMIFS(СВЦЭМ!$C$34:$C$777,СВЦЭМ!$A$34:$A$777,$A105,СВЦЭМ!$B$34:$B$777,T$83)+'СЕТ СН'!$H$9+СВЦЭМ!$D$10+'СЕТ СН'!$H$6</f>
        <v>1867.2115445599998</v>
      </c>
      <c r="U105" s="37">
        <f>SUMIFS(СВЦЭМ!$C$34:$C$777,СВЦЭМ!$A$34:$A$777,$A105,СВЦЭМ!$B$34:$B$777,U$83)+'СЕТ СН'!$H$9+СВЦЭМ!$D$10+'СЕТ СН'!$H$6</f>
        <v>1864.2712812</v>
      </c>
      <c r="V105" s="37">
        <f>SUMIFS(СВЦЭМ!$C$34:$C$777,СВЦЭМ!$A$34:$A$777,$A105,СВЦЭМ!$B$34:$B$777,V$83)+'СЕТ СН'!$H$9+СВЦЭМ!$D$10+'СЕТ СН'!$H$6</f>
        <v>1861.1356789699998</v>
      </c>
      <c r="W105" s="37">
        <f>SUMIFS(СВЦЭМ!$C$34:$C$777,СВЦЭМ!$A$34:$A$777,$A105,СВЦЭМ!$B$34:$B$777,W$83)+'СЕТ СН'!$H$9+СВЦЭМ!$D$10+'СЕТ СН'!$H$6</f>
        <v>1878.2009499800001</v>
      </c>
      <c r="X105" s="37">
        <f>SUMIFS(СВЦЭМ!$C$34:$C$777,СВЦЭМ!$A$34:$A$777,$A105,СВЦЭМ!$B$34:$B$777,X$83)+'СЕТ СН'!$H$9+СВЦЭМ!$D$10+'СЕТ СН'!$H$6</f>
        <v>1916.5932001900001</v>
      </c>
      <c r="Y105" s="37">
        <f>SUMIFS(СВЦЭМ!$C$34:$C$777,СВЦЭМ!$A$34:$A$777,$A105,СВЦЭМ!$B$34:$B$777,Y$83)+'СЕТ СН'!$H$9+СВЦЭМ!$D$10+'СЕТ СН'!$H$6</f>
        <v>1974.6107569699998</v>
      </c>
    </row>
    <row r="106" spans="1:25" ht="15.75" x14ac:dyDescent="0.2">
      <c r="A106" s="36">
        <f t="shared" si="2"/>
        <v>42697</v>
      </c>
      <c r="B106" s="37">
        <f>SUMIFS(СВЦЭМ!$C$34:$C$777,СВЦЭМ!$A$34:$A$777,$A106,СВЦЭМ!$B$34:$B$777,B$83)+'СЕТ СН'!$H$9+СВЦЭМ!$D$10+'СЕТ СН'!$H$6</f>
        <v>2090.55011797</v>
      </c>
      <c r="C106" s="37">
        <f>SUMIFS(СВЦЭМ!$C$34:$C$777,СВЦЭМ!$A$34:$A$777,$A106,СВЦЭМ!$B$34:$B$777,C$83)+'СЕТ СН'!$H$9+СВЦЭМ!$D$10+'СЕТ СН'!$H$6</f>
        <v>2133.0275688900001</v>
      </c>
      <c r="D106" s="37">
        <f>SUMIFS(СВЦЭМ!$C$34:$C$777,СВЦЭМ!$A$34:$A$777,$A106,СВЦЭМ!$B$34:$B$777,D$83)+'СЕТ СН'!$H$9+СВЦЭМ!$D$10+'СЕТ СН'!$H$6</f>
        <v>2155.5527396899997</v>
      </c>
      <c r="E106" s="37">
        <f>SUMIFS(СВЦЭМ!$C$34:$C$777,СВЦЭМ!$A$34:$A$777,$A106,СВЦЭМ!$B$34:$B$777,E$83)+'СЕТ СН'!$H$9+СВЦЭМ!$D$10+'СЕТ СН'!$H$6</f>
        <v>2164.5770902899999</v>
      </c>
      <c r="F106" s="37">
        <f>SUMIFS(СВЦЭМ!$C$34:$C$777,СВЦЭМ!$A$34:$A$777,$A106,СВЦЭМ!$B$34:$B$777,F$83)+'СЕТ СН'!$H$9+СВЦЭМ!$D$10+'СЕТ СН'!$H$6</f>
        <v>2155.4790170900001</v>
      </c>
      <c r="G106" s="37">
        <f>SUMIFS(СВЦЭМ!$C$34:$C$777,СВЦЭМ!$A$34:$A$777,$A106,СВЦЭМ!$B$34:$B$777,G$83)+'СЕТ СН'!$H$9+СВЦЭМ!$D$10+'СЕТ СН'!$H$6</f>
        <v>2142.7333452299999</v>
      </c>
      <c r="H106" s="37">
        <f>SUMIFS(СВЦЭМ!$C$34:$C$777,СВЦЭМ!$A$34:$A$777,$A106,СВЦЭМ!$B$34:$B$777,H$83)+'СЕТ СН'!$H$9+СВЦЭМ!$D$10+'СЕТ СН'!$H$6</f>
        <v>2077.2013982399999</v>
      </c>
      <c r="I106" s="37">
        <f>SUMIFS(СВЦЭМ!$C$34:$C$777,СВЦЭМ!$A$34:$A$777,$A106,СВЦЭМ!$B$34:$B$777,I$83)+'СЕТ СН'!$H$9+СВЦЭМ!$D$10+'СЕТ СН'!$H$6</f>
        <v>1984.8654827</v>
      </c>
      <c r="J106" s="37">
        <f>SUMIFS(СВЦЭМ!$C$34:$C$777,СВЦЭМ!$A$34:$A$777,$A106,СВЦЭМ!$B$34:$B$777,J$83)+'СЕТ СН'!$H$9+СВЦЭМ!$D$10+'СЕТ СН'!$H$6</f>
        <v>1886.67960967</v>
      </c>
      <c r="K106" s="37">
        <f>SUMIFS(СВЦЭМ!$C$34:$C$777,СВЦЭМ!$A$34:$A$777,$A106,СВЦЭМ!$B$34:$B$777,K$83)+'СЕТ СН'!$H$9+СВЦЭМ!$D$10+'СЕТ СН'!$H$6</f>
        <v>1789.8063213</v>
      </c>
      <c r="L106" s="37">
        <f>SUMIFS(СВЦЭМ!$C$34:$C$777,СВЦЭМ!$A$34:$A$777,$A106,СВЦЭМ!$B$34:$B$777,L$83)+'СЕТ СН'!$H$9+СВЦЭМ!$D$10+'СЕТ СН'!$H$6</f>
        <v>1716.5963037199999</v>
      </c>
      <c r="M106" s="37">
        <f>SUMIFS(СВЦЭМ!$C$34:$C$777,СВЦЭМ!$A$34:$A$777,$A106,СВЦЭМ!$B$34:$B$777,M$83)+'СЕТ СН'!$H$9+СВЦЭМ!$D$10+'СЕТ СН'!$H$6</f>
        <v>1706.2318728300002</v>
      </c>
      <c r="N106" s="37">
        <f>SUMIFS(СВЦЭМ!$C$34:$C$777,СВЦЭМ!$A$34:$A$777,$A106,СВЦЭМ!$B$34:$B$777,N$83)+'СЕТ СН'!$H$9+СВЦЭМ!$D$10+'СЕТ СН'!$H$6</f>
        <v>1730.0291658000001</v>
      </c>
      <c r="O106" s="37">
        <f>SUMIFS(СВЦЭМ!$C$34:$C$777,СВЦЭМ!$A$34:$A$777,$A106,СВЦЭМ!$B$34:$B$777,O$83)+'СЕТ СН'!$H$9+СВЦЭМ!$D$10+'СЕТ СН'!$H$6</f>
        <v>1744.02929322</v>
      </c>
      <c r="P106" s="37">
        <f>SUMIFS(СВЦЭМ!$C$34:$C$777,СВЦЭМ!$A$34:$A$777,$A106,СВЦЭМ!$B$34:$B$777,P$83)+'СЕТ СН'!$H$9+СВЦЭМ!$D$10+'СЕТ СН'!$H$6</f>
        <v>1740.6938821499998</v>
      </c>
      <c r="Q106" s="37">
        <f>SUMIFS(СВЦЭМ!$C$34:$C$777,СВЦЭМ!$A$34:$A$777,$A106,СВЦЭМ!$B$34:$B$777,Q$83)+'СЕТ СН'!$H$9+СВЦЭМ!$D$10+'СЕТ СН'!$H$6</f>
        <v>1743.4313773999997</v>
      </c>
      <c r="R106" s="37">
        <f>SUMIFS(СВЦЭМ!$C$34:$C$777,СВЦЭМ!$A$34:$A$777,$A106,СВЦЭМ!$B$34:$B$777,R$83)+'СЕТ СН'!$H$9+СВЦЭМ!$D$10+'СЕТ СН'!$H$6</f>
        <v>1744.6575895299998</v>
      </c>
      <c r="S106" s="37">
        <f>SUMIFS(СВЦЭМ!$C$34:$C$777,СВЦЭМ!$A$34:$A$777,$A106,СВЦЭМ!$B$34:$B$777,S$83)+'СЕТ СН'!$H$9+СВЦЭМ!$D$10+'СЕТ СН'!$H$6</f>
        <v>1717.06687676</v>
      </c>
      <c r="T106" s="37">
        <f>SUMIFS(СВЦЭМ!$C$34:$C$777,СВЦЭМ!$A$34:$A$777,$A106,СВЦЭМ!$B$34:$B$777,T$83)+'СЕТ СН'!$H$9+СВЦЭМ!$D$10+'СЕТ СН'!$H$6</f>
        <v>1707.0310364000002</v>
      </c>
      <c r="U106" s="37">
        <f>SUMIFS(СВЦЭМ!$C$34:$C$777,СВЦЭМ!$A$34:$A$777,$A106,СВЦЭМ!$B$34:$B$777,U$83)+'СЕТ СН'!$H$9+СВЦЭМ!$D$10+'СЕТ СН'!$H$6</f>
        <v>1703.1329366999998</v>
      </c>
      <c r="V106" s="37">
        <f>SUMIFS(СВЦЭМ!$C$34:$C$777,СВЦЭМ!$A$34:$A$777,$A106,СВЦЭМ!$B$34:$B$777,V$83)+'СЕТ СН'!$H$9+СВЦЭМ!$D$10+'СЕТ СН'!$H$6</f>
        <v>1710.50669152</v>
      </c>
      <c r="W106" s="37">
        <f>SUMIFS(СВЦЭМ!$C$34:$C$777,СВЦЭМ!$A$34:$A$777,$A106,СВЦЭМ!$B$34:$B$777,W$83)+'СЕТ СН'!$H$9+СВЦЭМ!$D$10+'СЕТ СН'!$H$6</f>
        <v>1714.6039086199999</v>
      </c>
      <c r="X106" s="37">
        <f>SUMIFS(СВЦЭМ!$C$34:$C$777,СВЦЭМ!$A$34:$A$777,$A106,СВЦЭМ!$B$34:$B$777,X$83)+'СЕТ СН'!$H$9+СВЦЭМ!$D$10+'СЕТ СН'!$H$6</f>
        <v>1742.5809977999997</v>
      </c>
      <c r="Y106" s="37">
        <f>SUMIFS(СВЦЭМ!$C$34:$C$777,СВЦЭМ!$A$34:$A$777,$A106,СВЦЭМ!$B$34:$B$777,Y$83)+'СЕТ СН'!$H$9+СВЦЭМ!$D$10+'СЕТ СН'!$H$6</f>
        <v>1830.4781571399999</v>
      </c>
    </row>
    <row r="107" spans="1:25" ht="15.75" x14ac:dyDescent="0.2">
      <c r="A107" s="36">
        <f t="shared" si="2"/>
        <v>42698</v>
      </c>
      <c r="B107" s="37">
        <f>SUMIFS(СВЦЭМ!$C$34:$C$777,СВЦЭМ!$A$34:$A$777,$A107,СВЦЭМ!$B$34:$B$777,B$83)+'СЕТ СН'!$H$9+СВЦЭМ!$D$10+'СЕТ СН'!$H$6</f>
        <v>1972.10819193</v>
      </c>
      <c r="C107" s="37">
        <f>SUMIFS(СВЦЭМ!$C$34:$C$777,СВЦЭМ!$A$34:$A$777,$A107,СВЦЭМ!$B$34:$B$777,C$83)+'СЕТ СН'!$H$9+СВЦЭМ!$D$10+'СЕТ СН'!$H$6</f>
        <v>2087.0366665299998</v>
      </c>
      <c r="D107" s="37">
        <f>SUMIFS(СВЦЭМ!$C$34:$C$777,СВЦЭМ!$A$34:$A$777,$A107,СВЦЭМ!$B$34:$B$777,D$83)+'СЕТ СН'!$H$9+СВЦЭМ!$D$10+'СЕТ СН'!$H$6</f>
        <v>2154.2838542099998</v>
      </c>
      <c r="E107" s="37">
        <f>SUMIFS(СВЦЭМ!$C$34:$C$777,СВЦЭМ!$A$34:$A$777,$A107,СВЦЭМ!$B$34:$B$777,E$83)+'СЕТ СН'!$H$9+СВЦЭМ!$D$10+'СЕТ СН'!$H$6</f>
        <v>2158.68199056</v>
      </c>
      <c r="F107" s="37">
        <f>SUMIFS(СВЦЭМ!$C$34:$C$777,СВЦЭМ!$A$34:$A$777,$A107,СВЦЭМ!$B$34:$B$777,F$83)+'СЕТ СН'!$H$9+СВЦЭМ!$D$10+'СЕТ СН'!$H$6</f>
        <v>2161.0370456199998</v>
      </c>
      <c r="G107" s="37">
        <f>SUMIFS(СВЦЭМ!$C$34:$C$777,СВЦЭМ!$A$34:$A$777,$A107,СВЦЭМ!$B$34:$B$777,G$83)+'СЕТ СН'!$H$9+СВЦЭМ!$D$10+'СЕТ СН'!$H$6</f>
        <v>2142.8740583499998</v>
      </c>
      <c r="H107" s="37">
        <f>SUMIFS(СВЦЭМ!$C$34:$C$777,СВЦЭМ!$A$34:$A$777,$A107,СВЦЭМ!$B$34:$B$777,H$83)+'СЕТ СН'!$H$9+СВЦЭМ!$D$10+'СЕТ СН'!$H$6</f>
        <v>2073.5689004599999</v>
      </c>
      <c r="I107" s="37">
        <f>SUMIFS(СВЦЭМ!$C$34:$C$777,СВЦЭМ!$A$34:$A$777,$A107,СВЦЭМ!$B$34:$B$777,I$83)+'СЕТ СН'!$H$9+СВЦЭМ!$D$10+'СЕТ СН'!$H$6</f>
        <v>2011.02594447</v>
      </c>
      <c r="J107" s="37">
        <f>SUMIFS(СВЦЭМ!$C$34:$C$777,СВЦЭМ!$A$34:$A$777,$A107,СВЦЭМ!$B$34:$B$777,J$83)+'СЕТ СН'!$H$9+СВЦЭМ!$D$10+'СЕТ СН'!$H$6</f>
        <v>1928.5035246699999</v>
      </c>
      <c r="K107" s="37">
        <f>SUMIFS(СВЦЭМ!$C$34:$C$777,СВЦЭМ!$A$34:$A$777,$A107,СВЦЭМ!$B$34:$B$777,K$83)+'СЕТ СН'!$H$9+СВЦЭМ!$D$10+'СЕТ СН'!$H$6</f>
        <v>1830.9778885699998</v>
      </c>
      <c r="L107" s="37">
        <f>SUMIFS(СВЦЭМ!$C$34:$C$777,СВЦЭМ!$A$34:$A$777,$A107,СВЦЭМ!$B$34:$B$777,L$83)+'СЕТ СН'!$H$9+СВЦЭМ!$D$10+'СЕТ СН'!$H$6</f>
        <v>1741.7547127600001</v>
      </c>
      <c r="M107" s="37">
        <f>SUMIFS(СВЦЭМ!$C$34:$C$777,СВЦЭМ!$A$34:$A$777,$A107,СВЦЭМ!$B$34:$B$777,M$83)+'СЕТ СН'!$H$9+СВЦЭМ!$D$10+'СЕТ СН'!$H$6</f>
        <v>1720.0653065400002</v>
      </c>
      <c r="N107" s="37">
        <f>SUMIFS(СВЦЭМ!$C$34:$C$777,СВЦЭМ!$A$34:$A$777,$A107,СВЦЭМ!$B$34:$B$777,N$83)+'СЕТ СН'!$H$9+СВЦЭМ!$D$10+'СЕТ СН'!$H$6</f>
        <v>1732.8417611</v>
      </c>
      <c r="O107" s="37">
        <f>SUMIFS(СВЦЭМ!$C$34:$C$777,СВЦЭМ!$A$34:$A$777,$A107,СВЦЭМ!$B$34:$B$777,O$83)+'СЕТ СН'!$H$9+СВЦЭМ!$D$10+'СЕТ СН'!$H$6</f>
        <v>1749.9882395</v>
      </c>
      <c r="P107" s="37">
        <f>SUMIFS(СВЦЭМ!$C$34:$C$777,СВЦЭМ!$A$34:$A$777,$A107,СВЦЭМ!$B$34:$B$777,P$83)+'СЕТ СН'!$H$9+СВЦЭМ!$D$10+'СЕТ СН'!$H$6</f>
        <v>1756.67711792</v>
      </c>
      <c r="Q107" s="37">
        <f>SUMIFS(СВЦЭМ!$C$34:$C$777,СВЦЭМ!$A$34:$A$777,$A107,СВЦЭМ!$B$34:$B$777,Q$83)+'СЕТ СН'!$H$9+СВЦЭМ!$D$10+'СЕТ СН'!$H$6</f>
        <v>1756.1778826300001</v>
      </c>
      <c r="R107" s="37">
        <f>SUMIFS(СВЦЭМ!$C$34:$C$777,СВЦЭМ!$A$34:$A$777,$A107,СВЦЭМ!$B$34:$B$777,R$83)+'СЕТ СН'!$H$9+СВЦЭМ!$D$10+'СЕТ СН'!$H$6</f>
        <v>1749.8437772100001</v>
      </c>
      <c r="S107" s="37">
        <f>SUMIFS(СВЦЭМ!$C$34:$C$777,СВЦЭМ!$A$34:$A$777,$A107,СВЦЭМ!$B$34:$B$777,S$83)+'СЕТ СН'!$H$9+СВЦЭМ!$D$10+'СЕТ СН'!$H$6</f>
        <v>1715.6785765</v>
      </c>
      <c r="T107" s="37">
        <f>SUMIFS(СВЦЭМ!$C$34:$C$777,СВЦЭМ!$A$34:$A$777,$A107,СВЦЭМ!$B$34:$B$777,T$83)+'СЕТ СН'!$H$9+СВЦЭМ!$D$10+'СЕТ СН'!$H$6</f>
        <v>1694.8201497300001</v>
      </c>
      <c r="U107" s="37">
        <f>SUMIFS(СВЦЭМ!$C$34:$C$777,СВЦЭМ!$A$34:$A$777,$A107,СВЦЭМ!$B$34:$B$777,U$83)+'СЕТ СН'!$H$9+СВЦЭМ!$D$10+'СЕТ СН'!$H$6</f>
        <v>1696.80319452</v>
      </c>
      <c r="V107" s="37">
        <f>SUMIFS(СВЦЭМ!$C$34:$C$777,СВЦЭМ!$A$34:$A$777,$A107,СВЦЭМ!$B$34:$B$777,V$83)+'СЕТ СН'!$H$9+СВЦЭМ!$D$10+'СЕТ СН'!$H$6</f>
        <v>1703.4469260400001</v>
      </c>
      <c r="W107" s="37">
        <f>SUMIFS(СВЦЭМ!$C$34:$C$777,СВЦЭМ!$A$34:$A$777,$A107,СВЦЭМ!$B$34:$B$777,W$83)+'СЕТ СН'!$H$9+СВЦЭМ!$D$10+'СЕТ СН'!$H$6</f>
        <v>1712.2728654899997</v>
      </c>
      <c r="X107" s="37">
        <f>SUMIFS(СВЦЭМ!$C$34:$C$777,СВЦЭМ!$A$34:$A$777,$A107,СВЦЭМ!$B$34:$B$777,X$83)+'СЕТ СН'!$H$9+СВЦЭМ!$D$10+'СЕТ СН'!$H$6</f>
        <v>1740.4444658799998</v>
      </c>
      <c r="Y107" s="37">
        <f>SUMIFS(СВЦЭМ!$C$34:$C$777,СВЦЭМ!$A$34:$A$777,$A107,СВЦЭМ!$B$34:$B$777,Y$83)+'СЕТ СН'!$H$9+СВЦЭМ!$D$10+'СЕТ СН'!$H$6</f>
        <v>1854.4152503999999</v>
      </c>
    </row>
    <row r="108" spans="1:25" ht="15.75" x14ac:dyDescent="0.2">
      <c r="A108" s="36">
        <f t="shared" si="2"/>
        <v>42699</v>
      </c>
      <c r="B108" s="37">
        <f>SUMIFS(СВЦЭМ!$C$34:$C$777,СВЦЭМ!$A$34:$A$777,$A108,СВЦЭМ!$B$34:$B$777,B$83)+'СЕТ СН'!$H$9+СВЦЭМ!$D$10+'СЕТ СН'!$H$6</f>
        <v>1970.5837334799999</v>
      </c>
      <c r="C108" s="37">
        <f>SUMIFS(СВЦЭМ!$C$34:$C$777,СВЦЭМ!$A$34:$A$777,$A108,СВЦЭМ!$B$34:$B$777,C$83)+'СЕТ СН'!$H$9+СВЦЭМ!$D$10+'СЕТ СН'!$H$6</f>
        <v>2080.7386866699999</v>
      </c>
      <c r="D108" s="37">
        <f>SUMIFS(СВЦЭМ!$C$34:$C$777,СВЦЭМ!$A$34:$A$777,$A108,СВЦЭМ!$B$34:$B$777,D$83)+'СЕТ СН'!$H$9+СВЦЭМ!$D$10+'СЕТ СН'!$H$6</f>
        <v>2139.7789258600001</v>
      </c>
      <c r="E108" s="37">
        <f>SUMIFS(СВЦЭМ!$C$34:$C$777,СВЦЭМ!$A$34:$A$777,$A108,СВЦЭМ!$B$34:$B$777,E$83)+'СЕТ СН'!$H$9+СВЦЭМ!$D$10+'СЕТ СН'!$H$6</f>
        <v>2143.0382876999997</v>
      </c>
      <c r="F108" s="37">
        <f>SUMIFS(СВЦЭМ!$C$34:$C$777,СВЦЭМ!$A$34:$A$777,$A108,СВЦЭМ!$B$34:$B$777,F$83)+'СЕТ СН'!$H$9+СВЦЭМ!$D$10+'СЕТ СН'!$H$6</f>
        <v>2143.6152770499998</v>
      </c>
      <c r="G108" s="37">
        <f>SUMIFS(СВЦЭМ!$C$34:$C$777,СВЦЭМ!$A$34:$A$777,$A108,СВЦЭМ!$B$34:$B$777,G$83)+'СЕТ СН'!$H$9+СВЦЭМ!$D$10+'СЕТ СН'!$H$6</f>
        <v>2127.6965477099998</v>
      </c>
      <c r="H108" s="37">
        <f>SUMIFS(СВЦЭМ!$C$34:$C$777,СВЦЭМ!$A$34:$A$777,$A108,СВЦЭМ!$B$34:$B$777,H$83)+'СЕТ СН'!$H$9+СВЦЭМ!$D$10+'СЕТ СН'!$H$6</f>
        <v>2062.4398488799998</v>
      </c>
      <c r="I108" s="37">
        <f>SUMIFS(СВЦЭМ!$C$34:$C$777,СВЦЭМ!$A$34:$A$777,$A108,СВЦЭМ!$B$34:$B$777,I$83)+'СЕТ СН'!$H$9+СВЦЭМ!$D$10+'СЕТ СН'!$H$6</f>
        <v>2007.39028508</v>
      </c>
      <c r="J108" s="37">
        <f>SUMIFS(СВЦЭМ!$C$34:$C$777,СВЦЭМ!$A$34:$A$777,$A108,СВЦЭМ!$B$34:$B$777,J$83)+'СЕТ СН'!$H$9+СВЦЭМ!$D$10+'СЕТ СН'!$H$6</f>
        <v>1909.5631235000001</v>
      </c>
      <c r="K108" s="37">
        <f>SUMIFS(СВЦЭМ!$C$34:$C$777,СВЦЭМ!$A$34:$A$777,$A108,СВЦЭМ!$B$34:$B$777,K$83)+'СЕТ СН'!$H$9+СВЦЭМ!$D$10+'СЕТ СН'!$H$6</f>
        <v>1805.91481071</v>
      </c>
      <c r="L108" s="37">
        <f>SUMIFS(СВЦЭМ!$C$34:$C$777,СВЦЭМ!$A$34:$A$777,$A108,СВЦЭМ!$B$34:$B$777,L$83)+'СЕТ СН'!$H$9+СВЦЭМ!$D$10+'СЕТ СН'!$H$6</f>
        <v>1720.4133075599998</v>
      </c>
      <c r="M108" s="37">
        <f>SUMIFS(СВЦЭМ!$C$34:$C$777,СВЦЭМ!$A$34:$A$777,$A108,СВЦЭМ!$B$34:$B$777,M$83)+'СЕТ СН'!$H$9+СВЦЭМ!$D$10+'СЕТ СН'!$H$6</f>
        <v>1704.0861923100001</v>
      </c>
      <c r="N108" s="37">
        <f>SUMIFS(СВЦЭМ!$C$34:$C$777,СВЦЭМ!$A$34:$A$777,$A108,СВЦЭМ!$B$34:$B$777,N$83)+'СЕТ СН'!$H$9+СВЦЭМ!$D$10+'СЕТ СН'!$H$6</f>
        <v>1721.1746575500001</v>
      </c>
      <c r="O108" s="37">
        <f>SUMIFS(СВЦЭМ!$C$34:$C$777,СВЦЭМ!$A$34:$A$777,$A108,СВЦЭМ!$B$34:$B$777,O$83)+'СЕТ СН'!$H$9+СВЦЭМ!$D$10+'СЕТ СН'!$H$6</f>
        <v>1729.8499298699999</v>
      </c>
      <c r="P108" s="37">
        <f>SUMIFS(СВЦЭМ!$C$34:$C$777,СВЦЭМ!$A$34:$A$777,$A108,СВЦЭМ!$B$34:$B$777,P$83)+'СЕТ СН'!$H$9+СВЦЭМ!$D$10+'СЕТ СН'!$H$6</f>
        <v>1733.7099730300001</v>
      </c>
      <c r="Q108" s="37">
        <f>SUMIFS(СВЦЭМ!$C$34:$C$777,СВЦЭМ!$A$34:$A$777,$A108,СВЦЭМ!$B$34:$B$777,Q$83)+'СЕТ СН'!$H$9+СВЦЭМ!$D$10+'СЕТ СН'!$H$6</f>
        <v>1737.0265484699999</v>
      </c>
      <c r="R108" s="37">
        <f>SUMIFS(СВЦЭМ!$C$34:$C$777,СВЦЭМ!$A$34:$A$777,$A108,СВЦЭМ!$B$34:$B$777,R$83)+'СЕТ СН'!$H$9+СВЦЭМ!$D$10+'СЕТ СН'!$H$6</f>
        <v>1737.4026927899999</v>
      </c>
      <c r="S108" s="37">
        <f>SUMIFS(СВЦЭМ!$C$34:$C$777,СВЦЭМ!$A$34:$A$777,$A108,СВЦЭМ!$B$34:$B$777,S$83)+'СЕТ СН'!$H$9+СВЦЭМ!$D$10+'СЕТ СН'!$H$6</f>
        <v>1711.7233821</v>
      </c>
      <c r="T108" s="37">
        <f>SUMIFS(СВЦЭМ!$C$34:$C$777,СВЦЭМ!$A$34:$A$777,$A108,СВЦЭМ!$B$34:$B$777,T$83)+'СЕТ СН'!$H$9+СВЦЭМ!$D$10+'СЕТ СН'!$H$6</f>
        <v>1678.1241780999999</v>
      </c>
      <c r="U108" s="37">
        <f>SUMIFS(СВЦЭМ!$C$34:$C$777,СВЦЭМ!$A$34:$A$777,$A108,СВЦЭМ!$B$34:$B$777,U$83)+'СЕТ СН'!$H$9+СВЦЭМ!$D$10+'СЕТ СН'!$H$6</f>
        <v>1675.6932718399999</v>
      </c>
      <c r="V108" s="37">
        <f>SUMIFS(СВЦЭМ!$C$34:$C$777,СВЦЭМ!$A$34:$A$777,$A108,СВЦЭМ!$B$34:$B$777,V$83)+'СЕТ СН'!$H$9+СВЦЭМ!$D$10+'СЕТ СН'!$H$6</f>
        <v>1691.5797782099999</v>
      </c>
      <c r="W108" s="37">
        <f>SUMIFS(СВЦЭМ!$C$34:$C$777,СВЦЭМ!$A$34:$A$777,$A108,СВЦЭМ!$B$34:$B$777,W$83)+'СЕТ СН'!$H$9+СВЦЭМ!$D$10+'СЕТ СН'!$H$6</f>
        <v>1711.4225568000002</v>
      </c>
      <c r="X108" s="37">
        <f>SUMIFS(СВЦЭМ!$C$34:$C$777,СВЦЭМ!$A$34:$A$777,$A108,СВЦЭМ!$B$34:$B$777,X$83)+'СЕТ СН'!$H$9+СВЦЭМ!$D$10+'СЕТ СН'!$H$6</f>
        <v>1744.7966099300002</v>
      </c>
      <c r="Y108" s="37">
        <f>SUMIFS(СВЦЭМ!$C$34:$C$777,СВЦЭМ!$A$34:$A$777,$A108,СВЦЭМ!$B$34:$B$777,Y$83)+'СЕТ СН'!$H$9+СВЦЭМ!$D$10+'СЕТ СН'!$H$6</f>
        <v>1861.9161361500001</v>
      </c>
    </row>
    <row r="109" spans="1:25" ht="15.75" x14ac:dyDescent="0.2">
      <c r="A109" s="36">
        <f t="shared" si="2"/>
        <v>42700</v>
      </c>
      <c r="B109" s="37">
        <f>SUMIFS(СВЦЭМ!$C$34:$C$777,СВЦЭМ!$A$34:$A$777,$A109,СВЦЭМ!$B$34:$B$777,B$83)+'СЕТ СН'!$H$9+СВЦЭМ!$D$10+'СЕТ СН'!$H$6</f>
        <v>1983.38395872</v>
      </c>
      <c r="C109" s="37">
        <f>SUMIFS(СВЦЭМ!$C$34:$C$777,СВЦЭМ!$A$34:$A$777,$A109,СВЦЭМ!$B$34:$B$777,C$83)+'СЕТ СН'!$H$9+СВЦЭМ!$D$10+'СЕТ СН'!$H$6</f>
        <v>2061.3410655600001</v>
      </c>
      <c r="D109" s="37">
        <f>SUMIFS(СВЦЭМ!$C$34:$C$777,СВЦЭМ!$A$34:$A$777,$A109,СВЦЭМ!$B$34:$B$777,D$83)+'СЕТ СН'!$H$9+СВЦЭМ!$D$10+'СЕТ СН'!$H$6</f>
        <v>2105.0579359799999</v>
      </c>
      <c r="E109" s="37">
        <f>SUMIFS(СВЦЭМ!$C$34:$C$777,СВЦЭМ!$A$34:$A$777,$A109,СВЦЭМ!$B$34:$B$777,E$83)+'СЕТ СН'!$H$9+СВЦЭМ!$D$10+'СЕТ СН'!$H$6</f>
        <v>2106.8227867800001</v>
      </c>
      <c r="F109" s="37">
        <f>SUMIFS(СВЦЭМ!$C$34:$C$777,СВЦЭМ!$A$34:$A$777,$A109,СВЦЭМ!$B$34:$B$777,F$83)+'СЕТ СН'!$H$9+СВЦЭМ!$D$10+'СЕТ СН'!$H$6</f>
        <v>2112.4231263199999</v>
      </c>
      <c r="G109" s="37">
        <f>SUMIFS(СВЦЭМ!$C$34:$C$777,СВЦЭМ!$A$34:$A$777,$A109,СВЦЭМ!$B$34:$B$777,G$83)+'СЕТ СН'!$H$9+СВЦЭМ!$D$10+'СЕТ СН'!$H$6</f>
        <v>2108.88284337</v>
      </c>
      <c r="H109" s="37">
        <f>SUMIFS(СВЦЭМ!$C$34:$C$777,СВЦЭМ!$A$34:$A$777,$A109,СВЦЭМ!$B$34:$B$777,H$83)+'СЕТ СН'!$H$9+СВЦЭМ!$D$10+'СЕТ СН'!$H$6</f>
        <v>2097.1197877199997</v>
      </c>
      <c r="I109" s="37">
        <f>SUMIFS(СВЦЭМ!$C$34:$C$777,СВЦЭМ!$A$34:$A$777,$A109,СВЦЭМ!$B$34:$B$777,I$83)+'СЕТ СН'!$H$9+СВЦЭМ!$D$10+'СЕТ СН'!$H$6</f>
        <v>2074.3909263400001</v>
      </c>
      <c r="J109" s="37">
        <f>SUMIFS(СВЦЭМ!$C$34:$C$777,СВЦЭМ!$A$34:$A$777,$A109,СВЦЭМ!$B$34:$B$777,J$83)+'СЕТ СН'!$H$9+СВЦЭМ!$D$10+'СЕТ СН'!$H$6</f>
        <v>1959.7418781699998</v>
      </c>
      <c r="K109" s="37">
        <f>SUMIFS(СВЦЭМ!$C$34:$C$777,СВЦЭМ!$A$34:$A$777,$A109,СВЦЭМ!$B$34:$B$777,K$83)+'СЕТ СН'!$H$9+СВЦЭМ!$D$10+'СЕТ СН'!$H$6</f>
        <v>1827.7258806899999</v>
      </c>
      <c r="L109" s="37">
        <f>SUMIFS(СВЦЭМ!$C$34:$C$777,СВЦЭМ!$A$34:$A$777,$A109,СВЦЭМ!$B$34:$B$777,L$83)+'СЕТ СН'!$H$9+СВЦЭМ!$D$10+'СЕТ СН'!$H$6</f>
        <v>1717.48564958</v>
      </c>
      <c r="M109" s="37">
        <f>SUMIFS(СВЦЭМ!$C$34:$C$777,СВЦЭМ!$A$34:$A$777,$A109,СВЦЭМ!$B$34:$B$777,M$83)+'СЕТ СН'!$H$9+СВЦЭМ!$D$10+'СЕТ СН'!$H$6</f>
        <v>1687.1101122700002</v>
      </c>
      <c r="N109" s="37">
        <f>SUMIFS(СВЦЭМ!$C$34:$C$777,СВЦЭМ!$A$34:$A$777,$A109,СВЦЭМ!$B$34:$B$777,N$83)+'СЕТ СН'!$H$9+СВЦЭМ!$D$10+'СЕТ СН'!$H$6</f>
        <v>1702.6361791599998</v>
      </c>
      <c r="O109" s="37">
        <f>SUMIFS(СВЦЭМ!$C$34:$C$777,СВЦЭМ!$A$34:$A$777,$A109,СВЦЭМ!$B$34:$B$777,O$83)+'СЕТ СН'!$H$9+СВЦЭМ!$D$10+'СЕТ СН'!$H$6</f>
        <v>1710.30894008</v>
      </c>
      <c r="P109" s="37">
        <f>SUMIFS(СВЦЭМ!$C$34:$C$777,СВЦЭМ!$A$34:$A$777,$A109,СВЦЭМ!$B$34:$B$777,P$83)+'СЕТ СН'!$H$9+СВЦЭМ!$D$10+'СЕТ СН'!$H$6</f>
        <v>1722.4142608500001</v>
      </c>
      <c r="Q109" s="37">
        <f>SUMIFS(СВЦЭМ!$C$34:$C$777,СВЦЭМ!$A$34:$A$777,$A109,СВЦЭМ!$B$34:$B$777,Q$83)+'СЕТ СН'!$H$9+СВЦЭМ!$D$10+'СЕТ СН'!$H$6</f>
        <v>1725.1527583799998</v>
      </c>
      <c r="R109" s="37">
        <f>SUMIFS(СВЦЭМ!$C$34:$C$777,СВЦЭМ!$A$34:$A$777,$A109,СВЦЭМ!$B$34:$B$777,R$83)+'СЕТ СН'!$H$9+СВЦЭМ!$D$10+'СЕТ СН'!$H$6</f>
        <v>1717.6003215000001</v>
      </c>
      <c r="S109" s="37">
        <f>SUMIFS(СВЦЭМ!$C$34:$C$777,СВЦЭМ!$A$34:$A$777,$A109,СВЦЭМ!$B$34:$B$777,S$83)+'СЕТ СН'!$H$9+СВЦЭМ!$D$10+'СЕТ СН'!$H$6</f>
        <v>1685.8985045899999</v>
      </c>
      <c r="T109" s="37">
        <f>SUMIFS(СВЦЭМ!$C$34:$C$777,СВЦЭМ!$A$34:$A$777,$A109,СВЦЭМ!$B$34:$B$777,T$83)+'СЕТ СН'!$H$9+СВЦЭМ!$D$10+'СЕТ СН'!$H$6</f>
        <v>1662.6378945799997</v>
      </c>
      <c r="U109" s="37">
        <f>SUMIFS(СВЦЭМ!$C$34:$C$777,СВЦЭМ!$A$34:$A$777,$A109,СВЦЭМ!$B$34:$B$777,U$83)+'СЕТ СН'!$H$9+СВЦЭМ!$D$10+'СЕТ СН'!$H$6</f>
        <v>1666.3972832099998</v>
      </c>
      <c r="V109" s="37">
        <f>SUMIFS(СВЦЭМ!$C$34:$C$777,СВЦЭМ!$A$34:$A$777,$A109,СВЦЭМ!$B$34:$B$777,V$83)+'СЕТ СН'!$H$9+СВЦЭМ!$D$10+'СЕТ СН'!$H$6</f>
        <v>1677.3553212399997</v>
      </c>
      <c r="W109" s="37">
        <f>SUMIFS(СВЦЭМ!$C$34:$C$777,СВЦЭМ!$A$34:$A$777,$A109,СВЦЭМ!$B$34:$B$777,W$83)+'СЕТ СН'!$H$9+СВЦЭМ!$D$10+'СЕТ СН'!$H$6</f>
        <v>1689.6210162299999</v>
      </c>
      <c r="X109" s="37">
        <f>SUMIFS(СВЦЭМ!$C$34:$C$777,СВЦЭМ!$A$34:$A$777,$A109,СВЦЭМ!$B$34:$B$777,X$83)+'СЕТ СН'!$H$9+СВЦЭМ!$D$10+'СЕТ СН'!$H$6</f>
        <v>1704.1415250700002</v>
      </c>
      <c r="Y109" s="37">
        <f>SUMIFS(СВЦЭМ!$C$34:$C$777,СВЦЭМ!$A$34:$A$777,$A109,СВЦЭМ!$B$34:$B$777,Y$83)+'СЕТ СН'!$H$9+СВЦЭМ!$D$10+'СЕТ СН'!$H$6</f>
        <v>1794.8142192699997</v>
      </c>
    </row>
    <row r="110" spans="1:25" ht="15.75" x14ac:dyDescent="0.2">
      <c r="A110" s="36">
        <f t="shared" si="2"/>
        <v>42701</v>
      </c>
      <c r="B110" s="37">
        <f>SUMIFS(СВЦЭМ!$C$34:$C$777,СВЦЭМ!$A$34:$A$777,$A110,СВЦЭМ!$B$34:$B$777,B$83)+'СЕТ СН'!$H$9+СВЦЭМ!$D$10+'СЕТ СН'!$H$6</f>
        <v>1942.72974531</v>
      </c>
      <c r="C110" s="37">
        <f>SUMIFS(СВЦЭМ!$C$34:$C$777,СВЦЭМ!$A$34:$A$777,$A110,СВЦЭМ!$B$34:$B$777,C$83)+'СЕТ СН'!$H$9+СВЦЭМ!$D$10+'СЕТ СН'!$H$6</f>
        <v>2034.90795071</v>
      </c>
      <c r="D110" s="37">
        <f>SUMIFS(СВЦЭМ!$C$34:$C$777,СВЦЭМ!$A$34:$A$777,$A110,СВЦЭМ!$B$34:$B$777,D$83)+'СЕТ СН'!$H$9+СВЦЭМ!$D$10+'СЕТ СН'!$H$6</f>
        <v>2104.0651599899998</v>
      </c>
      <c r="E110" s="37">
        <f>SUMIFS(СВЦЭМ!$C$34:$C$777,СВЦЭМ!$A$34:$A$777,$A110,СВЦЭМ!$B$34:$B$777,E$83)+'СЕТ СН'!$H$9+СВЦЭМ!$D$10+'СЕТ СН'!$H$6</f>
        <v>2099.0966692500001</v>
      </c>
      <c r="F110" s="37">
        <f>SUMIFS(СВЦЭМ!$C$34:$C$777,СВЦЭМ!$A$34:$A$777,$A110,СВЦЭМ!$B$34:$B$777,F$83)+'СЕТ СН'!$H$9+СВЦЭМ!$D$10+'СЕТ СН'!$H$6</f>
        <v>2096.2781535599997</v>
      </c>
      <c r="G110" s="37">
        <f>SUMIFS(СВЦЭМ!$C$34:$C$777,СВЦЭМ!$A$34:$A$777,$A110,СВЦЭМ!$B$34:$B$777,G$83)+'СЕТ СН'!$H$9+СВЦЭМ!$D$10+'СЕТ СН'!$H$6</f>
        <v>2097.7495545399997</v>
      </c>
      <c r="H110" s="37">
        <f>SUMIFS(СВЦЭМ!$C$34:$C$777,СВЦЭМ!$A$34:$A$777,$A110,СВЦЭМ!$B$34:$B$777,H$83)+'СЕТ СН'!$H$9+СВЦЭМ!$D$10+'СЕТ СН'!$H$6</f>
        <v>2093.4256315499997</v>
      </c>
      <c r="I110" s="37">
        <f>SUMIFS(СВЦЭМ!$C$34:$C$777,СВЦЭМ!$A$34:$A$777,$A110,СВЦЭМ!$B$34:$B$777,I$83)+'СЕТ СН'!$H$9+СВЦЭМ!$D$10+'СЕТ СН'!$H$6</f>
        <v>2069.39254802</v>
      </c>
      <c r="J110" s="37">
        <f>SUMIFS(СВЦЭМ!$C$34:$C$777,СВЦЭМ!$A$34:$A$777,$A110,СВЦЭМ!$B$34:$B$777,J$83)+'СЕТ СН'!$H$9+СВЦЭМ!$D$10+'СЕТ СН'!$H$6</f>
        <v>1968.7454023499999</v>
      </c>
      <c r="K110" s="37">
        <f>SUMIFS(СВЦЭМ!$C$34:$C$777,СВЦЭМ!$A$34:$A$777,$A110,СВЦЭМ!$B$34:$B$777,K$83)+'СЕТ СН'!$H$9+СВЦЭМ!$D$10+'СЕТ СН'!$H$6</f>
        <v>1839.4072383899997</v>
      </c>
      <c r="L110" s="37">
        <f>SUMIFS(СВЦЭМ!$C$34:$C$777,СВЦЭМ!$A$34:$A$777,$A110,СВЦЭМ!$B$34:$B$777,L$83)+'СЕТ СН'!$H$9+СВЦЭМ!$D$10+'СЕТ СН'!$H$6</f>
        <v>1729.2544295600001</v>
      </c>
      <c r="M110" s="37">
        <f>SUMIFS(СВЦЭМ!$C$34:$C$777,СВЦЭМ!$A$34:$A$777,$A110,СВЦЭМ!$B$34:$B$777,M$83)+'СЕТ СН'!$H$9+СВЦЭМ!$D$10+'СЕТ СН'!$H$6</f>
        <v>1694.4128875599999</v>
      </c>
      <c r="N110" s="37">
        <f>SUMIFS(СВЦЭМ!$C$34:$C$777,СВЦЭМ!$A$34:$A$777,$A110,СВЦЭМ!$B$34:$B$777,N$83)+'СЕТ СН'!$H$9+СВЦЭМ!$D$10+'СЕТ СН'!$H$6</f>
        <v>1705.11472912</v>
      </c>
      <c r="O110" s="37">
        <f>SUMIFS(СВЦЭМ!$C$34:$C$777,СВЦЭМ!$A$34:$A$777,$A110,СВЦЭМ!$B$34:$B$777,O$83)+'СЕТ СН'!$H$9+СВЦЭМ!$D$10+'СЕТ СН'!$H$6</f>
        <v>1716.6287205799999</v>
      </c>
      <c r="P110" s="37">
        <f>SUMIFS(СВЦЭМ!$C$34:$C$777,СВЦЭМ!$A$34:$A$777,$A110,СВЦЭМ!$B$34:$B$777,P$83)+'СЕТ СН'!$H$9+СВЦЭМ!$D$10+'СЕТ СН'!$H$6</f>
        <v>1731.6832622000002</v>
      </c>
      <c r="Q110" s="37">
        <f>SUMIFS(СВЦЭМ!$C$34:$C$777,СВЦЭМ!$A$34:$A$777,$A110,СВЦЭМ!$B$34:$B$777,Q$83)+'СЕТ СН'!$H$9+СВЦЭМ!$D$10+'СЕТ СН'!$H$6</f>
        <v>1730.5541513499998</v>
      </c>
      <c r="R110" s="37">
        <f>SUMIFS(СВЦЭМ!$C$34:$C$777,СВЦЭМ!$A$34:$A$777,$A110,СВЦЭМ!$B$34:$B$777,R$83)+'СЕТ СН'!$H$9+СВЦЭМ!$D$10+'СЕТ СН'!$H$6</f>
        <v>1721.7438379699997</v>
      </c>
      <c r="S110" s="37">
        <f>SUMIFS(СВЦЭМ!$C$34:$C$777,СВЦЭМ!$A$34:$A$777,$A110,СВЦЭМ!$B$34:$B$777,S$83)+'СЕТ СН'!$H$9+СВЦЭМ!$D$10+'СЕТ СН'!$H$6</f>
        <v>1697.2456637</v>
      </c>
      <c r="T110" s="37">
        <f>SUMIFS(СВЦЭМ!$C$34:$C$777,СВЦЭМ!$A$34:$A$777,$A110,СВЦЭМ!$B$34:$B$777,T$83)+'СЕТ СН'!$H$9+СВЦЭМ!$D$10+'СЕТ СН'!$H$6</f>
        <v>1657.5518025900001</v>
      </c>
      <c r="U110" s="37">
        <f>SUMIFS(СВЦЭМ!$C$34:$C$777,СВЦЭМ!$A$34:$A$777,$A110,СВЦЭМ!$B$34:$B$777,U$83)+'СЕТ СН'!$H$9+СВЦЭМ!$D$10+'СЕТ СН'!$H$6</f>
        <v>1660.2219375199998</v>
      </c>
      <c r="V110" s="37">
        <f>SUMIFS(СВЦЭМ!$C$34:$C$777,СВЦЭМ!$A$34:$A$777,$A110,СВЦЭМ!$B$34:$B$777,V$83)+'СЕТ СН'!$H$9+СВЦЭМ!$D$10+'СЕТ СН'!$H$6</f>
        <v>1675.3779117300001</v>
      </c>
      <c r="W110" s="37">
        <f>SUMIFS(СВЦЭМ!$C$34:$C$777,СВЦЭМ!$A$34:$A$777,$A110,СВЦЭМ!$B$34:$B$777,W$83)+'СЕТ СН'!$H$9+СВЦЭМ!$D$10+'СЕТ СН'!$H$6</f>
        <v>1697.9443001700001</v>
      </c>
      <c r="X110" s="37">
        <f>SUMIFS(СВЦЭМ!$C$34:$C$777,СВЦЭМ!$A$34:$A$777,$A110,СВЦЭМ!$B$34:$B$777,X$83)+'СЕТ СН'!$H$9+СВЦЭМ!$D$10+'СЕТ СН'!$H$6</f>
        <v>1731.9285858899998</v>
      </c>
      <c r="Y110" s="37">
        <f>SUMIFS(СВЦЭМ!$C$34:$C$777,СВЦЭМ!$A$34:$A$777,$A110,СВЦЭМ!$B$34:$B$777,Y$83)+'СЕТ СН'!$H$9+СВЦЭМ!$D$10+'СЕТ СН'!$H$6</f>
        <v>1845.8317704699998</v>
      </c>
    </row>
    <row r="111" spans="1:25" ht="15.75" x14ac:dyDescent="0.2">
      <c r="A111" s="36">
        <f t="shared" si="2"/>
        <v>42702</v>
      </c>
      <c r="B111" s="37">
        <f>SUMIFS(СВЦЭМ!$C$34:$C$777,СВЦЭМ!$A$34:$A$777,$A111,СВЦЭМ!$B$34:$B$777,B$83)+'СЕТ СН'!$H$9+СВЦЭМ!$D$10+'СЕТ СН'!$H$6</f>
        <v>1899.4393992300002</v>
      </c>
      <c r="C111" s="37">
        <f>SUMIFS(СВЦЭМ!$C$34:$C$777,СВЦЭМ!$A$34:$A$777,$A111,СВЦЭМ!$B$34:$B$777,C$83)+'СЕТ СН'!$H$9+СВЦЭМ!$D$10+'СЕТ СН'!$H$6</f>
        <v>2006.7932015199999</v>
      </c>
      <c r="D111" s="37">
        <f>SUMIFS(СВЦЭМ!$C$34:$C$777,СВЦЭМ!$A$34:$A$777,$A111,СВЦЭМ!$B$34:$B$777,D$83)+'СЕТ СН'!$H$9+СВЦЭМ!$D$10+'СЕТ СН'!$H$6</f>
        <v>2089.6822773499998</v>
      </c>
      <c r="E111" s="37">
        <f>SUMIFS(СВЦЭМ!$C$34:$C$777,СВЦЭМ!$A$34:$A$777,$A111,СВЦЭМ!$B$34:$B$777,E$83)+'СЕТ СН'!$H$9+СВЦЭМ!$D$10+'СЕТ СН'!$H$6</f>
        <v>2105.9620226899997</v>
      </c>
      <c r="F111" s="37">
        <f>SUMIFS(СВЦЭМ!$C$34:$C$777,СВЦЭМ!$A$34:$A$777,$A111,СВЦЭМ!$B$34:$B$777,F$83)+'СЕТ СН'!$H$9+СВЦЭМ!$D$10+'СЕТ СН'!$H$6</f>
        <v>2105.2415809199997</v>
      </c>
      <c r="G111" s="37">
        <f>SUMIFS(СВЦЭМ!$C$34:$C$777,СВЦЭМ!$A$34:$A$777,$A111,СВЦЭМ!$B$34:$B$777,G$83)+'СЕТ СН'!$H$9+СВЦЭМ!$D$10+'СЕТ СН'!$H$6</f>
        <v>2091.2325416799999</v>
      </c>
      <c r="H111" s="37">
        <f>SUMIFS(СВЦЭМ!$C$34:$C$777,СВЦЭМ!$A$34:$A$777,$A111,СВЦЭМ!$B$34:$B$777,H$83)+'СЕТ СН'!$H$9+СВЦЭМ!$D$10+'СЕТ СН'!$H$6</f>
        <v>2053.5346976799997</v>
      </c>
      <c r="I111" s="37">
        <f>SUMIFS(СВЦЭМ!$C$34:$C$777,СВЦЭМ!$A$34:$A$777,$A111,СВЦЭМ!$B$34:$B$777,I$83)+'СЕТ СН'!$H$9+СВЦЭМ!$D$10+'СЕТ СН'!$H$6</f>
        <v>2011.3508596399997</v>
      </c>
      <c r="J111" s="37">
        <f>SUMIFS(СВЦЭМ!$C$34:$C$777,СВЦЭМ!$A$34:$A$777,$A111,СВЦЭМ!$B$34:$B$777,J$83)+'СЕТ СН'!$H$9+СВЦЭМ!$D$10+'СЕТ СН'!$H$6</f>
        <v>1923.6505978</v>
      </c>
      <c r="K111" s="37">
        <f>SUMIFS(СВЦЭМ!$C$34:$C$777,СВЦЭМ!$A$34:$A$777,$A111,СВЦЭМ!$B$34:$B$777,K$83)+'СЕТ СН'!$H$9+СВЦЭМ!$D$10+'СЕТ СН'!$H$6</f>
        <v>1822.3574510799999</v>
      </c>
      <c r="L111" s="37">
        <f>SUMIFS(СВЦЭМ!$C$34:$C$777,СВЦЭМ!$A$34:$A$777,$A111,СВЦЭМ!$B$34:$B$777,L$83)+'СЕТ СН'!$H$9+СВЦЭМ!$D$10+'СЕТ СН'!$H$6</f>
        <v>1763.6475953599997</v>
      </c>
      <c r="M111" s="37">
        <f>SUMIFS(СВЦЭМ!$C$34:$C$777,СВЦЭМ!$A$34:$A$777,$A111,СВЦЭМ!$B$34:$B$777,M$83)+'СЕТ СН'!$H$9+СВЦЭМ!$D$10+'СЕТ СН'!$H$6</f>
        <v>1726.4940503100001</v>
      </c>
      <c r="N111" s="37">
        <f>SUMIFS(СВЦЭМ!$C$34:$C$777,СВЦЭМ!$A$34:$A$777,$A111,СВЦЭМ!$B$34:$B$777,N$83)+'СЕТ СН'!$H$9+СВЦЭМ!$D$10+'СЕТ СН'!$H$6</f>
        <v>1738.7936068200002</v>
      </c>
      <c r="O111" s="37">
        <f>SUMIFS(СВЦЭМ!$C$34:$C$777,СВЦЭМ!$A$34:$A$777,$A111,СВЦЭМ!$B$34:$B$777,O$83)+'СЕТ СН'!$H$9+СВЦЭМ!$D$10+'СЕТ СН'!$H$6</f>
        <v>1755.8564607200001</v>
      </c>
      <c r="P111" s="37">
        <f>SUMIFS(СВЦЭМ!$C$34:$C$777,СВЦЭМ!$A$34:$A$777,$A111,СВЦЭМ!$B$34:$B$777,P$83)+'СЕТ СН'!$H$9+СВЦЭМ!$D$10+'СЕТ СН'!$H$6</f>
        <v>1760.71703536</v>
      </c>
      <c r="Q111" s="37">
        <f>SUMIFS(СВЦЭМ!$C$34:$C$777,СВЦЭМ!$A$34:$A$777,$A111,СВЦЭМ!$B$34:$B$777,Q$83)+'СЕТ СН'!$H$9+СВЦЭМ!$D$10+'СЕТ СН'!$H$6</f>
        <v>1762.3645625499998</v>
      </c>
      <c r="R111" s="37">
        <f>SUMIFS(СВЦЭМ!$C$34:$C$777,СВЦЭМ!$A$34:$A$777,$A111,СВЦЭМ!$B$34:$B$777,R$83)+'СЕТ СН'!$H$9+СВЦЭМ!$D$10+'СЕТ СН'!$H$6</f>
        <v>1759.8607963700001</v>
      </c>
      <c r="S111" s="37">
        <f>SUMIFS(СВЦЭМ!$C$34:$C$777,СВЦЭМ!$A$34:$A$777,$A111,СВЦЭМ!$B$34:$B$777,S$83)+'СЕТ СН'!$H$9+СВЦЭМ!$D$10+'СЕТ СН'!$H$6</f>
        <v>1748.8249564799999</v>
      </c>
      <c r="T111" s="37">
        <f>SUMIFS(СВЦЭМ!$C$34:$C$777,СВЦЭМ!$A$34:$A$777,$A111,СВЦЭМ!$B$34:$B$777,T$83)+'СЕТ СН'!$H$9+СВЦЭМ!$D$10+'СЕТ СН'!$H$6</f>
        <v>1691.8988140799997</v>
      </c>
      <c r="U111" s="37">
        <f>SUMIFS(СВЦЭМ!$C$34:$C$777,СВЦЭМ!$A$34:$A$777,$A111,СВЦЭМ!$B$34:$B$777,U$83)+'СЕТ СН'!$H$9+СВЦЭМ!$D$10+'СЕТ СН'!$H$6</f>
        <v>1691.3478675900001</v>
      </c>
      <c r="V111" s="37">
        <f>SUMIFS(СВЦЭМ!$C$34:$C$777,СВЦЭМ!$A$34:$A$777,$A111,СВЦЭМ!$B$34:$B$777,V$83)+'СЕТ СН'!$H$9+СВЦЭМ!$D$10+'СЕТ СН'!$H$6</f>
        <v>1719.71936353</v>
      </c>
      <c r="W111" s="37">
        <f>SUMIFS(СВЦЭМ!$C$34:$C$777,СВЦЭМ!$A$34:$A$777,$A111,СВЦЭМ!$B$34:$B$777,W$83)+'СЕТ СН'!$H$9+СВЦЭМ!$D$10+'СЕТ СН'!$H$6</f>
        <v>1730.4012483400002</v>
      </c>
      <c r="X111" s="37">
        <f>SUMIFS(СВЦЭМ!$C$34:$C$777,СВЦЭМ!$A$34:$A$777,$A111,СВЦЭМ!$B$34:$B$777,X$83)+'СЕТ СН'!$H$9+СВЦЭМ!$D$10+'СЕТ СН'!$H$6</f>
        <v>1765.5826411600001</v>
      </c>
      <c r="Y111" s="37">
        <f>SUMIFS(СВЦЭМ!$C$34:$C$777,СВЦЭМ!$A$34:$A$777,$A111,СВЦЭМ!$B$34:$B$777,Y$83)+'СЕТ СН'!$H$9+СВЦЭМ!$D$10+'СЕТ СН'!$H$6</f>
        <v>1842.51964142</v>
      </c>
    </row>
    <row r="112" spans="1:25" ht="15.75" x14ac:dyDescent="0.2">
      <c r="A112" s="36">
        <f t="shared" si="2"/>
        <v>42703</v>
      </c>
      <c r="B112" s="37">
        <f>SUMIFS(СВЦЭМ!$C$34:$C$777,СВЦЭМ!$A$34:$A$777,$A112,СВЦЭМ!$B$34:$B$777,B$83)+'СЕТ СН'!$H$9+СВЦЭМ!$D$10+'СЕТ СН'!$H$6</f>
        <v>1947.8592638499999</v>
      </c>
      <c r="C112" s="37">
        <f>SUMIFS(СВЦЭМ!$C$34:$C$777,СВЦЭМ!$A$34:$A$777,$A112,СВЦЭМ!$B$34:$B$777,C$83)+'СЕТ СН'!$H$9+СВЦЭМ!$D$10+'СЕТ СН'!$H$6</f>
        <v>2059.3115950900001</v>
      </c>
      <c r="D112" s="37">
        <f>SUMIFS(СВЦЭМ!$C$34:$C$777,СВЦЭМ!$A$34:$A$777,$A112,СВЦЭМ!$B$34:$B$777,D$83)+'СЕТ СН'!$H$9+СВЦЭМ!$D$10+'СЕТ СН'!$H$6</f>
        <v>2135.2959822899998</v>
      </c>
      <c r="E112" s="37">
        <f>SUMIFS(СВЦЭМ!$C$34:$C$777,СВЦЭМ!$A$34:$A$777,$A112,СВЦЭМ!$B$34:$B$777,E$83)+'СЕТ СН'!$H$9+СВЦЭМ!$D$10+'СЕТ СН'!$H$6</f>
        <v>2142.0569779699999</v>
      </c>
      <c r="F112" s="37">
        <f>SUMIFS(СВЦЭМ!$C$34:$C$777,СВЦЭМ!$A$34:$A$777,$A112,СВЦЭМ!$B$34:$B$777,F$83)+'СЕТ СН'!$H$9+СВЦЭМ!$D$10+'СЕТ СН'!$H$6</f>
        <v>2136.9718780499998</v>
      </c>
      <c r="G112" s="37">
        <f>SUMIFS(СВЦЭМ!$C$34:$C$777,СВЦЭМ!$A$34:$A$777,$A112,СВЦЭМ!$B$34:$B$777,G$83)+'СЕТ СН'!$H$9+СВЦЭМ!$D$10+'СЕТ СН'!$H$6</f>
        <v>2123.2307259499999</v>
      </c>
      <c r="H112" s="37">
        <f>SUMIFS(СВЦЭМ!$C$34:$C$777,СВЦЭМ!$A$34:$A$777,$A112,СВЦЭМ!$B$34:$B$777,H$83)+'СЕТ СН'!$H$9+СВЦЭМ!$D$10+'СЕТ СН'!$H$6</f>
        <v>2050.7892744299998</v>
      </c>
      <c r="I112" s="37">
        <f>SUMIFS(СВЦЭМ!$C$34:$C$777,СВЦЭМ!$A$34:$A$777,$A112,СВЦЭМ!$B$34:$B$777,I$83)+'СЕТ СН'!$H$9+СВЦЭМ!$D$10+'СЕТ СН'!$H$6</f>
        <v>1963.5317434899998</v>
      </c>
      <c r="J112" s="37">
        <f>SUMIFS(СВЦЭМ!$C$34:$C$777,СВЦЭМ!$A$34:$A$777,$A112,СВЦЭМ!$B$34:$B$777,J$83)+'СЕТ СН'!$H$9+СВЦЭМ!$D$10+'СЕТ СН'!$H$6</f>
        <v>1865.8690450899999</v>
      </c>
      <c r="K112" s="37">
        <f>SUMIFS(СВЦЭМ!$C$34:$C$777,СВЦЭМ!$A$34:$A$777,$A112,СВЦЭМ!$B$34:$B$777,K$83)+'СЕТ СН'!$H$9+СВЦЭМ!$D$10+'СЕТ СН'!$H$6</f>
        <v>1816.9739651800001</v>
      </c>
      <c r="L112" s="37">
        <f>SUMIFS(СВЦЭМ!$C$34:$C$777,СВЦЭМ!$A$34:$A$777,$A112,СВЦЭМ!$B$34:$B$777,L$83)+'СЕТ СН'!$H$9+СВЦЭМ!$D$10+'СЕТ СН'!$H$6</f>
        <v>1779.4265983699997</v>
      </c>
      <c r="M112" s="37">
        <f>SUMIFS(СВЦЭМ!$C$34:$C$777,СВЦЭМ!$A$34:$A$777,$A112,СВЦЭМ!$B$34:$B$777,M$83)+'СЕТ СН'!$H$9+СВЦЭМ!$D$10+'СЕТ СН'!$H$6</f>
        <v>1786.6333505500002</v>
      </c>
      <c r="N112" s="37">
        <f>SUMIFS(СВЦЭМ!$C$34:$C$777,СВЦЭМ!$A$34:$A$777,$A112,СВЦЭМ!$B$34:$B$777,N$83)+'СЕТ СН'!$H$9+СВЦЭМ!$D$10+'СЕТ СН'!$H$6</f>
        <v>1824.4749450700001</v>
      </c>
      <c r="O112" s="37">
        <f>SUMIFS(СВЦЭМ!$C$34:$C$777,СВЦЭМ!$A$34:$A$777,$A112,СВЦЭМ!$B$34:$B$777,O$83)+'СЕТ СН'!$H$9+СВЦЭМ!$D$10+'СЕТ СН'!$H$6</f>
        <v>1832.3618689300001</v>
      </c>
      <c r="P112" s="37">
        <f>SUMIFS(СВЦЭМ!$C$34:$C$777,СВЦЭМ!$A$34:$A$777,$A112,СВЦЭМ!$B$34:$B$777,P$83)+'СЕТ СН'!$H$9+СВЦЭМ!$D$10+'СЕТ СН'!$H$6</f>
        <v>1832.4012039499999</v>
      </c>
      <c r="Q112" s="37">
        <f>SUMIFS(СВЦЭМ!$C$34:$C$777,СВЦЭМ!$A$34:$A$777,$A112,СВЦЭМ!$B$34:$B$777,Q$83)+'СЕТ СН'!$H$9+СВЦЭМ!$D$10+'СЕТ СН'!$H$6</f>
        <v>1832.0176342199998</v>
      </c>
      <c r="R112" s="37">
        <f>SUMIFS(СВЦЭМ!$C$34:$C$777,СВЦЭМ!$A$34:$A$777,$A112,СВЦЭМ!$B$34:$B$777,R$83)+'СЕТ СН'!$H$9+СВЦЭМ!$D$10+'СЕТ СН'!$H$6</f>
        <v>1830.31722601</v>
      </c>
      <c r="S112" s="37">
        <f>SUMIFS(СВЦЭМ!$C$34:$C$777,СВЦЭМ!$A$34:$A$777,$A112,СВЦЭМ!$B$34:$B$777,S$83)+'СЕТ СН'!$H$9+СВЦЭМ!$D$10+'СЕТ СН'!$H$6</f>
        <v>1799.8251005500001</v>
      </c>
      <c r="T112" s="37">
        <f>SUMIFS(СВЦЭМ!$C$34:$C$777,СВЦЭМ!$A$34:$A$777,$A112,СВЦЭМ!$B$34:$B$777,T$83)+'СЕТ СН'!$H$9+СВЦЭМ!$D$10+'СЕТ СН'!$H$6</f>
        <v>1751.0154124699998</v>
      </c>
      <c r="U112" s="37">
        <f>SUMIFS(СВЦЭМ!$C$34:$C$777,СВЦЭМ!$A$34:$A$777,$A112,СВЦЭМ!$B$34:$B$777,U$83)+'СЕТ СН'!$H$9+СВЦЭМ!$D$10+'СЕТ СН'!$H$6</f>
        <v>1746.4722415199999</v>
      </c>
      <c r="V112" s="37">
        <f>SUMIFS(СВЦЭМ!$C$34:$C$777,СВЦЭМ!$A$34:$A$777,$A112,СВЦЭМ!$B$34:$B$777,V$83)+'СЕТ СН'!$H$9+СВЦЭМ!$D$10+'СЕТ СН'!$H$6</f>
        <v>1736.8464484800002</v>
      </c>
      <c r="W112" s="37">
        <f>SUMIFS(СВЦЭМ!$C$34:$C$777,СВЦЭМ!$A$34:$A$777,$A112,СВЦЭМ!$B$34:$B$777,W$83)+'СЕТ СН'!$H$9+СВЦЭМ!$D$10+'СЕТ СН'!$H$6</f>
        <v>1747.9525499799997</v>
      </c>
      <c r="X112" s="37">
        <f>SUMIFS(СВЦЭМ!$C$34:$C$777,СВЦЭМ!$A$34:$A$777,$A112,СВЦЭМ!$B$34:$B$777,X$83)+'СЕТ СН'!$H$9+СВЦЭМ!$D$10+'СЕТ СН'!$H$6</f>
        <v>1780.3049507599999</v>
      </c>
      <c r="Y112" s="37">
        <f>SUMIFS(СВЦЭМ!$C$34:$C$777,СВЦЭМ!$A$34:$A$777,$A112,СВЦЭМ!$B$34:$B$777,Y$83)+'СЕТ СН'!$H$9+СВЦЭМ!$D$10+'СЕТ СН'!$H$6</f>
        <v>1879.1841908900001</v>
      </c>
    </row>
    <row r="113" spans="1:27" ht="15.75" x14ac:dyDescent="0.2">
      <c r="A113" s="36">
        <f t="shared" si="2"/>
        <v>42704</v>
      </c>
      <c r="B113" s="37">
        <f>SUMIFS(СВЦЭМ!$C$34:$C$777,СВЦЭМ!$A$34:$A$777,$A113,СВЦЭМ!$B$34:$B$777,B$83)+'СЕТ СН'!$H$9+СВЦЭМ!$D$10+'СЕТ СН'!$H$6</f>
        <v>1998.2175103699997</v>
      </c>
      <c r="C113" s="37">
        <f>SUMIFS(СВЦЭМ!$C$34:$C$777,СВЦЭМ!$A$34:$A$777,$A113,СВЦЭМ!$B$34:$B$777,C$83)+'СЕТ СН'!$H$9+СВЦЭМ!$D$10+'СЕТ СН'!$H$6</f>
        <v>2103.0685006999997</v>
      </c>
      <c r="D113" s="37">
        <f>SUMIFS(СВЦЭМ!$C$34:$C$777,СВЦЭМ!$A$34:$A$777,$A113,СВЦЭМ!$B$34:$B$777,D$83)+'СЕТ СН'!$H$9+СВЦЭМ!$D$10+'СЕТ СН'!$H$6</f>
        <v>2166.4471366899998</v>
      </c>
      <c r="E113" s="37">
        <f>SUMIFS(СВЦЭМ!$C$34:$C$777,СВЦЭМ!$A$34:$A$777,$A113,СВЦЭМ!$B$34:$B$777,E$83)+'СЕТ СН'!$H$9+СВЦЭМ!$D$10+'СЕТ СН'!$H$6</f>
        <v>2166.7693836099997</v>
      </c>
      <c r="F113" s="37">
        <f>SUMIFS(СВЦЭМ!$C$34:$C$777,СВЦЭМ!$A$34:$A$777,$A113,СВЦЭМ!$B$34:$B$777,F$83)+'СЕТ СН'!$H$9+СВЦЭМ!$D$10+'СЕТ СН'!$H$6</f>
        <v>2169.6975049600001</v>
      </c>
      <c r="G113" s="37">
        <f>SUMIFS(СВЦЭМ!$C$34:$C$777,СВЦЭМ!$A$34:$A$777,$A113,СВЦЭМ!$B$34:$B$777,G$83)+'СЕТ СН'!$H$9+СВЦЭМ!$D$10+'СЕТ СН'!$H$6</f>
        <v>2159.0401019699998</v>
      </c>
      <c r="H113" s="37">
        <f>SUMIFS(СВЦЭМ!$C$34:$C$777,СВЦЭМ!$A$34:$A$777,$A113,СВЦЭМ!$B$34:$B$777,H$83)+'СЕТ СН'!$H$9+СВЦЭМ!$D$10+'СЕТ СН'!$H$6</f>
        <v>2097.7232257000001</v>
      </c>
      <c r="I113" s="37">
        <f>SUMIFS(СВЦЭМ!$C$34:$C$777,СВЦЭМ!$A$34:$A$777,$A113,СВЦЭМ!$B$34:$B$777,I$83)+'СЕТ СН'!$H$9+СВЦЭМ!$D$10+'СЕТ СН'!$H$6</f>
        <v>2010.78973795</v>
      </c>
      <c r="J113" s="37">
        <f>SUMIFS(СВЦЭМ!$C$34:$C$777,СВЦЭМ!$A$34:$A$777,$A113,СВЦЭМ!$B$34:$B$777,J$83)+'СЕТ СН'!$H$9+СВЦЭМ!$D$10+'СЕТ СН'!$H$6</f>
        <v>1917.89395414</v>
      </c>
      <c r="K113" s="37">
        <f>SUMIFS(СВЦЭМ!$C$34:$C$777,СВЦЭМ!$A$34:$A$777,$A113,СВЦЭМ!$B$34:$B$777,K$83)+'СЕТ СН'!$H$9+СВЦЭМ!$D$10+'СЕТ СН'!$H$6</f>
        <v>1858.9036866799997</v>
      </c>
      <c r="L113" s="37">
        <f>SUMIFS(СВЦЭМ!$C$34:$C$777,СВЦЭМ!$A$34:$A$777,$A113,СВЦЭМ!$B$34:$B$777,L$83)+'СЕТ СН'!$H$9+СВЦЭМ!$D$10+'СЕТ СН'!$H$6</f>
        <v>1775.8239289799999</v>
      </c>
      <c r="M113" s="37">
        <f>SUMIFS(СВЦЭМ!$C$34:$C$777,СВЦЭМ!$A$34:$A$777,$A113,СВЦЭМ!$B$34:$B$777,M$83)+'СЕТ СН'!$H$9+СВЦЭМ!$D$10+'СЕТ СН'!$H$6</f>
        <v>1764.0034698300001</v>
      </c>
      <c r="N113" s="37">
        <f>SUMIFS(СВЦЭМ!$C$34:$C$777,СВЦЭМ!$A$34:$A$777,$A113,СВЦЭМ!$B$34:$B$777,N$83)+'СЕТ СН'!$H$9+СВЦЭМ!$D$10+'СЕТ СН'!$H$6</f>
        <v>1790.10045184</v>
      </c>
      <c r="O113" s="37">
        <f>SUMIFS(СВЦЭМ!$C$34:$C$777,СВЦЭМ!$A$34:$A$777,$A113,СВЦЭМ!$B$34:$B$777,O$83)+'СЕТ СН'!$H$9+СВЦЭМ!$D$10+'СЕТ СН'!$H$6</f>
        <v>1793.51903103</v>
      </c>
      <c r="P113" s="37">
        <f>SUMIFS(СВЦЭМ!$C$34:$C$777,СВЦЭМ!$A$34:$A$777,$A113,СВЦЭМ!$B$34:$B$777,P$83)+'СЕТ СН'!$H$9+СВЦЭМ!$D$10+'СЕТ СН'!$H$6</f>
        <v>1798.05053507</v>
      </c>
      <c r="Q113" s="37">
        <f>SUMIFS(СВЦЭМ!$C$34:$C$777,СВЦЭМ!$A$34:$A$777,$A113,СВЦЭМ!$B$34:$B$777,Q$83)+'СЕТ СН'!$H$9+СВЦЭМ!$D$10+'СЕТ СН'!$H$6</f>
        <v>1798.15230875</v>
      </c>
      <c r="R113" s="37">
        <f>SUMIFS(СВЦЭМ!$C$34:$C$777,СВЦЭМ!$A$34:$A$777,$A113,СВЦЭМ!$B$34:$B$777,R$83)+'СЕТ СН'!$H$9+СВЦЭМ!$D$10+'СЕТ СН'!$H$6</f>
        <v>1793.1453393100001</v>
      </c>
      <c r="S113" s="37">
        <f>SUMIFS(СВЦЭМ!$C$34:$C$777,СВЦЭМ!$A$34:$A$777,$A113,СВЦЭМ!$B$34:$B$777,S$83)+'СЕТ СН'!$H$9+СВЦЭМ!$D$10+'СЕТ СН'!$H$6</f>
        <v>1772.4726666500001</v>
      </c>
      <c r="T113" s="37">
        <f>SUMIFS(СВЦЭМ!$C$34:$C$777,СВЦЭМ!$A$34:$A$777,$A113,СВЦЭМ!$B$34:$B$777,T$83)+'СЕТ СН'!$H$9+СВЦЭМ!$D$10+'СЕТ СН'!$H$6</f>
        <v>1737.4051184199998</v>
      </c>
      <c r="U113" s="37">
        <f>SUMIFS(СВЦЭМ!$C$34:$C$777,СВЦЭМ!$A$34:$A$777,$A113,СВЦЭМ!$B$34:$B$777,U$83)+'СЕТ СН'!$H$9+СВЦЭМ!$D$10+'СЕТ СН'!$H$6</f>
        <v>1736.54978274</v>
      </c>
      <c r="V113" s="37">
        <f>SUMIFS(СВЦЭМ!$C$34:$C$777,СВЦЭМ!$A$34:$A$777,$A113,СВЦЭМ!$B$34:$B$777,V$83)+'СЕТ СН'!$H$9+СВЦЭМ!$D$10+'СЕТ СН'!$H$6</f>
        <v>1723.03453141</v>
      </c>
      <c r="W113" s="37">
        <f>SUMIFS(СВЦЭМ!$C$34:$C$777,СВЦЭМ!$A$34:$A$777,$A113,СВЦЭМ!$B$34:$B$777,W$83)+'СЕТ СН'!$H$9+СВЦЭМ!$D$10+'СЕТ СН'!$H$6</f>
        <v>1732.1923993400001</v>
      </c>
      <c r="X113" s="37">
        <f>SUMIFS(СВЦЭМ!$C$34:$C$777,СВЦЭМ!$A$34:$A$777,$A113,СВЦЭМ!$B$34:$B$777,X$83)+'СЕТ СН'!$H$9+СВЦЭМ!$D$10+'СЕТ СН'!$H$6</f>
        <v>1750.2347452899999</v>
      </c>
      <c r="Y113" s="37">
        <f>SUMIFS(СВЦЭМ!$C$34:$C$777,СВЦЭМ!$A$34:$A$777,$A113,СВЦЭМ!$B$34:$B$777,Y$83)+'СЕТ СН'!$H$9+СВЦЭМ!$D$10+'СЕТ СН'!$H$6</f>
        <v>1853.8095202899999</v>
      </c>
      <c r="AA113" s="38"/>
    </row>
    <row r="114" spans="1:27" ht="15.75" x14ac:dyDescent="0.2">
      <c r="A114" s="36">
        <f t="shared" si="2"/>
        <v>42705</v>
      </c>
      <c r="B114" s="37">
        <f>SUMIFS(СВЦЭМ!$C$34:$C$777,СВЦЭМ!$A$34:$A$777,$A114,СВЦЭМ!$B$34:$B$777,B$83)+'СЕТ СН'!$H$9+СВЦЭМ!$D$10+'СЕТ СН'!$H$6</f>
        <v>911.93550568000001</v>
      </c>
      <c r="C114" s="37">
        <f>SUMIFS(СВЦЭМ!$C$34:$C$777,СВЦЭМ!$A$34:$A$777,$A114,СВЦЭМ!$B$34:$B$777,C$83)+'СЕТ СН'!$H$9+СВЦЭМ!$D$10+'СЕТ СН'!$H$6</f>
        <v>911.93550568000001</v>
      </c>
      <c r="D114" s="37">
        <f>SUMIFS(СВЦЭМ!$C$34:$C$777,СВЦЭМ!$A$34:$A$777,$A114,СВЦЭМ!$B$34:$B$777,D$83)+'СЕТ СН'!$H$9+СВЦЭМ!$D$10+'СЕТ СН'!$H$6</f>
        <v>911.93550568000001</v>
      </c>
      <c r="E114" s="37">
        <f>SUMIFS(СВЦЭМ!$C$34:$C$777,СВЦЭМ!$A$34:$A$777,$A114,СВЦЭМ!$B$34:$B$777,E$83)+'СЕТ СН'!$H$9+СВЦЭМ!$D$10+'СЕТ СН'!$H$6</f>
        <v>911.93550568000001</v>
      </c>
      <c r="F114" s="37">
        <f>SUMIFS(СВЦЭМ!$C$34:$C$777,СВЦЭМ!$A$34:$A$777,$A114,СВЦЭМ!$B$34:$B$777,F$83)+'СЕТ СН'!$H$9+СВЦЭМ!$D$10+'СЕТ СН'!$H$6</f>
        <v>911.93550568000001</v>
      </c>
      <c r="G114" s="37">
        <f>SUMIFS(СВЦЭМ!$C$34:$C$777,СВЦЭМ!$A$34:$A$777,$A114,СВЦЭМ!$B$34:$B$777,G$83)+'СЕТ СН'!$H$9+СВЦЭМ!$D$10+'СЕТ СН'!$H$6</f>
        <v>911.93550568000001</v>
      </c>
      <c r="H114" s="37">
        <f>SUMIFS(СВЦЭМ!$C$34:$C$777,СВЦЭМ!$A$34:$A$777,$A114,СВЦЭМ!$B$34:$B$777,H$83)+'СЕТ СН'!$H$9+СВЦЭМ!$D$10+'СЕТ СН'!$H$6</f>
        <v>911.93550568000001</v>
      </c>
      <c r="I114" s="37">
        <f>SUMIFS(СВЦЭМ!$C$34:$C$777,СВЦЭМ!$A$34:$A$777,$A114,СВЦЭМ!$B$34:$B$777,I$83)+'СЕТ СН'!$H$9+СВЦЭМ!$D$10+'СЕТ СН'!$H$6</f>
        <v>911.93550568000001</v>
      </c>
      <c r="J114" s="37">
        <f>SUMIFS(СВЦЭМ!$C$34:$C$777,СВЦЭМ!$A$34:$A$777,$A114,СВЦЭМ!$B$34:$B$777,J$83)+'СЕТ СН'!$H$9+СВЦЭМ!$D$10+'СЕТ СН'!$H$6</f>
        <v>911.93550568000001</v>
      </c>
      <c r="K114" s="37">
        <f>SUMIFS(СВЦЭМ!$C$34:$C$777,СВЦЭМ!$A$34:$A$777,$A114,СВЦЭМ!$B$34:$B$777,K$83)+'СЕТ СН'!$H$9+СВЦЭМ!$D$10+'СЕТ СН'!$H$6</f>
        <v>911.93550568000001</v>
      </c>
      <c r="L114" s="37">
        <f>SUMIFS(СВЦЭМ!$C$34:$C$777,СВЦЭМ!$A$34:$A$777,$A114,СВЦЭМ!$B$34:$B$777,L$83)+'СЕТ СН'!$H$9+СВЦЭМ!$D$10+'СЕТ СН'!$H$6</f>
        <v>911.93550568000001</v>
      </c>
      <c r="M114" s="37">
        <f>SUMIFS(СВЦЭМ!$C$34:$C$777,СВЦЭМ!$A$34:$A$777,$A114,СВЦЭМ!$B$34:$B$777,M$83)+'СЕТ СН'!$H$9+СВЦЭМ!$D$10+'СЕТ СН'!$H$6</f>
        <v>911.93550568000001</v>
      </c>
      <c r="N114" s="37">
        <f>SUMIFS(СВЦЭМ!$C$34:$C$777,СВЦЭМ!$A$34:$A$777,$A114,СВЦЭМ!$B$34:$B$777,N$83)+'СЕТ СН'!$H$9+СВЦЭМ!$D$10+'СЕТ СН'!$H$6</f>
        <v>911.93550568000001</v>
      </c>
      <c r="O114" s="37">
        <f>SUMIFS(СВЦЭМ!$C$34:$C$777,СВЦЭМ!$A$34:$A$777,$A114,СВЦЭМ!$B$34:$B$777,O$83)+'СЕТ СН'!$H$9+СВЦЭМ!$D$10+'СЕТ СН'!$H$6</f>
        <v>911.93550568000001</v>
      </c>
      <c r="P114" s="37">
        <f>SUMIFS(СВЦЭМ!$C$34:$C$777,СВЦЭМ!$A$34:$A$777,$A114,СВЦЭМ!$B$34:$B$777,P$83)+'СЕТ СН'!$H$9+СВЦЭМ!$D$10+'СЕТ СН'!$H$6</f>
        <v>911.93550568000001</v>
      </c>
      <c r="Q114" s="37">
        <f>SUMIFS(СВЦЭМ!$C$34:$C$777,СВЦЭМ!$A$34:$A$777,$A114,СВЦЭМ!$B$34:$B$777,Q$83)+'СЕТ СН'!$H$9+СВЦЭМ!$D$10+'СЕТ СН'!$H$6</f>
        <v>911.93550568000001</v>
      </c>
      <c r="R114" s="37">
        <f>SUMIFS(СВЦЭМ!$C$34:$C$777,СВЦЭМ!$A$34:$A$777,$A114,СВЦЭМ!$B$34:$B$777,R$83)+'СЕТ СН'!$H$9+СВЦЭМ!$D$10+'СЕТ СН'!$H$6</f>
        <v>911.93550568000001</v>
      </c>
      <c r="S114" s="37">
        <f>SUMIFS(СВЦЭМ!$C$34:$C$777,СВЦЭМ!$A$34:$A$777,$A114,СВЦЭМ!$B$34:$B$777,S$83)+'СЕТ СН'!$H$9+СВЦЭМ!$D$10+'СЕТ СН'!$H$6</f>
        <v>911.93550568000001</v>
      </c>
      <c r="T114" s="37">
        <f>SUMIFS(СВЦЭМ!$C$34:$C$777,СВЦЭМ!$A$34:$A$777,$A114,СВЦЭМ!$B$34:$B$777,T$83)+'СЕТ СН'!$H$9+СВЦЭМ!$D$10+'СЕТ СН'!$H$6</f>
        <v>911.93550568000001</v>
      </c>
      <c r="U114" s="37">
        <f>SUMIFS(СВЦЭМ!$C$34:$C$777,СВЦЭМ!$A$34:$A$777,$A114,СВЦЭМ!$B$34:$B$777,U$83)+'СЕТ СН'!$H$9+СВЦЭМ!$D$10+'СЕТ СН'!$H$6</f>
        <v>911.93550568000001</v>
      </c>
      <c r="V114" s="37">
        <f>SUMIFS(СВЦЭМ!$C$34:$C$777,СВЦЭМ!$A$34:$A$777,$A114,СВЦЭМ!$B$34:$B$777,V$83)+'СЕТ СН'!$H$9+СВЦЭМ!$D$10+'СЕТ СН'!$H$6</f>
        <v>911.93550568000001</v>
      </c>
      <c r="W114" s="37">
        <f>SUMIFS(СВЦЭМ!$C$34:$C$777,СВЦЭМ!$A$34:$A$777,$A114,СВЦЭМ!$B$34:$B$777,W$83)+'СЕТ СН'!$H$9+СВЦЭМ!$D$10+'СЕТ СН'!$H$6</f>
        <v>911.93550568000001</v>
      </c>
      <c r="X114" s="37">
        <f>SUMIFS(СВЦЭМ!$C$34:$C$777,СВЦЭМ!$A$34:$A$777,$A114,СВЦЭМ!$B$34:$B$777,X$83)+'СЕТ СН'!$H$9+СВЦЭМ!$D$10+'СЕТ СН'!$H$6</f>
        <v>911.93550568000001</v>
      </c>
      <c r="Y114" s="37">
        <f>SUMIFS(СВЦЭМ!$C$34:$C$777,СВЦЭМ!$A$34:$A$777,$A114,СВЦЭМ!$B$34:$B$777,Y$83)+'СЕТ СН'!$H$9+СВЦЭМ!$D$10+'СЕТ СН'!$H$6</f>
        <v>911.93550568000001</v>
      </c>
    </row>
    <row r="115" spans="1:27" ht="15.75"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13" t="s">
        <v>7</v>
      </c>
      <c r="B117" s="116" t="s">
        <v>76</v>
      </c>
      <c r="C117" s="117"/>
      <c r="D117" s="117"/>
      <c r="E117" s="117"/>
      <c r="F117" s="117"/>
      <c r="G117" s="117"/>
      <c r="H117" s="117"/>
      <c r="I117" s="117"/>
      <c r="J117" s="117"/>
      <c r="K117" s="117"/>
      <c r="L117" s="117"/>
      <c r="M117" s="117"/>
      <c r="N117" s="117"/>
      <c r="O117" s="117"/>
      <c r="P117" s="117"/>
      <c r="Q117" s="117"/>
      <c r="R117" s="117"/>
      <c r="S117" s="117"/>
      <c r="T117" s="117"/>
      <c r="U117" s="117"/>
      <c r="V117" s="117"/>
      <c r="W117" s="117"/>
      <c r="X117" s="117"/>
      <c r="Y117" s="118"/>
    </row>
    <row r="118" spans="1:27" ht="12.75" customHeight="1" x14ac:dyDescent="0.2">
      <c r="A118" s="114"/>
      <c r="B118" s="119"/>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1"/>
    </row>
    <row r="119" spans="1:27" ht="12.75" customHeight="1" x14ac:dyDescent="0.2">
      <c r="A119" s="115"/>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x14ac:dyDescent="0.2">
      <c r="A120" s="36" t="str">
        <f>A84</f>
        <v>01.11.2016</v>
      </c>
      <c r="B120" s="37">
        <f>SUMIFS(СВЦЭМ!$C$34:$C$777,СВЦЭМ!$A$34:$A$777,$A120,СВЦЭМ!$B$34:$B$777,B$119)+'СЕТ СН'!$I$9+СВЦЭМ!$D$10+'СЕТ СН'!$I$6</f>
        <v>2289.0059098399997</v>
      </c>
      <c r="C120" s="37">
        <f>SUMIFS(СВЦЭМ!$C$34:$C$777,СВЦЭМ!$A$34:$A$777,$A120,СВЦЭМ!$B$34:$B$777,C$119)+'СЕТ СН'!$I$9+СВЦЭМ!$D$10+'СЕТ СН'!$I$6</f>
        <v>2395.3054406800002</v>
      </c>
      <c r="D120" s="37">
        <f>SUMIFS(СВЦЭМ!$C$34:$C$777,СВЦЭМ!$A$34:$A$777,$A120,СВЦЭМ!$B$34:$B$777,D$119)+'СЕТ СН'!$I$9+СВЦЭМ!$D$10+'СЕТ СН'!$I$6</f>
        <v>2429.5017223699997</v>
      </c>
      <c r="E120" s="37">
        <f>SUMIFS(СВЦЭМ!$C$34:$C$777,СВЦЭМ!$A$34:$A$777,$A120,СВЦЭМ!$B$34:$B$777,E$119)+'СЕТ СН'!$I$9+СВЦЭМ!$D$10+'СЕТ СН'!$I$6</f>
        <v>2442.8795393</v>
      </c>
      <c r="F120" s="37">
        <f>SUMIFS(СВЦЭМ!$C$34:$C$777,СВЦЭМ!$A$34:$A$777,$A120,СВЦЭМ!$B$34:$B$777,F$119)+'СЕТ СН'!$I$9+СВЦЭМ!$D$10+'СЕТ СН'!$I$6</f>
        <v>2441.1000076099999</v>
      </c>
      <c r="G120" s="37">
        <f>SUMIFS(СВЦЭМ!$C$34:$C$777,СВЦЭМ!$A$34:$A$777,$A120,СВЦЭМ!$B$34:$B$777,G$119)+'СЕТ СН'!$I$9+СВЦЭМ!$D$10+'СЕТ СН'!$I$6</f>
        <v>2427.8747360299999</v>
      </c>
      <c r="H120" s="37">
        <f>SUMIFS(СВЦЭМ!$C$34:$C$777,СВЦЭМ!$A$34:$A$777,$A120,СВЦЭМ!$B$34:$B$777,H$119)+'СЕТ СН'!$I$9+СВЦЭМ!$D$10+'СЕТ СН'!$I$6</f>
        <v>2390.1497423399996</v>
      </c>
      <c r="I120" s="37">
        <f>SUMIFS(СВЦЭМ!$C$34:$C$777,СВЦЭМ!$A$34:$A$777,$A120,СВЦЭМ!$B$34:$B$777,I$119)+'СЕТ СН'!$I$9+СВЦЭМ!$D$10+'СЕТ СН'!$I$6</f>
        <v>2352.5605537199999</v>
      </c>
      <c r="J120" s="37">
        <f>SUMIFS(СВЦЭМ!$C$34:$C$777,СВЦЭМ!$A$34:$A$777,$A120,СВЦЭМ!$B$34:$B$777,J$119)+'СЕТ СН'!$I$9+СВЦЭМ!$D$10+'СЕТ СН'!$I$6</f>
        <v>2269.3275469800001</v>
      </c>
      <c r="K120" s="37">
        <f>SUMIFS(СВЦЭМ!$C$34:$C$777,СВЦЭМ!$A$34:$A$777,$A120,СВЦЭМ!$B$34:$B$777,K$119)+'СЕТ СН'!$I$9+СВЦЭМ!$D$10+'СЕТ СН'!$I$6</f>
        <v>2185.3061984199999</v>
      </c>
      <c r="L120" s="37">
        <f>SUMIFS(СВЦЭМ!$C$34:$C$777,СВЦЭМ!$A$34:$A$777,$A120,СВЦЭМ!$B$34:$B$777,L$119)+'СЕТ СН'!$I$9+СВЦЭМ!$D$10+'СЕТ СН'!$I$6</f>
        <v>2095.8538224399999</v>
      </c>
      <c r="M120" s="37">
        <f>SUMIFS(СВЦЭМ!$C$34:$C$777,СВЦЭМ!$A$34:$A$777,$A120,СВЦЭМ!$B$34:$B$777,M$119)+'СЕТ СН'!$I$9+СВЦЭМ!$D$10+'СЕТ СН'!$I$6</f>
        <v>2046.1371608899999</v>
      </c>
      <c r="N120" s="37">
        <f>SUMIFS(СВЦЭМ!$C$34:$C$777,СВЦЭМ!$A$34:$A$777,$A120,СВЦЭМ!$B$34:$B$777,N$119)+'СЕТ СН'!$I$9+СВЦЭМ!$D$10+'СЕТ СН'!$I$6</f>
        <v>2047.1935823899998</v>
      </c>
      <c r="O120" s="37">
        <f>SUMIFS(СВЦЭМ!$C$34:$C$777,СВЦЭМ!$A$34:$A$777,$A120,СВЦЭМ!$B$34:$B$777,O$119)+'СЕТ СН'!$I$9+СВЦЭМ!$D$10+'СЕТ СН'!$I$6</f>
        <v>2052.6411030600002</v>
      </c>
      <c r="P120" s="37">
        <f>SUMIFS(СВЦЭМ!$C$34:$C$777,СВЦЭМ!$A$34:$A$777,$A120,СВЦЭМ!$B$34:$B$777,P$119)+'СЕТ СН'!$I$9+СВЦЭМ!$D$10+'СЕТ СН'!$I$6</f>
        <v>2063.6486507299996</v>
      </c>
      <c r="Q120" s="37">
        <f>SUMIFS(СВЦЭМ!$C$34:$C$777,СВЦЭМ!$A$34:$A$777,$A120,СВЦЭМ!$B$34:$B$777,Q$119)+'СЕТ СН'!$I$9+СВЦЭМ!$D$10+'СЕТ СН'!$I$6</f>
        <v>2063.39574034</v>
      </c>
      <c r="R120" s="37">
        <f>SUMIFS(СВЦЭМ!$C$34:$C$777,СВЦЭМ!$A$34:$A$777,$A120,СВЦЭМ!$B$34:$B$777,R$119)+'СЕТ СН'!$I$9+СВЦЭМ!$D$10+'СЕТ СН'!$I$6</f>
        <v>2062.11173461</v>
      </c>
      <c r="S120" s="37">
        <f>SUMIFS(СВЦЭМ!$C$34:$C$777,СВЦЭМ!$A$34:$A$777,$A120,СВЦЭМ!$B$34:$B$777,S$119)+'СЕТ СН'!$I$9+СВЦЭМ!$D$10+'СЕТ СН'!$I$6</f>
        <v>2044.98003002</v>
      </c>
      <c r="T120" s="37">
        <f>SUMIFS(СВЦЭМ!$C$34:$C$777,СВЦЭМ!$A$34:$A$777,$A120,СВЦЭМ!$B$34:$B$777,T$119)+'СЕТ СН'!$I$9+СВЦЭМ!$D$10+'СЕТ СН'!$I$6</f>
        <v>2057.3371804499998</v>
      </c>
      <c r="U120" s="37">
        <f>SUMIFS(СВЦЭМ!$C$34:$C$777,СВЦЭМ!$A$34:$A$777,$A120,СВЦЭМ!$B$34:$B$777,U$119)+'СЕТ СН'!$I$9+СВЦЭМ!$D$10+'СЕТ СН'!$I$6</f>
        <v>2064.0557557499997</v>
      </c>
      <c r="V120" s="37">
        <f>SUMIFS(СВЦЭМ!$C$34:$C$777,СВЦЭМ!$A$34:$A$777,$A120,СВЦЭМ!$B$34:$B$777,V$119)+'СЕТ СН'!$I$9+СВЦЭМ!$D$10+'СЕТ СН'!$I$6</f>
        <v>2051.6890993799998</v>
      </c>
      <c r="W120" s="37">
        <f>SUMIFS(СВЦЭМ!$C$34:$C$777,СВЦЭМ!$A$34:$A$777,$A120,СВЦЭМ!$B$34:$B$777,W$119)+'СЕТ СН'!$I$9+СВЦЭМ!$D$10+'СЕТ СН'!$I$6</f>
        <v>2045.0023962999999</v>
      </c>
      <c r="X120" s="37">
        <f>SUMIFS(СВЦЭМ!$C$34:$C$777,СВЦЭМ!$A$34:$A$777,$A120,СВЦЭМ!$B$34:$B$777,X$119)+'СЕТ СН'!$I$9+СВЦЭМ!$D$10+'СЕТ СН'!$I$6</f>
        <v>2053.7444118200001</v>
      </c>
      <c r="Y120" s="37">
        <f>SUMIFS(СВЦЭМ!$C$34:$C$777,СВЦЭМ!$A$34:$A$777,$A120,СВЦЭМ!$B$34:$B$777,Y$119)+'СЕТ СН'!$I$9+СВЦЭМ!$D$10+'СЕТ СН'!$I$6</f>
        <v>2150.4825535</v>
      </c>
    </row>
    <row r="121" spans="1:27" ht="15.75" x14ac:dyDescent="0.2">
      <c r="A121" s="36">
        <f>A120+1</f>
        <v>42676</v>
      </c>
      <c r="B121" s="37">
        <f>SUMIFS(СВЦЭМ!$C$34:$C$777,СВЦЭМ!$A$34:$A$777,$A121,СВЦЭМ!$B$34:$B$777,B$119)+'СЕТ СН'!$I$9+СВЦЭМ!$D$10+'СЕТ СН'!$I$6</f>
        <v>2290.2261634299998</v>
      </c>
      <c r="C121" s="37">
        <f>SUMIFS(СВЦЭМ!$C$34:$C$777,СВЦЭМ!$A$34:$A$777,$A121,СВЦЭМ!$B$34:$B$777,C$119)+'СЕТ СН'!$I$9+СВЦЭМ!$D$10+'СЕТ СН'!$I$6</f>
        <v>2413.4945889599999</v>
      </c>
      <c r="D121" s="37">
        <f>SUMIFS(СВЦЭМ!$C$34:$C$777,СВЦЭМ!$A$34:$A$777,$A121,СВЦЭМ!$B$34:$B$777,D$119)+'СЕТ СН'!$I$9+СВЦЭМ!$D$10+'СЕТ СН'!$I$6</f>
        <v>2451.8778275499999</v>
      </c>
      <c r="E121" s="37">
        <f>SUMIFS(СВЦЭМ!$C$34:$C$777,СВЦЭМ!$A$34:$A$777,$A121,СВЦЭМ!$B$34:$B$777,E$119)+'СЕТ СН'!$I$9+СВЦЭМ!$D$10+'СЕТ СН'!$I$6</f>
        <v>2459.7456070200001</v>
      </c>
      <c r="F121" s="37">
        <f>SUMIFS(СВЦЭМ!$C$34:$C$777,СВЦЭМ!$A$34:$A$777,$A121,СВЦЭМ!$B$34:$B$777,F$119)+'СЕТ СН'!$I$9+СВЦЭМ!$D$10+'СЕТ СН'!$I$6</f>
        <v>2460.3538927499999</v>
      </c>
      <c r="G121" s="37">
        <f>SUMIFS(СВЦЭМ!$C$34:$C$777,СВЦЭМ!$A$34:$A$777,$A121,СВЦЭМ!$B$34:$B$777,G$119)+'СЕТ СН'!$I$9+СВЦЭМ!$D$10+'СЕТ СН'!$I$6</f>
        <v>2429.2534789299998</v>
      </c>
      <c r="H121" s="37">
        <f>SUMIFS(СВЦЭМ!$C$34:$C$777,СВЦЭМ!$A$34:$A$777,$A121,СВЦЭМ!$B$34:$B$777,H$119)+'СЕТ СН'!$I$9+СВЦЭМ!$D$10+'СЕТ СН'!$I$6</f>
        <v>2431.9416093199998</v>
      </c>
      <c r="I121" s="37">
        <f>SUMIFS(СВЦЭМ!$C$34:$C$777,СВЦЭМ!$A$34:$A$777,$A121,СВЦЭМ!$B$34:$B$777,I$119)+'СЕТ СН'!$I$9+СВЦЭМ!$D$10+'СЕТ СН'!$I$6</f>
        <v>2400.7404199900002</v>
      </c>
      <c r="J121" s="37">
        <f>SUMIFS(СВЦЭМ!$C$34:$C$777,СВЦЭМ!$A$34:$A$777,$A121,СВЦЭМ!$B$34:$B$777,J$119)+'СЕТ СН'!$I$9+СВЦЭМ!$D$10+'СЕТ СН'!$I$6</f>
        <v>2251.40696557</v>
      </c>
      <c r="K121" s="37">
        <f>SUMIFS(СВЦЭМ!$C$34:$C$777,СВЦЭМ!$A$34:$A$777,$A121,СВЦЭМ!$B$34:$B$777,K$119)+'СЕТ СН'!$I$9+СВЦЭМ!$D$10+'СЕТ СН'!$I$6</f>
        <v>2136.3854860500001</v>
      </c>
      <c r="L121" s="37">
        <f>SUMIFS(СВЦЭМ!$C$34:$C$777,СВЦЭМ!$A$34:$A$777,$A121,СВЦЭМ!$B$34:$B$777,L$119)+'СЕТ СН'!$I$9+СВЦЭМ!$D$10+'СЕТ СН'!$I$6</f>
        <v>2106.8822056199997</v>
      </c>
      <c r="M121" s="37">
        <f>SUMIFS(СВЦЭМ!$C$34:$C$777,СВЦЭМ!$A$34:$A$777,$A121,СВЦЭМ!$B$34:$B$777,M$119)+'СЕТ СН'!$I$9+СВЦЭМ!$D$10+'СЕТ СН'!$I$6</f>
        <v>2093.88477543</v>
      </c>
      <c r="N121" s="37">
        <f>SUMIFS(СВЦЭМ!$C$34:$C$777,СВЦЭМ!$A$34:$A$777,$A121,СВЦЭМ!$B$34:$B$777,N$119)+'СЕТ СН'!$I$9+СВЦЭМ!$D$10+'СЕТ СН'!$I$6</f>
        <v>2111.8817345899997</v>
      </c>
      <c r="O121" s="37">
        <f>SUMIFS(СВЦЭМ!$C$34:$C$777,СВЦЭМ!$A$34:$A$777,$A121,СВЦЭМ!$B$34:$B$777,O$119)+'СЕТ СН'!$I$9+СВЦЭМ!$D$10+'СЕТ СН'!$I$6</f>
        <v>2141.2100415899999</v>
      </c>
      <c r="P121" s="37">
        <f>SUMIFS(СВЦЭМ!$C$34:$C$777,СВЦЭМ!$A$34:$A$777,$A121,СВЦЭМ!$B$34:$B$777,P$119)+'СЕТ СН'!$I$9+СВЦЭМ!$D$10+'СЕТ СН'!$I$6</f>
        <v>2135.1732816399999</v>
      </c>
      <c r="Q121" s="37">
        <f>SUMIFS(СВЦЭМ!$C$34:$C$777,СВЦЭМ!$A$34:$A$777,$A121,СВЦЭМ!$B$34:$B$777,Q$119)+'СЕТ СН'!$I$9+СВЦЭМ!$D$10+'СЕТ СН'!$I$6</f>
        <v>2132.5135106399998</v>
      </c>
      <c r="R121" s="37">
        <f>SUMIFS(СВЦЭМ!$C$34:$C$777,СВЦЭМ!$A$34:$A$777,$A121,СВЦЭМ!$B$34:$B$777,R$119)+'СЕТ СН'!$I$9+СВЦЭМ!$D$10+'СЕТ СН'!$I$6</f>
        <v>2132.2566171899998</v>
      </c>
      <c r="S121" s="37">
        <f>SUMIFS(СВЦЭМ!$C$34:$C$777,СВЦЭМ!$A$34:$A$777,$A121,СВЦЭМ!$B$34:$B$777,S$119)+'СЕТ СН'!$I$9+СВЦЭМ!$D$10+'СЕТ СН'!$I$6</f>
        <v>2122.10372332</v>
      </c>
      <c r="T121" s="37">
        <f>SUMIFS(СВЦЭМ!$C$34:$C$777,СВЦЭМ!$A$34:$A$777,$A121,СВЦЭМ!$B$34:$B$777,T$119)+'СЕТ СН'!$I$9+СВЦЭМ!$D$10+'СЕТ СН'!$I$6</f>
        <v>2140.74248889</v>
      </c>
      <c r="U121" s="37">
        <f>SUMIFS(СВЦЭМ!$C$34:$C$777,СВЦЭМ!$A$34:$A$777,$A121,СВЦЭМ!$B$34:$B$777,U$119)+'СЕТ СН'!$I$9+СВЦЭМ!$D$10+'СЕТ СН'!$I$6</f>
        <v>2158.5137346900001</v>
      </c>
      <c r="V121" s="37">
        <f>SUMIFS(СВЦЭМ!$C$34:$C$777,СВЦЭМ!$A$34:$A$777,$A121,СВЦЭМ!$B$34:$B$777,V$119)+'СЕТ СН'!$I$9+СВЦЭМ!$D$10+'СЕТ СН'!$I$6</f>
        <v>2148.6620743200001</v>
      </c>
      <c r="W121" s="37">
        <f>SUMIFS(СВЦЭМ!$C$34:$C$777,СВЦЭМ!$A$34:$A$777,$A121,СВЦЭМ!$B$34:$B$777,W$119)+'СЕТ СН'!$I$9+СВЦЭМ!$D$10+'СЕТ СН'!$I$6</f>
        <v>2133.8183347599997</v>
      </c>
      <c r="X121" s="37">
        <f>SUMIFS(СВЦЭМ!$C$34:$C$777,СВЦЭМ!$A$34:$A$777,$A121,СВЦЭМ!$B$34:$B$777,X$119)+'СЕТ СН'!$I$9+СВЦЭМ!$D$10+'СЕТ СН'!$I$6</f>
        <v>2132.4245618300001</v>
      </c>
      <c r="Y121" s="37">
        <f>SUMIFS(СВЦЭМ!$C$34:$C$777,СВЦЭМ!$A$34:$A$777,$A121,СВЦЭМ!$B$34:$B$777,Y$119)+'СЕТ СН'!$I$9+СВЦЭМ!$D$10+'СЕТ СН'!$I$6</f>
        <v>2184.4327637400002</v>
      </c>
    </row>
    <row r="122" spans="1:27" ht="15.75" x14ac:dyDescent="0.2">
      <c r="A122" s="36">
        <f t="shared" ref="A122:A150" si="3">A121+1</f>
        <v>42677</v>
      </c>
      <c r="B122" s="37">
        <f>SUMIFS(СВЦЭМ!$C$34:$C$777,СВЦЭМ!$A$34:$A$777,$A122,СВЦЭМ!$B$34:$B$777,B$119)+'СЕТ СН'!$I$9+СВЦЭМ!$D$10+'СЕТ СН'!$I$6</f>
        <v>2296.8323064199999</v>
      </c>
      <c r="C122" s="37">
        <f>SUMIFS(СВЦЭМ!$C$34:$C$777,СВЦЭМ!$A$34:$A$777,$A122,СВЦЭМ!$B$34:$B$777,C$119)+'СЕТ СН'!$I$9+СВЦЭМ!$D$10+'СЕТ СН'!$I$6</f>
        <v>2430.2317616299997</v>
      </c>
      <c r="D122" s="37">
        <f>SUMIFS(СВЦЭМ!$C$34:$C$777,СВЦЭМ!$A$34:$A$777,$A122,СВЦЭМ!$B$34:$B$777,D$119)+'СЕТ СН'!$I$9+СВЦЭМ!$D$10+'СЕТ СН'!$I$6</f>
        <v>2449.3458065099999</v>
      </c>
      <c r="E122" s="37">
        <f>SUMIFS(СВЦЭМ!$C$34:$C$777,СВЦЭМ!$A$34:$A$777,$A122,СВЦЭМ!$B$34:$B$777,E$119)+'СЕТ СН'!$I$9+СВЦЭМ!$D$10+'СЕТ СН'!$I$6</f>
        <v>2446.1042206100001</v>
      </c>
      <c r="F122" s="37">
        <f>SUMIFS(СВЦЭМ!$C$34:$C$777,СВЦЭМ!$A$34:$A$777,$A122,СВЦЭМ!$B$34:$B$777,F$119)+'СЕТ СН'!$I$9+СВЦЭМ!$D$10+'СЕТ СН'!$I$6</f>
        <v>2439.3235163300001</v>
      </c>
      <c r="G122" s="37">
        <f>SUMIFS(СВЦЭМ!$C$34:$C$777,СВЦЭМ!$A$34:$A$777,$A122,СВЦЭМ!$B$34:$B$777,G$119)+'СЕТ СН'!$I$9+СВЦЭМ!$D$10+'СЕТ СН'!$I$6</f>
        <v>2446.9825886099998</v>
      </c>
      <c r="H122" s="37">
        <f>SUMIFS(СВЦЭМ!$C$34:$C$777,СВЦЭМ!$A$34:$A$777,$A122,СВЦЭМ!$B$34:$B$777,H$119)+'СЕТ СН'!$I$9+СВЦЭМ!$D$10+'СЕТ СН'!$I$6</f>
        <v>2443.0358255900001</v>
      </c>
      <c r="I122" s="37">
        <f>SUMIFS(СВЦЭМ!$C$34:$C$777,СВЦЭМ!$A$34:$A$777,$A122,СВЦЭМ!$B$34:$B$777,I$119)+'СЕТ СН'!$I$9+СВЦЭМ!$D$10+'СЕТ СН'!$I$6</f>
        <v>2410.5459718000002</v>
      </c>
      <c r="J122" s="37">
        <f>SUMIFS(СВЦЭМ!$C$34:$C$777,СВЦЭМ!$A$34:$A$777,$A122,СВЦЭМ!$B$34:$B$777,J$119)+'СЕТ СН'!$I$9+СВЦЭМ!$D$10+'СЕТ СН'!$I$6</f>
        <v>2307.4394355899999</v>
      </c>
      <c r="K122" s="37">
        <f>SUMIFS(СВЦЭМ!$C$34:$C$777,СВЦЭМ!$A$34:$A$777,$A122,СВЦЭМ!$B$34:$B$777,K$119)+'СЕТ СН'!$I$9+СВЦЭМ!$D$10+'СЕТ СН'!$I$6</f>
        <v>2211.8495049399999</v>
      </c>
      <c r="L122" s="37">
        <f>SUMIFS(СВЦЭМ!$C$34:$C$777,СВЦЭМ!$A$34:$A$777,$A122,СВЦЭМ!$B$34:$B$777,L$119)+'СЕТ СН'!$I$9+СВЦЭМ!$D$10+'СЕТ СН'!$I$6</f>
        <v>2126.00731933</v>
      </c>
      <c r="M122" s="37">
        <f>SUMIFS(СВЦЭМ!$C$34:$C$777,СВЦЭМ!$A$34:$A$777,$A122,СВЦЭМ!$B$34:$B$777,M$119)+'СЕТ СН'!$I$9+СВЦЭМ!$D$10+'СЕТ СН'!$I$6</f>
        <v>2113.6470270899999</v>
      </c>
      <c r="N122" s="37">
        <f>SUMIFS(СВЦЭМ!$C$34:$C$777,СВЦЭМ!$A$34:$A$777,$A122,СВЦЭМ!$B$34:$B$777,N$119)+'СЕТ СН'!$I$9+СВЦЭМ!$D$10+'СЕТ СН'!$I$6</f>
        <v>2135.77813337</v>
      </c>
      <c r="O122" s="37">
        <f>SUMIFS(СВЦЭМ!$C$34:$C$777,СВЦЭМ!$A$34:$A$777,$A122,СВЦЭМ!$B$34:$B$777,O$119)+'СЕТ СН'!$I$9+СВЦЭМ!$D$10+'СЕТ СН'!$I$6</f>
        <v>2167.2924669999998</v>
      </c>
      <c r="P122" s="37">
        <f>SUMIFS(СВЦЭМ!$C$34:$C$777,СВЦЭМ!$A$34:$A$777,$A122,СВЦЭМ!$B$34:$B$777,P$119)+'СЕТ СН'!$I$9+СВЦЭМ!$D$10+'СЕТ СН'!$I$6</f>
        <v>2182.6790456399999</v>
      </c>
      <c r="Q122" s="37">
        <f>SUMIFS(СВЦЭМ!$C$34:$C$777,СВЦЭМ!$A$34:$A$777,$A122,СВЦЭМ!$B$34:$B$777,Q$119)+'СЕТ СН'!$I$9+СВЦЭМ!$D$10+'СЕТ СН'!$I$6</f>
        <v>2193.4882856499999</v>
      </c>
      <c r="R122" s="37">
        <f>SUMIFS(СВЦЭМ!$C$34:$C$777,СВЦЭМ!$A$34:$A$777,$A122,СВЦЭМ!$B$34:$B$777,R$119)+'СЕТ СН'!$I$9+СВЦЭМ!$D$10+'СЕТ СН'!$I$6</f>
        <v>2189.7163301099999</v>
      </c>
      <c r="S122" s="37">
        <f>SUMIFS(СВЦЭМ!$C$34:$C$777,СВЦЭМ!$A$34:$A$777,$A122,СВЦЭМ!$B$34:$B$777,S$119)+'СЕТ СН'!$I$9+СВЦЭМ!$D$10+'СЕТ СН'!$I$6</f>
        <v>2193.5987541300001</v>
      </c>
      <c r="T122" s="37">
        <f>SUMIFS(СВЦЭМ!$C$34:$C$777,СВЦЭМ!$A$34:$A$777,$A122,СВЦЭМ!$B$34:$B$777,T$119)+'СЕТ СН'!$I$9+СВЦЭМ!$D$10+'СЕТ СН'!$I$6</f>
        <v>2140.4827511100002</v>
      </c>
      <c r="U122" s="37">
        <f>SUMIFS(СВЦЭМ!$C$34:$C$777,СВЦЭМ!$A$34:$A$777,$A122,СВЦЭМ!$B$34:$B$777,U$119)+'СЕТ СН'!$I$9+СВЦЭМ!$D$10+'СЕТ СН'!$I$6</f>
        <v>2142.7814002199998</v>
      </c>
      <c r="V122" s="37">
        <f>SUMIFS(СВЦЭМ!$C$34:$C$777,СВЦЭМ!$A$34:$A$777,$A122,СВЦЭМ!$B$34:$B$777,V$119)+'СЕТ СН'!$I$9+СВЦЭМ!$D$10+'СЕТ СН'!$I$6</f>
        <v>2147.2064758500001</v>
      </c>
      <c r="W122" s="37">
        <f>SUMIFS(СВЦЭМ!$C$34:$C$777,СВЦЭМ!$A$34:$A$777,$A122,СВЦЭМ!$B$34:$B$777,W$119)+'СЕТ СН'!$I$9+СВЦЭМ!$D$10+'СЕТ СН'!$I$6</f>
        <v>2174.9160472200001</v>
      </c>
      <c r="X122" s="37">
        <f>SUMIFS(СВЦЭМ!$C$34:$C$777,СВЦЭМ!$A$34:$A$777,$A122,СВЦЭМ!$B$34:$B$777,X$119)+'СЕТ СН'!$I$9+СВЦЭМ!$D$10+'СЕТ СН'!$I$6</f>
        <v>2200.5422871999999</v>
      </c>
      <c r="Y122" s="37">
        <f>SUMIFS(СВЦЭМ!$C$34:$C$777,СВЦЭМ!$A$34:$A$777,$A122,СВЦЭМ!$B$34:$B$777,Y$119)+'СЕТ СН'!$I$9+СВЦЭМ!$D$10+'СЕТ СН'!$I$6</f>
        <v>2283.3662754799998</v>
      </c>
    </row>
    <row r="123" spans="1:27" ht="15.75" x14ac:dyDescent="0.2">
      <c r="A123" s="36">
        <f t="shared" si="3"/>
        <v>42678</v>
      </c>
      <c r="B123" s="37">
        <f>SUMIFS(СВЦЭМ!$C$34:$C$777,СВЦЭМ!$A$34:$A$777,$A123,СВЦЭМ!$B$34:$B$777,B$119)+'СЕТ СН'!$I$9+СВЦЭМ!$D$10+'СЕТ СН'!$I$6</f>
        <v>2372.8509652799999</v>
      </c>
      <c r="C123" s="37">
        <f>SUMIFS(СВЦЭМ!$C$34:$C$777,СВЦЭМ!$A$34:$A$777,$A123,СВЦЭМ!$B$34:$B$777,C$119)+'СЕТ СН'!$I$9+СВЦЭМ!$D$10+'СЕТ СН'!$I$6</f>
        <v>2439.40672399</v>
      </c>
      <c r="D123" s="37">
        <f>SUMIFS(СВЦЭМ!$C$34:$C$777,СВЦЭМ!$A$34:$A$777,$A123,СВЦЭМ!$B$34:$B$777,D$119)+'СЕТ СН'!$I$9+СВЦЭМ!$D$10+'СЕТ СН'!$I$6</f>
        <v>2443.24251482</v>
      </c>
      <c r="E123" s="37">
        <f>SUMIFS(СВЦЭМ!$C$34:$C$777,СВЦЭМ!$A$34:$A$777,$A123,СВЦЭМ!$B$34:$B$777,E$119)+'СЕТ СН'!$I$9+СВЦЭМ!$D$10+'СЕТ СН'!$I$6</f>
        <v>2442.0495126999999</v>
      </c>
      <c r="F123" s="37">
        <f>SUMIFS(СВЦЭМ!$C$34:$C$777,СВЦЭМ!$A$34:$A$777,$A123,СВЦЭМ!$B$34:$B$777,F$119)+'СЕТ СН'!$I$9+СВЦЭМ!$D$10+'СЕТ СН'!$I$6</f>
        <v>2439.2678338299997</v>
      </c>
      <c r="G123" s="37">
        <f>SUMIFS(СВЦЭМ!$C$34:$C$777,СВЦЭМ!$A$34:$A$777,$A123,СВЦЭМ!$B$34:$B$777,G$119)+'СЕТ СН'!$I$9+СВЦЭМ!$D$10+'СЕТ СН'!$I$6</f>
        <v>2444.7789095499998</v>
      </c>
      <c r="H123" s="37">
        <f>SUMIFS(СВЦЭМ!$C$34:$C$777,СВЦЭМ!$A$34:$A$777,$A123,СВЦЭМ!$B$34:$B$777,H$119)+'СЕТ СН'!$I$9+СВЦЭМ!$D$10+'СЕТ СН'!$I$6</f>
        <v>2455.8062757399998</v>
      </c>
      <c r="I123" s="37">
        <f>SUMIFS(СВЦЭМ!$C$34:$C$777,СВЦЭМ!$A$34:$A$777,$A123,СВЦЭМ!$B$34:$B$777,I$119)+'СЕТ СН'!$I$9+СВЦЭМ!$D$10+'СЕТ СН'!$I$6</f>
        <v>2442.6345987499999</v>
      </c>
      <c r="J123" s="37">
        <f>SUMIFS(СВЦЭМ!$C$34:$C$777,СВЦЭМ!$A$34:$A$777,$A123,СВЦЭМ!$B$34:$B$777,J$119)+'СЕТ СН'!$I$9+СВЦЭМ!$D$10+'СЕТ СН'!$I$6</f>
        <v>2355.1803514799999</v>
      </c>
      <c r="K123" s="37">
        <f>SUMIFS(СВЦЭМ!$C$34:$C$777,СВЦЭМ!$A$34:$A$777,$A123,СВЦЭМ!$B$34:$B$777,K$119)+'СЕТ СН'!$I$9+СВЦЭМ!$D$10+'СЕТ СН'!$I$6</f>
        <v>2268.8065438899998</v>
      </c>
      <c r="L123" s="37">
        <f>SUMIFS(СВЦЭМ!$C$34:$C$777,СВЦЭМ!$A$34:$A$777,$A123,СВЦЭМ!$B$34:$B$777,L$119)+'СЕТ СН'!$I$9+СВЦЭМ!$D$10+'СЕТ СН'!$I$6</f>
        <v>2178.6002255899998</v>
      </c>
      <c r="M123" s="37">
        <f>SUMIFS(СВЦЭМ!$C$34:$C$777,СВЦЭМ!$A$34:$A$777,$A123,СВЦЭМ!$B$34:$B$777,M$119)+'СЕТ СН'!$I$9+СВЦЭМ!$D$10+'СЕТ СН'!$I$6</f>
        <v>2147.8232844300001</v>
      </c>
      <c r="N123" s="37">
        <f>SUMIFS(СВЦЭМ!$C$34:$C$777,СВЦЭМ!$A$34:$A$777,$A123,СВЦЭМ!$B$34:$B$777,N$119)+'СЕТ СН'!$I$9+СВЦЭМ!$D$10+'СЕТ СН'!$I$6</f>
        <v>2131.1048047999998</v>
      </c>
      <c r="O123" s="37">
        <f>SUMIFS(СВЦЭМ!$C$34:$C$777,СВЦЭМ!$A$34:$A$777,$A123,СВЦЭМ!$B$34:$B$777,O$119)+'СЕТ СН'!$I$9+СВЦЭМ!$D$10+'СЕТ СН'!$I$6</f>
        <v>2123.55837969</v>
      </c>
      <c r="P123" s="37">
        <f>SUMIFS(СВЦЭМ!$C$34:$C$777,СВЦЭМ!$A$34:$A$777,$A123,СВЦЭМ!$B$34:$B$777,P$119)+'СЕТ СН'!$I$9+СВЦЭМ!$D$10+'СЕТ СН'!$I$6</f>
        <v>2118.5691024399998</v>
      </c>
      <c r="Q123" s="37">
        <f>SUMIFS(СВЦЭМ!$C$34:$C$777,СВЦЭМ!$A$34:$A$777,$A123,СВЦЭМ!$B$34:$B$777,Q$119)+'СЕТ СН'!$I$9+СВЦЭМ!$D$10+'СЕТ СН'!$I$6</f>
        <v>2116.2308359999997</v>
      </c>
      <c r="R123" s="37">
        <f>SUMIFS(СВЦЭМ!$C$34:$C$777,СВЦЭМ!$A$34:$A$777,$A123,СВЦЭМ!$B$34:$B$777,R$119)+'СЕТ СН'!$I$9+СВЦЭМ!$D$10+'СЕТ СН'!$I$6</f>
        <v>2119.0005732299996</v>
      </c>
      <c r="S123" s="37">
        <f>SUMIFS(СВЦЭМ!$C$34:$C$777,СВЦЭМ!$A$34:$A$777,$A123,СВЦЭМ!$B$34:$B$777,S$119)+'СЕТ СН'!$I$9+СВЦЭМ!$D$10+'СЕТ СН'!$I$6</f>
        <v>2118.6260861599999</v>
      </c>
      <c r="T123" s="37">
        <f>SUMIFS(СВЦЭМ!$C$34:$C$777,СВЦЭМ!$A$34:$A$777,$A123,СВЦЭМ!$B$34:$B$777,T$119)+'СЕТ СН'!$I$9+СВЦЭМ!$D$10+'СЕТ СН'!$I$6</f>
        <v>2100.7926873900001</v>
      </c>
      <c r="U123" s="37">
        <f>SUMIFS(СВЦЭМ!$C$34:$C$777,СВЦЭМ!$A$34:$A$777,$A123,СВЦЭМ!$B$34:$B$777,U$119)+'СЕТ СН'!$I$9+СВЦЭМ!$D$10+'СЕТ СН'!$I$6</f>
        <v>2085.5359735100001</v>
      </c>
      <c r="V123" s="37">
        <f>SUMIFS(СВЦЭМ!$C$34:$C$777,СВЦЭМ!$A$34:$A$777,$A123,СВЦЭМ!$B$34:$B$777,V$119)+'СЕТ СН'!$I$9+СВЦЭМ!$D$10+'СЕТ СН'!$I$6</f>
        <v>2093.1417940199999</v>
      </c>
      <c r="W123" s="37">
        <f>SUMIFS(СВЦЭМ!$C$34:$C$777,СВЦЭМ!$A$34:$A$777,$A123,СВЦЭМ!$B$34:$B$777,W$119)+'СЕТ СН'!$I$9+СВЦЭМ!$D$10+'СЕТ СН'!$I$6</f>
        <v>2115.96227107</v>
      </c>
      <c r="X123" s="37">
        <f>SUMIFS(СВЦЭМ!$C$34:$C$777,СВЦЭМ!$A$34:$A$777,$A123,СВЦЭМ!$B$34:$B$777,X$119)+'СЕТ СН'!$I$9+СВЦЭМ!$D$10+'СЕТ СН'!$I$6</f>
        <v>2120.06644474</v>
      </c>
      <c r="Y123" s="37">
        <f>SUMIFS(СВЦЭМ!$C$34:$C$777,СВЦЭМ!$A$34:$A$777,$A123,СВЦЭМ!$B$34:$B$777,Y$119)+'СЕТ СН'!$I$9+СВЦЭМ!$D$10+'СЕТ СН'!$I$6</f>
        <v>2210.34985396</v>
      </c>
    </row>
    <row r="124" spans="1:27" ht="15.75" x14ac:dyDescent="0.2">
      <c r="A124" s="36">
        <f t="shared" si="3"/>
        <v>42679</v>
      </c>
      <c r="B124" s="37">
        <f>SUMIFS(СВЦЭМ!$C$34:$C$777,СВЦЭМ!$A$34:$A$777,$A124,СВЦЭМ!$B$34:$B$777,B$119)+'СЕТ СН'!$I$9+СВЦЭМ!$D$10+'СЕТ СН'!$I$6</f>
        <v>2318.69561484</v>
      </c>
      <c r="C124" s="37">
        <f>SUMIFS(СВЦЭМ!$C$34:$C$777,СВЦЭМ!$A$34:$A$777,$A124,СВЦЭМ!$B$34:$B$777,C$119)+'СЕТ СН'!$I$9+СВЦЭМ!$D$10+'СЕТ СН'!$I$6</f>
        <v>2392.0218905199999</v>
      </c>
      <c r="D124" s="37">
        <f>SUMIFS(СВЦЭМ!$C$34:$C$777,СВЦЭМ!$A$34:$A$777,$A124,СВЦЭМ!$B$34:$B$777,D$119)+'СЕТ СН'!$I$9+СВЦЭМ!$D$10+'СЕТ СН'!$I$6</f>
        <v>2448.17616752</v>
      </c>
      <c r="E124" s="37">
        <f>SUMIFS(СВЦЭМ!$C$34:$C$777,СВЦЭМ!$A$34:$A$777,$A124,СВЦЭМ!$B$34:$B$777,E$119)+'СЕТ СН'!$I$9+СВЦЭМ!$D$10+'СЕТ СН'!$I$6</f>
        <v>2447.9512966100001</v>
      </c>
      <c r="F124" s="37">
        <f>SUMIFS(СВЦЭМ!$C$34:$C$777,СВЦЭМ!$A$34:$A$777,$A124,СВЦЭМ!$B$34:$B$777,F$119)+'СЕТ СН'!$I$9+СВЦЭМ!$D$10+'СЕТ СН'!$I$6</f>
        <v>2445.5920683199997</v>
      </c>
      <c r="G124" s="37">
        <f>SUMIFS(СВЦЭМ!$C$34:$C$777,СВЦЭМ!$A$34:$A$777,$A124,СВЦЭМ!$B$34:$B$777,G$119)+'СЕТ СН'!$I$9+СВЦЭМ!$D$10+'СЕТ СН'!$I$6</f>
        <v>2449.6638776899999</v>
      </c>
      <c r="H124" s="37">
        <f>SUMIFS(СВЦЭМ!$C$34:$C$777,СВЦЭМ!$A$34:$A$777,$A124,СВЦЭМ!$B$34:$B$777,H$119)+'СЕТ СН'!$I$9+СВЦЭМ!$D$10+'СЕТ СН'!$I$6</f>
        <v>2460.0083782699999</v>
      </c>
      <c r="I124" s="37">
        <f>SUMIFS(СВЦЭМ!$C$34:$C$777,СВЦЭМ!$A$34:$A$777,$A124,СВЦЭМ!$B$34:$B$777,I$119)+'СЕТ СН'!$I$9+СВЦЭМ!$D$10+'СЕТ СН'!$I$6</f>
        <v>2452.61881438</v>
      </c>
      <c r="J124" s="37">
        <f>SUMIFS(СВЦЭМ!$C$34:$C$777,СВЦЭМ!$A$34:$A$777,$A124,СВЦЭМ!$B$34:$B$777,J$119)+'СЕТ СН'!$I$9+СВЦЭМ!$D$10+'СЕТ СН'!$I$6</f>
        <v>2359.1119647099999</v>
      </c>
      <c r="K124" s="37">
        <f>SUMIFS(СВЦЭМ!$C$34:$C$777,СВЦЭМ!$A$34:$A$777,$A124,СВЦЭМ!$B$34:$B$777,K$119)+'СЕТ СН'!$I$9+СВЦЭМ!$D$10+'СЕТ СН'!$I$6</f>
        <v>2272.2045075799997</v>
      </c>
      <c r="L124" s="37">
        <f>SUMIFS(СВЦЭМ!$C$34:$C$777,СВЦЭМ!$A$34:$A$777,$A124,СВЦЭМ!$B$34:$B$777,L$119)+'СЕТ СН'!$I$9+СВЦЭМ!$D$10+'СЕТ СН'!$I$6</f>
        <v>2190.9731689700002</v>
      </c>
      <c r="M124" s="37">
        <f>SUMIFS(СВЦЭМ!$C$34:$C$777,СВЦЭМ!$A$34:$A$777,$A124,СВЦЭМ!$B$34:$B$777,M$119)+'СЕТ СН'!$I$9+СВЦЭМ!$D$10+'СЕТ СН'!$I$6</f>
        <v>2167.3189895</v>
      </c>
      <c r="N124" s="37">
        <f>SUMIFS(СВЦЭМ!$C$34:$C$777,СВЦЭМ!$A$34:$A$777,$A124,СВЦЭМ!$B$34:$B$777,N$119)+'СЕТ СН'!$I$9+СВЦЭМ!$D$10+'СЕТ СН'!$I$6</f>
        <v>2151.3403771100002</v>
      </c>
      <c r="O124" s="37">
        <f>SUMIFS(СВЦЭМ!$C$34:$C$777,СВЦЭМ!$A$34:$A$777,$A124,СВЦЭМ!$B$34:$B$777,O$119)+'СЕТ СН'!$I$9+СВЦЭМ!$D$10+'СЕТ СН'!$I$6</f>
        <v>2140.5831211199998</v>
      </c>
      <c r="P124" s="37">
        <f>SUMIFS(СВЦЭМ!$C$34:$C$777,СВЦЭМ!$A$34:$A$777,$A124,СВЦЭМ!$B$34:$B$777,P$119)+'СЕТ СН'!$I$9+СВЦЭМ!$D$10+'СЕТ СН'!$I$6</f>
        <v>2133.9746199199999</v>
      </c>
      <c r="Q124" s="37">
        <f>SUMIFS(СВЦЭМ!$C$34:$C$777,СВЦЭМ!$A$34:$A$777,$A124,СВЦЭМ!$B$34:$B$777,Q$119)+'СЕТ СН'!$I$9+СВЦЭМ!$D$10+'СЕТ СН'!$I$6</f>
        <v>2130.1631784900001</v>
      </c>
      <c r="R124" s="37">
        <f>SUMIFS(СВЦЭМ!$C$34:$C$777,СВЦЭМ!$A$34:$A$777,$A124,СВЦЭМ!$B$34:$B$777,R$119)+'СЕТ СН'!$I$9+СВЦЭМ!$D$10+'СЕТ СН'!$I$6</f>
        <v>2124.9150261599998</v>
      </c>
      <c r="S124" s="37">
        <f>SUMIFS(СВЦЭМ!$C$34:$C$777,СВЦЭМ!$A$34:$A$777,$A124,СВЦЭМ!$B$34:$B$777,S$119)+'СЕТ СН'!$I$9+СВЦЭМ!$D$10+'СЕТ СН'!$I$6</f>
        <v>2115.4719710700001</v>
      </c>
      <c r="T124" s="37">
        <f>SUMIFS(СВЦЭМ!$C$34:$C$777,СВЦЭМ!$A$34:$A$777,$A124,СВЦЭМ!$B$34:$B$777,T$119)+'СЕТ СН'!$I$9+СВЦЭМ!$D$10+'СЕТ СН'!$I$6</f>
        <v>2097.6040957599998</v>
      </c>
      <c r="U124" s="37">
        <f>SUMIFS(СВЦЭМ!$C$34:$C$777,СВЦЭМ!$A$34:$A$777,$A124,СВЦЭМ!$B$34:$B$777,U$119)+'СЕТ СН'!$I$9+СВЦЭМ!$D$10+'СЕТ СН'!$I$6</f>
        <v>2083.98109604</v>
      </c>
      <c r="V124" s="37">
        <f>SUMIFS(СВЦЭМ!$C$34:$C$777,СВЦЭМ!$A$34:$A$777,$A124,СВЦЭМ!$B$34:$B$777,V$119)+'СЕТ СН'!$I$9+СВЦЭМ!$D$10+'СЕТ СН'!$I$6</f>
        <v>2091.5107847600002</v>
      </c>
      <c r="W124" s="37">
        <f>SUMIFS(СВЦЭМ!$C$34:$C$777,СВЦЭМ!$A$34:$A$777,$A124,СВЦЭМ!$B$34:$B$777,W$119)+'СЕТ СН'!$I$9+СВЦЭМ!$D$10+'СЕТ СН'!$I$6</f>
        <v>2115.37808141</v>
      </c>
      <c r="X124" s="37">
        <f>SUMIFS(СВЦЭМ!$C$34:$C$777,СВЦЭМ!$A$34:$A$777,$A124,СВЦЭМ!$B$34:$B$777,X$119)+'СЕТ СН'!$I$9+СВЦЭМ!$D$10+'СЕТ СН'!$I$6</f>
        <v>2117.4205396500001</v>
      </c>
      <c r="Y124" s="37">
        <f>SUMIFS(СВЦЭМ!$C$34:$C$777,СВЦЭМ!$A$34:$A$777,$A124,СВЦЭМ!$B$34:$B$777,Y$119)+'СЕТ СН'!$I$9+СВЦЭМ!$D$10+'СЕТ СН'!$I$6</f>
        <v>2208.29479868</v>
      </c>
    </row>
    <row r="125" spans="1:27" ht="15.75" x14ac:dyDescent="0.2">
      <c r="A125" s="36">
        <f t="shared" si="3"/>
        <v>42680</v>
      </c>
      <c r="B125" s="37">
        <f>SUMIFS(СВЦЭМ!$C$34:$C$777,СВЦЭМ!$A$34:$A$777,$A125,СВЦЭМ!$B$34:$B$777,B$119)+'СЕТ СН'!$I$9+СВЦЭМ!$D$10+'СЕТ СН'!$I$6</f>
        <v>2298.6734982200001</v>
      </c>
      <c r="C125" s="37">
        <f>SUMIFS(СВЦЭМ!$C$34:$C$777,СВЦЭМ!$A$34:$A$777,$A125,СВЦЭМ!$B$34:$B$777,C$119)+'СЕТ СН'!$I$9+СВЦЭМ!$D$10+'СЕТ СН'!$I$6</f>
        <v>2401.4580317700002</v>
      </c>
      <c r="D125" s="37">
        <f>SUMIFS(СВЦЭМ!$C$34:$C$777,СВЦЭМ!$A$34:$A$777,$A125,СВЦЭМ!$B$34:$B$777,D$119)+'СЕТ СН'!$I$9+СВЦЭМ!$D$10+'СЕТ СН'!$I$6</f>
        <v>2436.9617464499997</v>
      </c>
      <c r="E125" s="37">
        <f>SUMIFS(СВЦЭМ!$C$34:$C$777,СВЦЭМ!$A$34:$A$777,$A125,СВЦЭМ!$B$34:$B$777,E$119)+'СЕТ СН'!$I$9+СВЦЭМ!$D$10+'СЕТ СН'!$I$6</f>
        <v>2438.9361436199997</v>
      </c>
      <c r="F125" s="37">
        <f>SUMIFS(СВЦЭМ!$C$34:$C$777,СВЦЭМ!$A$34:$A$777,$A125,СВЦЭМ!$B$34:$B$777,F$119)+'СЕТ СН'!$I$9+СВЦЭМ!$D$10+'СЕТ СН'!$I$6</f>
        <v>2438.85050112</v>
      </c>
      <c r="G125" s="37">
        <f>SUMIFS(СВЦЭМ!$C$34:$C$777,СВЦЭМ!$A$34:$A$777,$A125,СВЦЭМ!$B$34:$B$777,G$119)+'СЕТ СН'!$I$9+СВЦЭМ!$D$10+'СЕТ СН'!$I$6</f>
        <v>2429.0315483099998</v>
      </c>
      <c r="H125" s="37">
        <f>SUMIFS(СВЦЭМ!$C$34:$C$777,СВЦЭМ!$A$34:$A$777,$A125,СВЦЭМ!$B$34:$B$777,H$119)+'СЕТ СН'!$I$9+СВЦЭМ!$D$10+'СЕТ СН'!$I$6</f>
        <v>2424.3010418700001</v>
      </c>
      <c r="I125" s="37">
        <f>SUMIFS(СВЦЭМ!$C$34:$C$777,СВЦЭМ!$A$34:$A$777,$A125,СВЦЭМ!$B$34:$B$777,I$119)+'СЕТ СН'!$I$9+СВЦЭМ!$D$10+'СЕТ СН'!$I$6</f>
        <v>2415.2035090499999</v>
      </c>
      <c r="J125" s="37">
        <f>SUMIFS(СВЦЭМ!$C$34:$C$777,СВЦЭМ!$A$34:$A$777,$A125,СВЦЭМ!$B$34:$B$777,J$119)+'СЕТ СН'!$I$9+СВЦЭМ!$D$10+'СЕТ СН'!$I$6</f>
        <v>2312.3087090999998</v>
      </c>
      <c r="K125" s="37">
        <f>SUMIFS(СВЦЭМ!$C$34:$C$777,СВЦЭМ!$A$34:$A$777,$A125,СВЦЭМ!$B$34:$B$777,K$119)+'СЕТ СН'!$I$9+СВЦЭМ!$D$10+'СЕТ СН'!$I$6</f>
        <v>2213.0400585500001</v>
      </c>
      <c r="L125" s="37">
        <f>SUMIFS(СВЦЭМ!$C$34:$C$777,СВЦЭМ!$A$34:$A$777,$A125,СВЦЭМ!$B$34:$B$777,L$119)+'СЕТ СН'!$I$9+СВЦЭМ!$D$10+'СЕТ СН'!$I$6</f>
        <v>2151.70055654</v>
      </c>
      <c r="M125" s="37">
        <f>SUMIFS(СВЦЭМ!$C$34:$C$777,СВЦЭМ!$A$34:$A$777,$A125,СВЦЭМ!$B$34:$B$777,M$119)+'СЕТ СН'!$I$9+СВЦЭМ!$D$10+'СЕТ СН'!$I$6</f>
        <v>2105.3309731600002</v>
      </c>
      <c r="N125" s="37">
        <f>SUMIFS(СВЦЭМ!$C$34:$C$777,СВЦЭМ!$A$34:$A$777,$A125,СВЦЭМ!$B$34:$B$777,N$119)+'СЕТ СН'!$I$9+СВЦЭМ!$D$10+'СЕТ СН'!$I$6</f>
        <v>2099.9210756299999</v>
      </c>
      <c r="O125" s="37">
        <f>SUMIFS(СВЦЭМ!$C$34:$C$777,СВЦЭМ!$A$34:$A$777,$A125,СВЦЭМ!$B$34:$B$777,O$119)+'СЕТ СН'!$I$9+СВЦЭМ!$D$10+'СЕТ СН'!$I$6</f>
        <v>2100.0263279199999</v>
      </c>
      <c r="P125" s="37">
        <f>SUMIFS(СВЦЭМ!$C$34:$C$777,СВЦЭМ!$A$34:$A$777,$A125,СВЦЭМ!$B$34:$B$777,P$119)+'СЕТ СН'!$I$9+СВЦЭМ!$D$10+'СЕТ СН'!$I$6</f>
        <v>2093.2350359299999</v>
      </c>
      <c r="Q125" s="37">
        <f>SUMIFS(СВЦЭМ!$C$34:$C$777,СВЦЭМ!$A$34:$A$777,$A125,СВЦЭМ!$B$34:$B$777,Q$119)+'СЕТ СН'!$I$9+СВЦЭМ!$D$10+'СЕТ СН'!$I$6</f>
        <v>2093.4979277499997</v>
      </c>
      <c r="R125" s="37">
        <f>SUMIFS(СВЦЭМ!$C$34:$C$777,СВЦЭМ!$A$34:$A$777,$A125,СВЦЭМ!$B$34:$B$777,R$119)+'СЕТ СН'!$I$9+СВЦЭМ!$D$10+'СЕТ СН'!$I$6</f>
        <v>2090.6419565699998</v>
      </c>
      <c r="S125" s="37">
        <f>SUMIFS(СВЦЭМ!$C$34:$C$777,СВЦЭМ!$A$34:$A$777,$A125,СВЦЭМ!$B$34:$B$777,S$119)+'СЕТ СН'!$I$9+СВЦЭМ!$D$10+'СЕТ СН'!$I$6</f>
        <v>2113.74748761</v>
      </c>
      <c r="T125" s="37">
        <f>SUMIFS(СВЦЭМ!$C$34:$C$777,СВЦЭМ!$A$34:$A$777,$A125,СВЦЭМ!$B$34:$B$777,T$119)+'СЕТ СН'!$I$9+СВЦЭМ!$D$10+'СЕТ СН'!$I$6</f>
        <v>2123.8388439400001</v>
      </c>
      <c r="U125" s="37">
        <f>SUMIFS(СВЦЭМ!$C$34:$C$777,СВЦЭМ!$A$34:$A$777,$A125,СВЦЭМ!$B$34:$B$777,U$119)+'СЕТ СН'!$I$9+СВЦЭМ!$D$10+'СЕТ СН'!$I$6</f>
        <v>2129.7933235199998</v>
      </c>
      <c r="V125" s="37">
        <f>SUMIFS(СВЦЭМ!$C$34:$C$777,СВЦЭМ!$A$34:$A$777,$A125,СВЦЭМ!$B$34:$B$777,V$119)+'СЕТ СН'!$I$9+СВЦЭМ!$D$10+'СЕТ СН'!$I$6</f>
        <v>2127.7614491599998</v>
      </c>
      <c r="W125" s="37">
        <f>SUMIFS(СВЦЭМ!$C$34:$C$777,СВЦЭМ!$A$34:$A$777,$A125,СВЦЭМ!$B$34:$B$777,W$119)+'СЕТ СН'!$I$9+СВЦЭМ!$D$10+'СЕТ СН'!$I$6</f>
        <v>2139.60236975</v>
      </c>
      <c r="X125" s="37">
        <f>SUMIFS(СВЦЭМ!$C$34:$C$777,СВЦЭМ!$A$34:$A$777,$A125,СВЦЭМ!$B$34:$B$777,X$119)+'СЕТ СН'!$I$9+СВЦЭМ!$D$10+'СЕТ СН'!$I$6</f>
        <v>2143.4554472299997</v>
      </c>
      <c r="Y125" s="37">
        <f>SUMIFS(СВЦЭМ!$C$34:$C$777,СВЦЭМ!$A$34:$A$777,$A125,СВЦЭМ!$B$34:$B$777,Y$119)+'СЕТ СН'!$I$9+СВЦЭМ!$D$10+'СЕТ СН'!$I$6</f>
        <v>2236.6039340699999</v>
      </c>
    </row>
    <row r="126" spans="1:27" ht="15.75" x14ac:dyDescent="0.2">
      <c r="A126" s="36">
        <f t="shared" si="3"/>
        <v>42681</v>
      </c>
      <c r="B126" s="37">
        <f>SUMIFS(СВЦЭМ!$C$34:$C$777,СВЦЭМ!$A$34:$A$777,$A126,СВЦЭМ!$B$34:$B$777,B$119)+'СЕТ СН'!$I$9+СВЦЭМ!$D$10+'СЕТ СН'!$I$6</f>
        <v>2338.8799381399999</v>
      </c>
      <c r="C126" s="37">
        <f>SUMIFS(СВЦЭМ!$C$34:$C$777,СВЦЭМ!$A$34:$A$777,$A126,СВЦЭМ!$B$34:$B$777,C$119)+'СЕТ СН'!$I$9+СВЦЭМ!$D$10+'СЕТ СН'!$I$6</f>
        <v>2425.3138625900001</v>
      </c>
      <c r="D126" s="37">
        <f>SUMIFS(СВЦЭМ!$C$34:$C$777,СВЦЭМ!$A$34:$A$777,$A126,СВЦЭМ!$B$34:$B$777,D$119)+'СЕТ СН'!$I$9+СВЦЭМ!$D$10+'СЕТ СН'!$I$6</f>
        <v>2445.3480568</v>
      </c>
      <c r="E126" s="37">
        <f>SUMIFS(СВЦЭМ!$C$34:$C$777,СВЦЭМ!$A$34:$A$777,$A126,СВЦЭМ!$B$34:$B$777,E$119)+'СЕТ СН'!$I$9+СВЦЭМ!$D$10+'СЕТ СН'!$I$6</f>
        <v>2444.7944735799997</v>
      </c>
      <c r="F126" s="37">
        <f>SUMIFS(СВЦЭМ!$C$34:$C$777,СВЦЭМ!$A$34:$A$777,$A126,СВЦЭМ!$B$34:$B$777,F$119)+'СЕТ СН'!$I$9+СВЦЭМ!$D$10+'СЕТ СН'!$I$6</f>
        <v>2445.45062125</v>
      </c>
      <c r="G126" s="37">
        <f>SUMIFS(СВЦЭМ!$C$34:$C$777,СВЦЭМ!$A$34:$A$777,$A126,СВЦЭМ!$B$34:$B$777,G$119)+'СЕТ СН'!$I$9+СВЦЭМ!$D$10+'СЕТ СН'!$I$6</f>
        <v>2446.6817390199999</v>
      </c>
      <c r="H126" s="37">
        <f>SUMIFS(СВЦЭМ!$C$34:$C$777,СВЦЭМ!$A$34:$A$777,$A126,СВЦЭМ!$B$34:$B$777,H$119)+'СЕТ СН'!$I$9+СВЦЭМ!$D$10+'СЕТ СН'!$I$6</f>
        <v>2473.5270063499997</v>
      </c>
      <c r="I126" s="37">
        <f>SUMIFS(СВЦЭМ!$C$34:$C$777,СВЦЭМ!$A$34:$A$777,$A126,СВЦЭМ!$B$34:$B$777,I$119)+'СЕТ СН'!$I$9+СВЦЭМ!$D$10+'СЕТ СН'!$I$6</f>
        <v>2463.8518662500001</v>
      </c>
      <c r="J126" s="37">
        <f>SUMIFS(СВЦЭМ!$C$34:$C$777,СВЦЭМ!$A$34:$A$777,$A126,СВЦЭМ!$B$34:$B$777,J$119)+'СЕТ СН'!$I$9+СВЦЭМ!$D$10+'СЕТ СН'!$I$6</f>
        <v>2361.3731195700002</v>
      </c>
      <c r="K126" s="37">
        <f>SUMIFS(СВЦЭМ!$C$34:$C$777,СВЦЭМ!$A$34:$A$777,$A126,СВЦЭМ!$B$34:$B$777,K$119)+'СЕТ СН'!$I$9+СВЦЭМ!$D$10+'СЕТ СН'!$I$6</f>
        <v>2246.1273827</v>
      </c>
      <c r="L126" s="37">
        <f>SUMIFS(СВЦЭМ!$C$34:$C$777,СВЦЭМ!$A$34:$A$777,$A126,СВЦЭМ!$B$34:$B$777,L$119)+'СЕТ СН'!$I$9+СВЦЭМ!$D$10+'СЕТ СН'!$I$6</f>
        <v>2157.7397405199999</v>
      </c>
      <c r="M126" s="37">
        <f>SUMIFS(СВЦЭМ!$C$34:$C$777,СВЦЭМ!$A$34:$A$777,$A126,СВЦЭМ!$B$34:$B$777,M$119)+'СЕТ СН'!$I$9+СВЦЭМ!$D$10+'СЕТ СН'!$I$6</f>
        <v>2121.2424710400001</v>
      </c>
      <c r="N126" s="37">
        <f>SUMIFS(СВЦЭМ!$C$34:$C$777,СВЦЭМ!$A$34:$A$777,$A126,СВЦЭМ!$B$34:$B$777,N$119)+'СЕТ СН'!$I$9+СВЦЭМ!$D$10+'СЕТ СН'!$I$6</f>
        <v>2123.9799580999997</v>
      </c>
      <c r="O126" s="37">
        <f>SUMIFS(СВЦЭМ!$C$34:$C$777,СВЦЭМ!$A$34:$A$777,$A126,СВЦЭМ!$B$34:$B$777,O$119)+'СЕТ СН'!$I$9+СВЦЭМ!$D$10+'СЕТ СН'!$I$6</f>
        <v>2111.5587907600002</v>
      </c>
      <c r="P126" s="37">
        <f>SUMIFS(СВЦЭМ!$C$34:$C$777,СВЦЭМ!$A$34:$A$777,$A126,СВЦЭМ!$B$34:$B$777,P$119)+'СЕТ СН'!$I$9+СВЦЭМ!$D$10+'СЕТ СН'!$I$6</f>
        <v>2102.2818552099998</v>
      </c>
      <c r="Q126" s="37">
        <f>SUMIFS(СВЦЭМ!$C$34:$C$777,СВЦЭМ!$A$34:$A$777,$A126,СВЦЭМ!$B$34:$B$777,Q$119)+'СЕТ СН'!$I$9+СВЦЭМ!$D$10+'СЕТ СН'!$I$6</f>
        <v>2101.9918806799997</v>
      </c>
      <c r="R126" s="37">
        <f>SUMIFS(СВЦЭМ!$C$34:$C$777,СВЦЭМ!$A$34:$A$777,$A126,СВЦЭМ!$B$34:$B$777,R$119)+'СЕТ СН'!$I$9+СВЦЭМ!$D$10+'СЕТ СН'!$I$6</f>
        <v>2101.1430317099998</v>
      </c>
      <c r="S126" s="37">
        <f>SUMIFS(СВЦЭМ!$C$34:$C$777,СВЦЭМ!$A$34:$A$777,$A126,СВЦЭМ!$B$34:$B$777,S$119)+'СЕТ СН'!$I$9+СВЦЭМ!$D$10+'СЕТ СН'!$I$6</f>
        <v>2122.36670185</v>
      </c>
      <c r="T126" s="37">
        <f>SUMIFS(СВЦЭМ!$C$34:$C$777,СВЦЭМ!$A$34:$A$777,$A126,СВЦЭМ!$B$34:$B$777,T$119)+'СЕТ СН'!$I$9+СВЦЭМ!$D$10+'СЕТ СН'!$I$6</f>
        <v>2133.0143374099998</v>
      </c>
      <c r="U126" s="37">
        <f>SUMIFS(СВЦЭМ!$C$34:$C$777,СВЦЭМ!$A$34:$A$777,$A126,СВЦЭМ!$B$34:$B$777,U$119)+'СЕТ СН'!$I$9+СВЦЭМ!$D$10+'СЕТ СН'!$I$6</f>
        <v>2136.6171421899999</v>
      </c>
      <c r="V126" s="37">
        <f>SUMIFS(СВЦЭМ!$C$34:$C$777,СВЦЭМ!$A$34:$A$777,$A126,СВЦЭМ!$B$34:$B$777,V$119)+'СЕТ СН'!$I$9+СВЦЭМ!$D$10+'СЕТ СН'!$I$6</f>
        <v>2131.8155492799997</v>
      </c>
      <c r="W126" s="37">
        <f>SUMIFS(СВЦЭМ!$C$34:$C$777,СВЦЭМ!$A$34:$A$777,$A126,СВЦЭМ!$B$34:$B$777,W$119)+'СЕТ СН'!$I$9+СВЦЭМ!$D$10+'СЕТ СН'!$I$6</f>
        <v>2130.9109005299997</v>
      </c>
      <c r="X126" s="37">
        <f>SUMIFS(СВЦЭМ!$C$34:$C$777,СВЦЭМ!$A$34:$A$777,$A126,СВЦЭМ!$B$34:$B$777,X$119)+'СЕТ СН'!$I$9+СВЦЭМ!$D$10+'СЕТ СН'!$I$6</f>
        <v>2163.9860061300001</v>
      </c>
      <c r="Y126" s="37">
        <f>SUMIFS(СВЦЭМ!$C$34:$C$777,СВЦЭМ!$A$34:$A$777,$A126,СВЦЭМ!$B$34:$B$777,Y$119)+'СЕТ СН'!$I$9+СВЦЭМ!$D$10+'СЕТ СН'!$I$6</f>
        <v>2242.07573224</v>
      </c>
    </row>
    <row r="127" spans="1:27" ht="15.75" x14ac:dyDescent="0.2">
      <c r="A127" s="36">
        <f t="shared" si="3"/>
        <v>42682</v>
      </c>
      <c r="B127" s="37">
        <f>SUMIFS(СВЦЭМ!$C$34:$C$777,СВЦЭМ!$A$34:$A$777,$A127,СВЦЭМ!$B$34:$B$777,B$119)+'СЕТ СН'!$I$9+СВЦЭМ!$D$10+'СЕТ СН'!$I$6</f>
        <v>2322.4594973799999</v>
      </c>
      <c r="C127" s="37">
        <f>SUMIFS(СВЦЭМ!$C$34:$C$777,СВЦЭМ!$A$34:$A$777,$A127,СВЦЭМ!$B$34:$B$777,C$119)+'СЕТ СН'!$I$9+СВЦЭМ!$D$10+'СЕТ СН'!$I$6</f>
        <v>2426.81816497</v>
      </c>
      <c r="D127" s="37">
        <f>SUMIFS(СВЦЭМ!$C$34:$C$777,СВЦЭМ!$A$34:$A$777,$A127,СВЦЭМ!$B$34:$B$777,D$119)+'СЕТ СН'!$I$9+СВЦЭМ!$D$10+'СЕТ СН'!$I$6</f>
        <v>2450.9922599900001</v>
      </c>
      <c r="E127" s="37">
        <f>SUMIFS(СВЦЭМ!$C$34:$C$777,СВЦЭМ!$A$34:$A$777,$A127,СВЦЭМ!$B$34:$B$777,E$119)+'СЕТ СН'!$I$9+СВЦЭМ!$D$10+'СЕТ СН'!$I$6</f>
        <v>2440.6139250299998</v>
      </c>
      <c r="F127" s="37">
        <f>SUMIFS(СВЦЭМ!$C$34:$C$777,СВЦЭМ!$A$34:$A$777,$A127,СВЦЭМ!$B$34:$B$777,F$119)+'СЕТ СН'!$I$9+СВЦЭМ!$D$10+'СЕТ СН'!$I$6</f>
        <v>2447.1552728000001</v>
      </c>
      <c r="G127" s="37">
        <f>SUMIFS(СВЦЭМ!$C$34:$C$777,СВЦЭМ!$A$34:$A$777,$A127,СВЦЭМ!$B$34:$B$777,G$119)+'СЕТ СН'!$I$9+СВЦЭМ!$D$10+'СЕТ СН'!$I$6</f>
        <v>2458.4457033799999</v>
      </c>
      <c r="H127" s="37">
        <f>SUMIFS(СВЦЭМ!$C$34:$C$777,СВЦЭМ!$A$34:$A$777,$A127,СВЦЭМ!$B$34:$B$777,H$119)+'СЕТ СН'!$I$9+СВЦЭМ!$D$10+'СЕТ СН'!$I$6</f>
        <v>2475.7441038900001</v>
      </c>
      <c r="I127" s="37">
        <f>SUMIFS(СВЦЭМ!$C$34:$C$777,СВЦЭМ!$A$34:$A$777,$A127,СВЦЭМ!$B$34:$B$777,I$119)+'СЕТ СН'!$I$9+СВЦЭМ!$D$10+'СЕТ СН'!$I$6</f>
        <v>2414.3233439999999</v>
      </c>
      <c r="J127" s="37">
        <f>SUMIFS(СВЦЭМ!$C$34:$C$777,СВЦЭМ!$A$34:$A$777,$A127,СВЦЭМ!$B$34:$B$777,J$119)+'СЕТ СН'!$I$9+СВЦЭМ!$D$10+'СЕТ СН'!$I$6</f>
        <v>2292.2217190599999</v>
      </c>
      <c r="K127" s="37">
        <f>SUMIFS(СВЦЭМ!$C$34:$C$777,СВЦЭМ!$A$34:$A$777,$A127,СВЦЭМ!$B$34:$B$777,K$119)+'СЕТ СН'!$I$9+СВЦЭМ!$D$10+'СЕТ СН'!$I$6</f>
        <v>2246.4790288499998</v>
      </c>
      <c r="L127" s="37">
        <f>SUMIFS(СВЦЭМ!$C$34:$C$777,СВЦЭМ!$A$34:$A$777,$A127,СВЦЭМ!$B$34:$B$777,L$119)+'СЕТ СН'!$I$9+СВЦЭМ!$D$10+'СЕТ СН'!$I$6</f>
        <v>2144.7621331800001</v>
      </c>
      <c r="M127" s="37">
        <f>SUMIFS(СВЦЭМ!$C$34:$C$777,СВЦЭМ!$A$34:$A$777,$A127,СВЦЭМ!$B$34:$B$777,M$119)+'СЕТ СН'!$I$9+СВЦЭМ!$D$10+'СЕТ СН'!$I$6</f>
        <v>2123.0226047199999</v>
      </c>
      <c r="N127" s="37">
        <f>SUMIFS(СВЦЭМ!$C$34:$C$777,СВЦЭМ!$A$34:$A$777,$A127,СВЦЭМ!$B$34:$B$777,N$119)+'СЕТ СН'!$I$9+СВЦЭМ!$D$10+'СЕТ СН'!$I$6</f>
        <v>2102.7673264199998</v>
      </c>
      <c r="O127" s="37">
        <f>SUMIFS(СВЦЭМ!$C$34:$C$777,СВЦЭМ!$A$34:$A$777,$A127,СВЦЭМ!$B$34:$B$777,O$119)+'СЕТ СН'!$I$9+СВЦЭМ!$D$10+'СЕТ СН'!$I$6</f>
        <v>2102.6663185099997</v>
      </c>
      <c r="P127" s="37">
        <f>SUMIFS(СВЦЭМ!$C$34:$C$777,СВЦЭМ!$A$34:$A$777,$A127,СВЦЭМ!$B$34:$B$777,P$119)+'СЕТ СН'!$I$9+СВЦЭМ!$D$10+'СЕТ СН'!$I$6</f>
        <v>2093.8889479599998</v>
      </c>
      <c r="Q127" s="37">
        <f>SUMIFS(СВЦЭМ!$C$34:$C$777,СВЦЭМ!$A$34:$A$777,$A127,СВЦЭМ!$B$34:$B$777,Q$119)+'СЕТ СН'!$I$9+СВЦЭМ!$D$10+'СЕТ СН'!$I$6</f>
        <v>2086.1055783500001</v>
      </c>
      <c r="R127" s="37">
        <f>SUMIFS(СВЦЭМ!$C$34:$C$777,СВЦЭМ!$A$34:$A$777,$A127,СВЦЭМ!$B$34:$B$777,R$119)+'СЕТ СН'!$I$9+СВЦЭМ!$D$10+'СЕТ СН'!$I$6</f>
        <v>2084.7469451799998</v>
      </c>
      <c r="S127" s="37">
        <f>SUMIFS(СВЦЭМ!$C$34:$C$777,СВЦЭМ!$A$34:$A$777,$A127,СВЦЭМ!$B$34:$B$777,S$119)+'СЕТ СН'!$I$9+СВЦЭМ!$D$10+'СЕТ СН'!$I$6</f>
        <v>2108.4343071200001</v>
      </c>
      <c r="T127" s="37">
        <f>SUMIFS(СВЦЭМ!$C$34:$C$777,СВЦЭМ!$A$34:$A$777,$A127,СВЦЭМ!$B$34:$B$777,T$119)+'СЕТ СН'!$I$9+СВЦЭМ!$D$10+'СЕТ СН'!$I$6</f>
        <v>2136.02875167</v>
      </c>
      <c r="U127" s="37">
        <f>SUMIFS(СВЦЭМ!$C$34:$C$777,СВЦЭМ!$A$34:$A$777,$A127,СВЦЭМ!$B$34:$B$777,U$119)+'СЕТ СН'!$I$9+СВЦЭМ!$D$10+'СЕТ СН'!$I$6</f>
        <v>2141.7421814600002</v>
      </c>
      <c r="V127" s="37">
        <f>SUMIFS(СВЦЭМ!$C$34:$C$777,СВЦЭМ!$A$34:$A$777,$A127,СВЦЭМ!$B$34:$B$777,V$119)+'СЕТ СН'!$I$9+СВЦЭМ!$D$10+'СЕТ СН'!$I$6</f>
        <v>2142.1904844599999</v>
      </c>
      <c r="W127" s="37">
        <f>SUMIFS(СВЦЭМ!$C$34:$C$777,СВЦЭМ!$A$34:$A$777,$A127,СВЦЭМ!$B$34:$B$777,W$119)+'СЕТ СН'!$I$9+СВЦЭМ!$D$10+'СЕТ СН'!$I$6</f>
        <v>2146.66145689</v>
      </c>
      <c r="X127" s="37">
        <f>SUMIFS(СВЦЭМ!$C$34:$C$777,СВЦЭМ!$A$34:$A$777,$A127,СВЦЭМ!$B$34:$B$777,X$119)+'СЕТ СН'!$I$9+СВЦЭМ!$D$10+'СЕТ СН'!$I$6</f>
        <v>2164.4360650799999</v>
      </c>
      <c r="Y127" s="37">
        <f>SUMIFS(СВЦЭМ!$C$34:$C$777,СВЦЭМ!$A$34:$A$777,$A127,СВЦЭМ!$B$34:$B$777,Y$119)+'СЕТ СН'!$I$9+СВЦЭМ!$D$10+'СЕТ СН'!$I$6</f>
        <v>2242.1701502599999</v>
      </c>
    </row>
    <row r="128" spans="1:27" ht="15.75" x14ac:dyDescent="0.2">
      <c r="A128" s="36">
        <f t="shared" si="3"/>
        <v>42683</v>
      </c>
      <c r="B128" s="37">
        <f>SUMIFS(СВЦЭМ!$C$34:$C$777,СВЦЭМ!$A$34:$A$777,$A128,СВЦЭМ!$B$34:$B$777,B$119)+'СЕТ СН'!$I$9+СВЦЭМ!$D$10+'СЕТ СН'!$I$6</f>
        <v>2342.7233302200002</v>
      </c>
      <c r="C128" s="37">
        <f>SUMIFS(СВЦЭМ!$C$34:$C$777,СВЦЭМ!$A$34:$A$777,$A128,СВЦЭМ!$B$34:$B$777,C$119)+'СЕТ СН'!$I$9+СВЦЭМ!$D$10+'СЕТ СН'!$I$6</f>
        <v>2448.1614017299999</v>
      </c>
      <c r="D128" s="37">
        <f>SUMIFS(СВЦЭМ!$C$34:$C$777,СВЦЭМ!$A$34:$A$777,$A128,СВЦЭМ!$B$34:$B$777,D$119)+'СЕТ СН'!$I$9+СВЦЭМ!$D$10+'СЕТ СН'!$I$6</f>
        <v>2466.4836217100001</v>
      </c>
      <c r="E128" s="37">
        <f>SUMIFS(СВЦЭМ!$C$34:$C$777,СВЦЭМ!$A$34:$A$777,$A128,СВЦЭМ!$B$34:$B$777,E$119)+'СЕТ СН'!$I$9+СВЦЭМ!$D$10+'СЕТ СН'!$I$6</f>
        <v>2462.54067407</v>
      </c>
      <c r="F128" s="37">
        <f>SUMIFS(СВЦЭМ!$C$34:$C$777,СВЦЭМ!$A$34:$A$777,$A128,СВЦЭМ!$B$34:$B$777,F$119)+'СЕТ СН'!$I$9+СВЦЭМ!$D$10+'СЕТ СН'!$I$6</f>
        <v>2459.3566241899998</v>
      </c>
      <c r="G128" s="37">
        <f>SUMIFS(СВЦЭМ!$C$34:$C$777,СВЦЭМ!$A$34:$A$777,$A128,СВЦЭМ!$B$34:$B$777,G$119)+'СЕТ СН'!$I$9+СВЦЭМ!$D$10+'СЕТ СН'!$I$6</f>
        <v>2455.2958647299997</v>
      </c>
      <c r="H128" s="37">
        <f>SUMIFS(СВЦЭМ!$C$34:$C$777,СВЦЭМ!$A$34:$A$777,$A128,СВЦЭМ!$B$34:$B$777,H$119)+'СЕТ СН'!$I$9+СВЦЭМ!$D$10+'СЕТ СН'!$I$6</f>
        <v>2440.6680383399998</v>
      </c>
      <c r="I128" s="37">
        <f>SUMIFS(СВЦЭМ!$C$34:$C$777,СВЦЭМ!$A$34:$A$777,$A128,СВЦЭМ!$B$34:$B$777,I$119)+'СЕТ СН'!$I$9+СВЦЭМ!$D$10+'СЕТ СН'!$I$6</f>
        <v>2402.8588568199998</v>
      </c>
      <c r="J128" s="37">
        <f>SUMIFS(СВЦЭМ!$C$34:$C$777,СВЦЭМ!$A$34:$A$777,$A128,СВЦЭМ!$B$34:$B$777,J$119)+'СЕТ СН'!$I$9+СВЦЭМ!$D$10+'СЕТ СН'!$I$6</f>
        <v>2326.4946724599999</v>
      </c>
      <c r="K128" s="37">
        <f>SUMIFS(СВЦЭМ!$C$34:$C$777,СВЦЭМ!$A$34:$A$777,$A128,СВЦЭМ!$B$34:$B$777,K$119)+'СЕТ СН'!$I$9+СВЦЭМ!$D$10+'СЕТ СН'!$I$6</f>
        <v>2252.33162287</v>
      </c>
      <c r="L128" s="37">
        <f>SUMIFS(СВЦЭМ!$C$34:$C$777,СВЦЭМ!$A$34:$A$777,$A128,СВЦЭМ!$B$34:$B$777,L$119)+'СЕТ СН'!$I$9+СВЦЭМ!$D$10+'СЕТ СН'!$I$6</f>
        <v>2166.6476671800001</v>
      </c>
      <c r="M128" s="37">
        <f>SUMIFS(СВЦЭМ!$C$34:$C$777,СВЦЭМ!$A$34:$A$777,$A128,СВЦЭМ!$B$34:$B$777,M$119)+'СЕТ СН'!$I$9+СВЦЭМ!$D$10+'СЕТ СН'!$I$6</f>
        <v>2128.0086262699997</v>
      </c>
      <c r="N128" s="37">
        <f>SUMIFS(СВЦЭМ!$C$34:$C$777,СВЦЭМ!$A$34:$A$777,$A128,СВЦЭМ!$B$34:$B$777,N$119)+'СЕТ СН'!$I$9+СВЦЭМ!$D$10+'СЕТ СН'!$I$6</f>
        <v>2119.58620823</v>
      </c>
      <c r="O128" s="37">
        <f>SUMIFS(СВЦЭМ!$C$34:$C$777,СВЦЭМ!$A$34:$A$777,$A128,СВЦЭМ!$B$34:$B$777,O$119)+'СЕТ СН'!$I$9+СВЦЭМ!$D$10+'СЕТ СН'!$I$6</f>
        <v>2122.7921815</v>
      </c>
      <c r="P128" s="37">
        <f>SUMIFS(СВЦЭМ!$C$34:$C$777,СВЦЭМ!$A$34:$A$777,$A128,СВЦЭМ!$B$34:$B$777,P$119)+'СЕТ СН'!$I$9+СВЦЭМ!$D$10+'СЕТ СН'!$I$6</f>
        <v>2117.6747767500001</v>
      </c>
      <c r="Q128" s="37">
        <f>SUMIFS(СВЦЭМ!$C$34:$C$777,СВЦЭМ!$A$34:$A$777,$A128,СВЦЭМ!$B$34:$B$777,Q$119)+'СЕТ СН'!$I$9+СВЦЭМ!$D$10+'СЕТ СН'!$I$6</f>
        <v>2111.8190931300001</v>
      </c>
      <c r="R128" s="37">
        <f>SUMIFS(СВЦЭМ!$C$34:$C$777,СВЦЭМ!$A$34:$A$777,$A128,СВЦЭМ!$B$34:$B$777,R$119)+'СЕТ СН'!$I$9+СВЦЭМ!$D$10+'СЕТ СН'!$I$6</f>
        <v>2114.2370266299999</v>
      </c>
      <c r="S128" s="37">
        <f>SUMIFS(СВЦЭМ!$C$34:$C$777,СВЦЭМ!$A$34:$A$777,$A128,СВЦЭМ!$B$34:$B$777,S$119)+'СЕТ СН'!$I$9+СВЦЭМ!$D$10+'СЕТ СН'!$I$6</f>
        <v>2123.5336862200002</v>
      </c>
      <c r="T128" s="37">
        <f>SUMIFS(СВЦЭМ!$C$34:$C$777,СВЦЭМ!$A$34:$A$777,$A128,СВЦЭМ!$B$34:$B$777,T$119)+'СЕТ СН'!$I$9+СВЦЭМ!$D$10+'СЕТ СН'!$I$6</f>
        <v>2152.9446200799998</v>
      </c>
      <c r="U128" s="37">
        <f>SUMIFS(СВЦЭМ!$C$34:$C$777,СВЦЭМ!$A$34:$A$777,$A128,СВЦЭМ!$B$34:$B$777,U$119)+'СЕТ СН'!$I$9+СВЦЭМ!$D$10+'СЕТ СН'!$I$6</f>
        <v>2165.5765664099999</v>
      </c>
      <c r="V128" s="37">
        <f>SUMIFS(СВЦЭМ!$C$34:$C$777,СВЦЭМ!$A$34:$A$777,$A128,СВЦЭМ!$B$34:$B$777,V$119)+'СЕТ СН'!$I$9+СВЦЭМ!$D$10+'СЕТ СН'!$I$6</f>
        <v>2203.8695794199998</v>
      </c>
      <c r="W128" s="37">
        <f>SUMIFS(СВЦЭМ!$C$34:$C$777,СВЦЭМ!$A$34:$A$777,$A128,СВЦЭМ!$B$34:$B$777,W$119)+'СЕТ СН'!$I$9+СВЦЭМ!$D$10+'СЕТ СН'!$I$6</f>
        <v>2229.7836835999997</v>
      </c>
      <c r="X128" s="37">
        <f>SUMIFS(СВЦЭМ!$C$34:$C$777,СВЦЭМ!$A$34:$A$777,$A128,СВЦЭМ!$B$34:$B$777,X$119)+'СЕТ СН'!$I$9+СВЦЭМ!$D$10+'СЕТ СН'!$I$6</f>
        <v>2212.5857899900002</v>
      </c>
      <c r="Y128" s="37">
        <f>SUMIFS(СВЦЭМ!$C$34:$C$777,СВЦЭМ!$A$34:$A$777,$A128,СВЦЭМ!$B$34:$B$777,Y$119)+'СЕТ СН'!$I$9+СВЦЭМ!$D$10+'СЕТ СН'!$I$6</f>
        <v>2218.4257116499998</v>
      </c>
    </row>
    <row r="129" spans="1:25" ht="15.75" x14ac:dyDescent="0.2">
      <c r="A129" s="36">
        <f t="shared" si="3"/>
        <v>42684</v>
      </c>
      <c r="B129" s="37">
        <f>SUMIFS(СВЦЭМ!$C$34:$C$777,СВЦЭМ!$A$34:$A$777,$A129,СВЦЭМ!$B$34:$B$777,B$119)+'СЕТ СН'!$I$9+СВЦЭМ!$D$10+'СЕТ СН'!$I$6</f>
        <v>2329.9435222499997</v>
      </c>
      <c r="C129" s="37">
        <f>SUMIFS(СВЦЭМ!$C$34:$C$777,СВЦЭМ!$A$34:$A$777,$A129,СВЦЭМ!$B$34:$B$777,C$119)+'СЕТ СН'!$I$9+СВЦЭМ!$D$10+'СЕТ СН'!$I$6</f>
        <v>2437.5649320500002</v>
      </c>
      <c r="D129" s="37">
        <f>SUMIFS(СВЦЭМ!$C$34:$C$777,СВЦЭМ!$A$34:$A$777,$A129,СВЦЭМ!$B$34:$B$777,D$119)+'СЕТ СН'!$I$9+СВЦЭМ!$D$10+'СЕТ СН'!$I$6</f>
        <v>2459.4387066899999</v>
      </c>
      <c r="E129" s="37">
        <f>SUMIFS(СВЦЭМ!$C$34:$C$777,СВЦЭМ!$A$34:$A$777,$A129,СВЦЭМ!$B$34:$B$777,E$119)+'СЕТ СН'!$I$9+СВЦЭМ!$D$10+'СЕТ СН'!$I$6</f>
        <v>2457.5185774799997</v>
      </c>
      <c r="F129" s="37">
        <f>SUMIFS(СВЦЭМ!$C$34:$C$777,СВЦЭМ!$A$34:$A$777,$A129,СВЦЭМ!$B$34:$B$777,F$119)+'СЕТ СН'!$I$9+СВЦЭМ!$D$10+'СЕТ СН'!$I$6</f>
        <v>2465.0214335599999</v>
      </c>
      <c r="G129" s="37">
        <f>SUMIFS(СВЦЭМ!$C$34:$C$777,СВЦЭМ!$A$34:$A$777,$A129,СВЦЭМ!$B$34:$B$777,G$119)+'СЕТ СН'!$I$9+СВЦЭМ!$D$10+'СЕТ СН'!$I$6</f>
        <v>2469.1416672800001</v>
      </c>
      <c r="H129" s="37">
        <f>SUMIFS(СВЦЭМ!$C$34:$C$777,СВЦЭМ!$A$34:$A$777,$A129,СВЦЭМ!$B$34:$B$777,H$119)+'СЕТ СН'!$I$9+СВЦЭМ!$D$10+'СЕТ СН'!$I$6</f>
        <v>2432.044504</v>
      </c>
      <c r="I129" s="37">
        <f>SUMIFS(СВЦЭМ!$C$34:$C$777,СВЦЭМ!$A$34:$A$777,$A129,СВЦЭМ!$B$34:$B$777,I$119)+'СЕТ СН'!$I$9+СВЦЭМ!$D$10+'СЕТ СН'!$I$6</f>
        <v>2412.82592161</v>
      </c>
      <c r="J129" s="37">
        <f>SUMIFS(СВЦЭМ!$C$34:$C$777,СВЦЭМ!$A$34:$A$777,$A129,СВЦЭМ!$B$34:$B$777,J$119)+'СЕТ СН'!$I$9+СВЦЭМ!$D$10+'СЕТ СН'!$I$6</f>
        <v>2349.2727562999999</v>
      </c>
      <c r="K129" s="37">
        <f>SUMIFS(СВЦЭМ!$C$34:$C$777,СВЦЭМ!$A$34:$A$777,$A129,СВЦЭМ!$B$34:$B$777,K$119)+'СЕТ СН'!$I$9+СВЦЭМ!$D$10+'СЕТ СН'!$I$6</f>
        <v>2249.6516641899998</v>
      </c>
      <c r="L129" s="37">
        <f>SUMIFS(СВЦЭМ!$C$34:$C$777,СВЦЭМ!$A$34:$A$777,$A129,СВЦЭМ!$B$34:$B$777,L$119)+'СЕТ СН'!$I$9+СВЦЭМ!$D$10+'СЕТ СН'!$I$6</f>
        <v>2162.3721249299997</v>
      </c>
      <c r="M129" s="37">
        <f>SUMIFS(СВЦЭМ!$C$34:$C$777,СВЦЭМ!$A$34:$A$777,$A129,СВЦЭМ!$B$34:$B$777,M$119)+'СЕТ СН'!$I$9+СВЦЭМ!$D$10+'СЕТ СН'!$I$6</f>
        <v>2131.4223719299998</v>
      </c>
      <c r="N129" s="37">
        <f>SUMIFS(СВЦЭМ!$C$34:$C$777,СВЦЭМ!$A$34:$A$777,$A129,СВЦЭМ!$B$34:$B$777,N$119)+'СЕТ СН'!$I$9+СВЦЭМ!$D$10+'СЕТ СН'!$I$6</f>
        <v>2170.02005465</v>
      </c>
      <c r="O129" s="37">
        <f>SUMIFS(СВЦЭМ!$C$34:$C$777,СВЦЭМ!$A$34:$A$777,$A129,СВЦЭМ!$B$34:$B$777,O$119)+'СЕТ СН'!$I$9+СВЦЭМ!$D$10+'СЕТ СН'!$I$6</f>
        <v>2192.1763745200001</v>
      </c>
      <c r="P129" s="37">
        <f>SUMIFS(СВЦЭМ!$C$34:$C$777,СВЦЭМ!$A$34:$A$777,$A129,СВЦЭМ!$B$34:$B$777,P$119)+'СЕТ СН'!$I$9+СВЦЭМ!$D$10+'СЕТ СН'!$I$6</f>
        <v>2187.0442509599998</v>
      </c>
      <c r="Q129" s="37">
        <f>SUMIFS(СВЦЭМ!$C$34:$C$777,СВЦЭМ!$A$34:$A$777,$A129,СВЦЭМ!$B$34:$B$777,Q$119)+'СЕТ СН'!$I$9+СВЦЭМ!$D$10+'СЕТ СН'!$I$6</f>
        <v>2193.4166466799998</v>
      </c>
      <c r="R129" s="37">
        <f>SUMIFS(СВЦЭМ!$C$34:$C$777,СВЦЭМ!$A$34:$A$777,$A129,СВЦЭМ!$B$34:$B$777,R$119)+'СЕТ СН'!$I$9+СВЦЭМ!$D$10+'СЕТ СН'!$I$6</f>
        <v>2197.98247692</v>
      </c>
      <c r="S129" s="37">
        <f>SUMIFS(СВЦЭМ!$C$34:$C$777,СВЦЭМ!$A$34:$A$777,$A129,СВЦЭМ!$B$34:$B$777,S$119)+'СЕТ СН'!$I$9+СВЦЭМ!$D$10+'СЕТ СН'!$I$6</f>
        <v>2180.5015230700001</v>
      </c>
      <c r="T129" s="37">
        <f>SUMIFS(СВЦЭМ!$C$34:$C$777,СВЦЭМ!$A$34:$A$777,$A129,СВЦЭМ!$B$34:$B$777,T$119)+'СЕТ СН'!$I$9+СВЦЭМ!$D$10+'СЕТ СН'!$I$6</f>
        <v>2149.5321297199998</v>
      </c>
      <c r="U129" s="37">
        <f>SUMIFS(СВЦЭМ!$C$34:$C$777,СВЦЭМ!$A$34:$A$777,$A129,СВЦЭМ!$B$34:$B$777,U$119)+'СЕТ СН'!$I$9+СВЦЭМ!$D$10+'СЕТ СН'!$I$6</f>
        <v>2161.01515819</v>
      </c>
      <c r="V129" s="37">
        <f>SUMIFS(СВЦЭМ!$C$34:$C$777,СВЦЭМ!$A$34:$A$777,$A129,СВЦЭМ!$B$34:$B$777,V$119)+'СЕТ СН'!$I$9+СВЦЭМ!$D$10+'СЕТ СН'!$I$6</f>
        <v>2144.8024021299998</v>
      </c>
      <c r="W129" s="37">
        <f>SUMIFS(СВЦЭМ!$C$34:$C$777,СВЦЭМ!$A$34:$A$777,$A129,СВЦЭМ!$B$34:$B$777,W$119)+'СЕТ СН'!$I$9+СВЦЭМ!$D$10+'СЕТ СН'!$I$6</f>
        <v>2145.9828148899996</v>
      </c>
      <c r="X129" s="37">
        <f>SUMIFS(СВЦЭМ!$C$34:$C$777,СВЦЭМ!$A$34:$A$777,$A129,СВЦЭМ!$B$34:$B$777,X$119)+'СЕТ СН'!$I$9+СВЦЭМ!$D$10+'СЕТ СН'!$I$6</f>
        <v>2155.7102055099999</v>
      </c>
      <c r="Y129" s="37">
        <f>SUMIFS(СВЦЭМ!$C$34:$C$777,СВЦЭМ!$A$34:$A$777,$A129,СВЦЭМ!$B$34:$B$777,Y$119)+'СЕТ СН'!$I$9+СВЦЭМ!$D$10+'СЕТ СН'!$I$6</f>
        <v>2225.4188846399998</v>
      </c>
    </row>
    <row r="130" spans="1:25" ht="15.75" x14ac:dyDescent="0.2">
      <c r="A130" s="36">
        <f t="shared" si="3"/>
        <v>42685</v>
      </c>
      <c r="B130" s="37">
        <f>SUMIFS(СВЦЭМ!$C$34:$C$777,СВЦЭМ!$A$34:$A$777,$A130,СВЦЭМ!$B$34:$B$777,B$119)+'СЕТ СН'!$I$9+СВЦЭМ!$D$10+'СЕТ СН'!$I$6</f>
        <v>2309.9392098499998</v>
      </c>
      <c r="C130" s="37">
        <f>SUMIFS(СВЦЭМ!$C$34:$C$777,СВЦЭМ!$A$34:$A$777,$A130,СВЦЭМ!$B$34:$B$777,C$119)+'СЕТ СН'!$I$9+СВЦЭМ!$D$10+'СЕТ СН'!$I$6</f>
        <v>2433.8009687499998</v>
      </c>
      <c r="D130" s="37">
        <f>SUMIFS(СВЦЭМ!$C$34:$C$777,СВЦЭМ!$A$34:$A$777,$A130,СВЦЭМ!$B$34:$B$777,D$119)+'СЕТ СН'!$I$9+СВЦЭМ!$D$10+'СЕТ СН'!$I$6</f>
        <v>2498.8457844599998</v>
      </c>
      <c r="E130" s="37">
        <f>SUMIFS(СВЦЭМ!$C$34:$C$777,СВЦЭМ!$A$34:$A$777,$A130,СВЦЭМ!$B$34:$B$777,E$119)+'СЕТ СН'!$I$9+СВЦЭМ!$D$10+'СЕТ СН'!$I$6</f>
        <v>2456.7056272300001</v>
      </c>
      <c r="F130" s="37">
        <f>SUMIFS(СВЦЭМ!$C$34:$C$777,СВЦЭМ!$A$34:$A$777,$A130,СВЦЭМ!$B$34:$B$777,F$119)+'СЕТ СН'!$I$9+СВЦЭМ!$D$10+'СЕТ СН'!$I$6</f>
        <v>2456.6730977699999</v>
      </c>
      <c r="G130" s="37">
        <f>SUMIFS(СВЦЭМ!$C$34:$C$777,СВЦЭМ!$A$34:$A$777,$A130,СВЦЭМ!$B$34:$B$777,G$119)+'СЕТ СН'!$I$9+СВЦЭМ!$D$10+'СЕТ СН'!$I$6</f>
        <v>2468.7422406699998</v>
      </c>
      <c r="H130" s="37">
        <f>SUMIFS(СВЦЭМ!$C$34:$C$777,СВЦЭМ!$A$34:$A$777,$A130,СВЦЭМ!$B$34:$B$777,H$119)+'СЕТ СН'!$I$9+СВЦЭМ!$D$10+'СЕТ СН'!$I$6</f>
        <v>2464.5011650299998</v>
      </c>
      <c r="I130" s="37">
        <f>SUMIFS(СВЦЭМ!$C$34:$C$777,СВЦЭМ!$A$34:$A$777,$A130,СВЦЭМ!$B$34:$B$777,I$119)+'СЕТ СН'!$I$9+СВЦЭМ!$D$10+'СЕТ СН'!$I$6</f>
        <v>2423.6414043999998</v>
      </c>
      <c r="J130" s="37">
        <f>SUMIFS(СВЦЭМ!$C$34:$C$777,СВЦЭМ!$A$34:$A$777,$A130,СВЦЭМ!$B$34:$B$777,J$119)+'СЕТ СН'!$I$9+СВЦЭМ!$D$10+'СЕТ СН'!$I$6</f>
        <v>2332.2137498699999</v>
      </c>
      <c r="K130" s="37">
        <f>SUMIFS(СВЦЭМ!$C$34:$C$777,СВЦЭМ!$A$34:$A$777,$A130,СВЦЭМ!$B$34:$B$777,K$119)+'СЕТ СН'!$I$9+СВЦЭМ!$D$10+'СЕТ СН'!$I$6</f>
        <v>2232.5021001699997</v>
      </c>
      <c r="L130" s="37">
        <f>SUMIFS(СВЦЭМ!$C$34:$C$777,СВЦЭМ!$A$34:$A$777,$A130,СВЦЭМ!$B$34:$B$777,L$119)+'СЕТ СН'!$I$9+СВЦЭМ!$D$10+'СЕТ СН'!$I$6</f>
        <v>2141.8766776299999</v>
      </c>
      <c r="M130" s="37">
        <f>SUMIFS(СВЦЭМ!$C$34:$C$777,СВЦЭМ!$A$34:$A$777,$A130,СВЦЭМ!$B$34:$B$777,M$119)+'СЕТ СН'!$I$9+СВЦЭМ!$D$10+'СЕТ СН'!$I$6</f>
        <v>2115.3215032099997</v>
      </c>
      <c r="N130" s="37">
        <f>SUMIFS(СВЦЭМ!$C$34:$C$777,СВЦЭМ!$A$34:$A$777,$A130,СВЦЭМ!$B$34:$B$777,N$119)+'СЕТ СН'!$I$9+СВЦЭМ!$D$10+'СЕТ СН'!$I$6</f>
        <v>2133.8930280999998</v>
      </c>
      <c r="O130" s="37">
        <f>SUMIFS(СВЦЭМ!$C$34:$C$777,СВЦЭМ!$A$34:$A$777,$A130,СВЦЭМ!$B$34:$B$777,O$119)+'СЕТ СН'!$I$9+СВЦЭМ!$D$10+'СЕТ СН'!$I$6</f>
        <v>2136.5140655</v>
      </c>
      <c r="P130" s="37">
        <f>SUMIFS(СВЦЭМ!$C$34:$C$777,СВЦЭМ!$A$34:$A$777,$A130,СВЦЭМ!$B$34:$B$777,P$119)+'СЕТ СН'!$I$9+СВЦЭМ!$D$10+'СЕТ СН'!$I$6</f>
        <v>2135.5377977500002</v>
      </c>
      <c r="Q130" s="37">
        <f>SUMIFS(СВЦЭМ!$C$34:$C$777,СВЦЭМ!$A$34:$A$777,$A130,СВЦЭМ!$B$34:$B$777,Q$119)+'СЕТ СН'!$I$9+СВЦЭМ!$D$10+'СЕТ СН'!$I$6</f>
        <v>2180.7191343599998</v>
      </c>
      <c r="R130" s="37">
        <f>SUMIFS(СВЦЭМ!$C$34:$C$777,СВЦЭМ!$A$34:$A$777,$A130,СВЦЭМ!$B$34:$B$777,R$119)+'СЕТ СН'!$I$9+СВЦЭМ!$D$10+'СЕТ СН'!$I$6</f>
        <v>2193.03417623</v>
      </c>
      <c r="S130" s="37">
        <f>SUMIFS(СВЦЭМ!$C$34:$C$777,СВЦЭМ!$A$34:$A$777,$A130,СВЦЭМ!$B$34:$B$777,S$119)+'СЕТ СН'!$I$9+СВЦЭМ!$D$10+'СЕТ СН'!$I$6</f>
        <v>2204.6772013899999</v>
      </c>
      <c r="T130" s="37">
        <f>SUMIFS(СВЦЭМ!$C$34:$C$777,СВЦЭМ!$A$34:$A$777,$A130,СВЦЭМ!$B$34:$B$777,T$119)+'СЕТ СН'!$I$9+СВЦЭМ!$D$10+'СЕТ СН'!$I$6</f>
        <v>2144.6749805199997</v>
      </c>
      <c r="U130" s="37">
        <f>SUMIFS(СВЦЭМ!$C$34:$C$777,СВЦЭМ!$A$34:$A$777,$A130,СВЦЭМ!$B$34:$B$777,U$119)+'СЕТ СН'!$I$9+СВЦЭМ!$D$10+'СЕТ СН'!$I$6</f>
        <v>2140.71550437</v>
      </c>
      <c r="V130" s="37">
        <f>SUMIFS(СВЦЭМ!$C$34:$C$777,СВЦЭМ!$A$34:$A$777,$A130,СВЦЭМ!$B$34:$B$777,V$119)+'СЕТ СН'!$I$9+СВЦЭМ!$D$10+'СЕТ СН'!$I$6</f>
        <v>2157.6361548699997</v>
      </c>
      <c r="W130" s="37">
        <f>SUMIFS(СВЦЭМ!$C$34:$C$777,СВЦЭМ!$A$34:$A$777,$A130,СВЦЭМ!$B$34:$B$777,W$119)+'СЕТ СН'!$I$9+СВЦЭМ!$D$10+'СЕТ СН'!$I$6</f>
        <v>2165.3947273700001</v>
      </c>
      <c r="X130" s="37">
        <f>SUMIFS(СВЦЭМ!$C$34:$C$777,СВЦЭМ!$A$34:$A$777,$A130,СВЦЭМ!$B$34:$B$777,X$119)+'СЕТ СН'!$I$9+СВЦЭМ!$D$10+'СЕТ СН'!$I$6</f>
        <v>2215.28793799</v>
      </c>
      <c r="Y130" s="37">
        <f>SUMIFS(СВЦЭМ!$C$34:$C$777,СВЦЭМ!$A$34:$A$777,$A130,СВЦЭМ!$B$34:$B$777,Y$119)+'СЕТ СН'!$I$9+СВЦЭМ!$D$10+'СЕТ СН'!$I$6</f>
        <v>2304.1900589299999</v>
      </c>
    </row>
    <row r="131" spans="1:25" ht="15.75" x14ac:dyDescent="0.2">
      <c r="A131" s="36">
        <f t="shared" si="3"/>
        <v>42686</v>
      </c>
      <c r="B131" s="37">
        <f>SUMIFS(СВЦЭМ!$C$34:$C$777,СВЦЭМ!$A$34:$A$777,$A131,СВЦЭМ!$B$34:$B$777,B$119)+'СЕТ СН'!$I$9+СВЦЭМ!$D$10+'СЕТ СН'!$I$6</f>
        <v>2292.7461353399999</v>
      </c>
      <c r="C131" s="37">
        <f>SUMIFS(СВЦЭМ!$C$34:$C$777,СВЦЭМ!$A$34:$A$777,$A131,СВЦЭМ!$B$34:$B$777,C$119)+'СЕТ СН'!$I$9+СВЦЭМ!$D$10+'СЕТ СН'!$I$6</f>
        <v>2396.9874471100002</v>
      </c>
      <c r="D131" s="37">
        <f>SUMIFS(СВЦЭМ!$C$34:$C$777,СВЦЭМ!$A$34:$A$777,$A131,СВЦЭМ!$B$34:$B$777,D$119)+'СЕТ СН'!$I$9+СВЦЭМ!$D$10+'СЕТ СН'!$I$6</f>
        <v>2467.0335213099997</v>
      </c>
      <c r="E131" s="37">
        <f>SUMIFS(СВЦЭМ!$C$34:$C$777,СВЦЭМ!$A$34:$A$777,$A131,СВЦЭМ!$B$34:$B$777,E$119)+'СЕТ СН'!$I$9+СВЦЭМ!$D$10+'СЕТ СН'!$I$6</f>
        <v>2477.3439010100001</v>
      </c>
      <c r="F131" s="37">
        <f>SUMIFS(СВЦЭМ!$C$34:$C$777,СВЦЭМ!$A$34:$A$777,$A131,СВЦЭМ!$B$34:$B$777,F$119)+'СЕТ СН'!$I$9+СВЦЭМ!$D$10+'СЕТ СН'!$I$6</f>
        <v>2482.90133741</v>
      </c>
      <c r="G131" s="37">
        <f>SUMIFS(СВЦЭМ!$C$34:$C$777,СВЦЭМ!$A$34:$A$777,$A131,СВЦЭМ!$B$34:$B$777,G$119)+'СЕТ СН'!$I$9+СВЦЭМ!$D$10+'СЕТ СН'!$I$6</f>
        <v>2471.1968066099998</v>
      </c>
      <c r="H131" s="37">
        <f>SUMIFS(СВЦЭМ!$C$34:$C$777,СВЦЭМ!$A$34:$A$777,$A131,СВЦЭМ!$B$34:$B$777,H$119)+'СЕТ СН'!$I$9+СВЦЭМ!$D$10+'СЕТ СН'!$I$6</f>
        <v>2442.2458640099999</v>
      </c>
      <c r="I131" s="37">
        <f>SUMIFS(СВЦЭМ!$C$34:$C$777,СВЦЭМ!$A$34:$A$777,$A131,СВЦЭМ!$B$34:$B$777,I$119)+'СЕТ СН'!$I$9+СВЦЭМ!$D$10+'СЕТ СН'!$I$6</f>
        <v>2409.8925460099999</v>
      </c>
      <c r="J131" s="37">
        <f>SUMIFS(СВЦЭМ!$C$34:$C$777,СВЦЭМ!$A$34:$A$777,$A131,СВЦЭМ!$B$34:$B$777,J$119)+'СЕТ СН'!$I$9+СВЦЭМ!$D$10+'СЕТ СН'!$I$6</f>
        <v>2302.5590167999999</v>
      </c>
      <c r="K131" s="37">
        <f>SUMIFS(СВЦЭМ!$C$34:$C$777,СВЦЭМ!$A$34:$A$777,$A131,СВЦЭМ!$B$34:$B$777,K$119)+'СЕТ СН'!$I$9+СВЦЭМ!$D$10+'СЕТ СН'!$I$6</f>
        <v>2174.6128946600002</v>
      </c>
      <c r="L131" s="37">
        <f>SUMIFS(СВЦЭМ!$C$34:$C$777,СВЦЭМ!$A$34:$A$777,$A131,СВЦЭМ!$B$34:$B$777,L$119)+'СЕТ СН'!$I$9+СВЦЭМ!$D$10+'СЕТ СН'!$I$6</f>
        <v>2099.2012467999998</v>
      </c>
      <c r="M131" s="37">
        <f>SUMIFS(СВЦЭМ!$C$34:$C$777,СВЦЭМ!$A$34:$A$777,$A131,СВЦЭМ!$B$34:$B$777,M$119)+'СЕТ СН'!$I$9+СВЦЭМ!$D$10+'СЕТ СН'!$I$6</f>
        <v>2048.9093714000001</v>
      </c>
      <c r="N131" s="37">
        <f>SUMIFS(СВЦЭМ!$C$34:$C$777,СВЦЭМ!$A$34:$A$777,$A131,СВЦЭМ!$B$34:$B$777,N$119)+'СЕТ СН'!$I$9+СВЦЭМ!$D$10+'СЕТ СН'!$I$6</f>
        <v>2041.6083882200001</v>
      </c>
      <c r="O131" s="37">
        <f>SUMIFS(СВЦЭМ!$C$34:$C$777,СВЦЭМ!$A$34:$A$777,$A131,СВЦЭМ!$B$34:$B$777,O$119)+'СЕТ СН'!$I$9+СВЦЭМ!$D$10+'СЕТ СН'!$I$6</f>
        <v>2045.8999221099998</v>
      </c>
      <c r="P131" s="37">
        <f>SUMIFS(СВЦЭМ!$C$34:$C$777,СВЦЭМ!$A$34:$A$777,$A131,СВЦЭМ!$B$34:$B$777,P$119)+'СЕТ СН'!$I$9+СВЦЭМ!$D$10+'СЕТ СН'!$I$6</f>
        <v>2075.4403655699998</v>
      </c>
      <c r="Q131" s="37">
        <f>SUMIFS(СВЦЭМ!$C$34:$C$777,СВЦЭМ!$A$34:$A$777,$A131,СВЦЭМ!$B$34:$B$777,Q$119)+'СЕТ СН'!$I$9+СВЦЭМ!$D$10+'СЕТ СН'!$I$6</f>
        <v>2078.7240339299997</v>
      </c>
      <c r="R131" s="37">
        <f>SUMIFS(СВЦЭМ!$C$34:$C$777,СВЦЭМ!$A$34:$A$777,$A131,СВЦЭМ!$B$34:$B$777,R$119)+'СЕТ СН'!$I$9+СВЦЭМ!$D$10+'СЕТ СН'!$I$6</f>
        <v>2073.8620248899997</v>
      </c>
      <c r="S131" s="37">
        <f>SUMIFS(СВЦЭМ!$C$34:$C$777,СВЦЭМ!$A$34:$A$777,$A131,СВЦЭМ!$B$34:$B$777,S$119)+'СЕТ СН'!$I$9+СВЦЭМ!$D$10+'СЕТ СН'!$I$6</f>
        <v>2074.8489700800001</v>
      </c>
      <c r="T131" s="37">
        <f>SUMIFS(СВЦЭМ!$C$34:$C$777,СВЦЭМ!$A$34:$A$777,$A131,СВЦЭМ!$B$34:$B$777,T$119)+'СЕТ СН'!$I$9+СВЦЭМ!$D$10+'СЕТ СН'!$I$6</f>
        <v>2120.8245092299999</v>
      </c>
      <c r="U131" s="37">
        <f>SUMIFS(СВЦЭМ!$C$34:$C$777,СВЦЭМ!$A$34:$A$777,$A131,СВЦЭМ!$B$34:$B$777,U$119)+'СЕТ СН'!$I$9+СВЦЭМ!$D$10+'СЕТ СН'!$I$6</f>
        <v>2095.9447850500001</v>
      </c>
      <c r="V131" s="37">
        <f>SUMIFS(СВЦЭМ!$C$34:$C$777,СВЦЭМ!$A$34:$A$777,$A131,СВЦЭМ!$B$34:$B$777,V$119)+'СЕТ СН'!$I$9+СВЦЭМ!$D$10+'СЕТ СН'!$I$6</f>
        <v>2057.9999794300002</v>
      </c>
      <c r="W131" s="37">
        <f>SUMIFS(СВЦЭМ!$C$34:$C$777,СВЦЭМ!$A$34:$A$777,$A131,СВЦЭМ!$B$34:$B$777,W$119)+'СЕТ СН'!$I$9+СВЦЭМ!$D$10+'СЕТ СН'!$I$6</f>
        <v>2045.1017955899999</v>
      </c>
      <c r="X131" s="37">
        <f>SUMIFS(СВЦЭМ!$C$34:$C$777,СВЦЭМ!$A$34:$A$777,$A131,СВЦЭМ!$B$34:$B$777,X$119)+'СЕТ СН'!$I$9+СВЦЭМ!$D$10+'СЕТ СН'!$I$6</f>
        <v>2060.2668431499997</v>
      </c>
      <c r="Y131" s="37">
        <f>SUMIFS(СВЦЭМ!$C$34:$C$777,СВЦЭМ!$A$34:$A$777,$A131,СВЦЭМ!$B$34:$B$777,Y$119)+'СЕТ СН'!$I$9+СВЦЭМ!$D$10+'СЕТ СН'!$I$6</f>
        <v>2161.8410553399999</v>
      </c>
    </row>
    <row r="132" spans="1:25" ht="15.75" x14ac:dyDescent="0.2">
      <c r="A132" s="36">
        <f t="shared" si="3"/>
        <v>42687</v>
      </c>
      <c r="B132" s="37">
        <f>SUMIFS(СВЦЭМ!$C$34:$C$777,СВЦЭМ!$A$34:$A$777,$A132,СВЦЭМ!$B$34:$B$777,B$119)+'СЕТ СН'!$I$9+СВЦЭМ!$D$10+'СЕТ СН'!$I$6</f>
        <v>2270.05171281</v>
      </c>
      <c r="C132" s="37">
        <f>SUMIFS(СВЦЭМ!$C$34:$C$777,СВЦЭМ!$A$34:$A$777,$A132,СВЦЭМ!$B$34:$B$777,C$119)+'СЕТ СН'!$I$9+СВЦЭМ!$D$10+'СЕТ СН'!$I$6</f>
        <v>2388.2478449199998</v>
      </c>
      <c r="D132" s="37">
        <f>SUMIFS(СВЦЭМ!$C$34:$C$777,СВЦЭМ!$A$34:$A$777,$A132,СВЦЭМ!$B$34:$B$777,D$119)+'СЕТ СН'!$I$9+СВЦЭМ!$D$10+'СЕТ СН'!$I$6</f>
        <v>2454.7346789200001</v>
      </c>
      <c r="E132" s="37">
        <f>SUMIFS(СВЦЭМ!$C$34:$C$777,СВЦЭМ!$A$34:$A$777,$A132,СВЦЭМ!$B$34:$B$777,E$119)+'СЕТ СН'!$I$9+СВЦЭМ!$D$10+'СЕТ СН'!$I$6</f>
        <v>2465.2634816499999</v>
      </c>
      <c r="F132" s="37">
        <f>SUMIFS(СВЦЭМ!$C$34:$C$777,СВЦЭМ!$A$34:$A$777,$A132,СВЦЭМ!$B$34:$B$777,F$119)+'СЕТ СН'!$I$9+СВЦЭМ!$D$10+'СЕТ СН'!$I$6</f>
        <v>2470.79148059</v>
      </c>
      <c r="G132" s="37">
        <f>SUMIFS(СВЦЭМ!$C$34:$C$777,СВЦЭМ!$A$34:$A$777,$A132,СВЦЭМ!$B$34:$B$777,G$119)+'СЕТ СН'!$I$9+СВЦЭМ!$D$10+'СЕТ СН'!$I$6</f>
        <v>2462.6674355300001</v>
      </c>
      <c r="H132" s="37">
        <f>SUMIFS(СВЦЭМ!$C$34:$C$777,СВЦЭМ!$A$34:$A$777,$A132,СВЦЭМ!$B$34:$B$777,H$119)+'СЕТ СН'!$I$9+СВЦЭМ!$D$10+'СЕТ СН'!$I$6</f>
        <v>2434.7521859600001</v>
      </c>
      <c r="I132" s="37">
        <f>SUMIFS(СВЦЭМ!$C$34:$C$777,СВЦЭМ!$A$34:$A$777,$A132,СВЦЭМ!$B$34:$B$777,I$119)+'СЕТ СН'!$I$9+СВЦЭМ!$D$10+'СЕТ СН'!$I$6</f>
        <v>2414.9151975099999</v>
      </c>
      <c r="J132" s="37">
        <f>SUMIFS(СВЦЭМ!$C$34:$C$777,СВЦЭМ!$A$34:$A$777,$A132,СВЦЭМ!$B$34:$B$777,J$119)+'СЕТ СН'!$I$9+СВЦЭМ!$D$10+'СЕТ СН'!$I$6</f>
        <v>2316.49498988</v>
      </c>
      <c r="K132" s="37">
        <f>SUMIFS(СВЦЭМ!$C$34:$C$777,СВЦЭМ!$A$34:$A$777,$A132,СВЦЭМ!$B$34:$B$777,K$119)+'СЕТ СН'!$I$9+СВЦЭМ!$D$10+'СЕТ СН'!$I$6</f>
        <v>2209.8449485699998</v>
      </c>
      <c r="L132" s="37">
        <f>SUMIFS(СВЦЭМ!$C$34:$C$777,СВЦЭМ!$A$34:$A$777,$A132,СВЦЭМ!$B$34:$B$777,L$119)+'СЕТ СН'!$I$9+СВЦЭМ!$D$10+'СЕТ СН'!$I$6</f>
        <v>2114.4798346099997</v>
      </c>
      <c r="M132" s="37">
        <f>SUMIFS(СВЦЭМ!$C$34:$C$777,СВЦЭМ!$A$34:$A$777,$A132,СВЦЭМ!$B$34:$B$777,M$119)+'СЕТ СН'!$I$9+СВЦЭМ!$D$10+'СЕТ СН'!$I$6</f>
        <v>2102.7380824000002</v>
      </c>
      <c r="N132" s="37">
        <f>SUMIFS(СВЦЭМ!$C$34:$C$777,СВЦЭМ!$A$34:$A$777,$A132,СВЦЭМ!$B$34:$B$777,N$119)+'СЕТ СН'!$I$9+СВЦЭМ!$D$10+'СЕТ СН'!$I$6</f>
        <v>2082.5990416200002</v>
      </c>
      <c r="O132" s="37">
        <f>SUMIFS(СВЦЭМ!$C$34:$C$777,СВЦЭМ!$A$34:$A$777,$A132,СВЦЭМ!$B$34:$B$777,O$119)+'СЕТ СН'!$I$9+СВЦЭМ!$D$10+'СЕТ СН'!$I$6</f>
        <v>2068.6605743999999</v>
      </c>
      <c r="P132" s="37">
        <f>SUMIFS(СВЦЭМ!$C$34:$C$777,СВЦЭМ!$A$34:$A$777,$A132,СВЦЭМ!$B$34:$B$777,P$119)+'СЕТ СН'!$I$9+СВЦЭМ!$D$10+'СЕТ СН'!$I$6</f>
        <v>2056.3459246900002</v>
      </c>
      <c r="Q132" s="37">
        <f>SUMIFS(СВЦЭМ!$C$34:$C$777,СВЦЭМ!$A$34:$A$777,$A132,СВЦЭМ!$B$34:$B$777,Q$119)+'СЕТ СН'!$I$9+СВЦЭМ!$D$10+'СЕТ СН'!$I$6</f>
        <v>2054.9620557099997</v>
      </c>
      <c r="R132" s="37">
        <f>SUMIFS(СВЦЭМ!$C$34:$C$777,СВЦЭМ!$A$34:$A$777,$A132,СВЦЭМ!$B$34:$B$777,R$119)+'СЕТ СН'!$I$9+СВЦЭМ!$D$10+'СЕТ СН'!$I$6</f>
        <v>2056.8865134399998</v>
      </c>
      <c r="S132" s="37">
        <f>SUMIFS(СВЦЭМ!$C$34:$C$777,СВЦЭМ!$A$34:$A$777,$A132,СВЦЭМ!$B$34:$B$777,S$119)+'СЕТ СН'!$I$9+СВЦЭМ!$D$10+'СЕТ СН'!$I$6</f>
        <v>2095.7197546500001</v>
      </c>
      <c r="T132" s="37">
        <f>SUMIFS(СВЦЭМ!$C$34:$C$777,СВЦЭМ!$A$34:$A$777,$A132,СВЦЭМ!$B$34:$B$777,T$119)+'СЕТ СН'!$I$9+СВЦЭМ!$D$10+'СЕТ СН'!$I$6</f>
        <v>2166.04515369</v>
      </c>
      <c r="U132" s="37">
        <f>SUMIFS(СВЦЭМ!$C$34:$C$777,СВЦЭМ!$A$34:$A$777,$A132,СВЦЭМ!$B$34:$B$777,U$119)+'СЕТ СН'!$I$9+СВЦЭМ!$D$10+'СЕТ СН'!$I$6</f>
        <v>2083.8892047899999</v>
      </c>
      <c r="V132" s="37">
        <f>SUMIFS(СВЦЭМ!$C$34:$C$777,СВЦЭМ!$A$34:$A$777,$A132,СВЦЭМ!$B$34:$B$777,V$119)+'СЕТ СН'!$I$9+СВЦЭМ!$D$10+'СЕТ СН'!$I$6</f>
        <v>1998.4508142299999</v>
      </c>
      <c r="W132" s="37">
        <f>SUMIFS(СВЦЭМ!$C$34:$C$777,СВЦЭМ!$A$34:$A$777,$A132,СВЦЭМ!$B$34:$B$777,W$119)+'СЕТ СН'!$I$9+СВЦЭМ!$D$10+'СЕТ СН'!$I$6</f>
        <v>2014.5964302299999</v>
      </c>
      <c r="X132" s="37">
        <f>SUMIFS(СВЦЭМ!$C$34:$C$777,СВЦЭМ!$A$34:$A$777,$A132,СВЦЭМ!$B$34:$B$777,X$119)+'СЕТ СН'!$I$9+СВЦЭМ!$D$10+'СЕТ СН'!$I$6</f>
        <v>2067.6193765399998</v>
      </c>
      <c r="Y132" s="37">
        <f>SUMIFS(СВЦЭМ!$C$34:$C$777,СВЦЭМ!$A$34:$A$777,$A132,СВЦЭМ!$B$34:$B$777,Y$119)+'СЕТ СН'!$I$9+СВЦЭМ!$D$10+'СЕТ СН'!$I$6</f>
        <v>2147.8718178199997</v>
      </c>
    </row>
    <row r="133" spans="1:25" ht="15.75" x14ac:dyDescent="0.2">
      <c r="A133" s="36">
        <f t="shared" si="3"/>
        <v>42688</v>
      </c>
      <c r="B133" s="37">
        <f>SUMIFS(СВЦЭМ!$C$34:$C$777,СВЦЭМ!$A$34:$A$777,$A133,СВЦЭМ!$B$34:$B$777,B$119)+'СЕТ СН'!$I$9+СВЦЭМ!$D$10+'СЕТ СН'!$I$6</f>
        <v>2281.2179237199998</v>
      </c>
      <c r="C133" s="37">
        <f>SUMIFS(СВЦЭМ!$C$34:$C$777,СВЦЭМ!$A$34:$A$777,$A133,СВЦЭМ!$B$34:$B$777,C$119)+'СЕТ СН'!$I$9+СВЦЭМ!$D$10+'СЕТ СН'!$I$6</f>
        <v>2411.1049814600001</v>
      </c>
      <c r="D133" s="37">
        <f>SUMIFS(СВЦЭМ!$C$34:$C$777,СВЦЭМ!$A$34:$A$777,$A133,СВЦЭМ!$B$34:$B$777,D$119)+'СЕТ СН'!$I$9+СВЦЭМ!$D$10+'СЕТ СН'!$I$6</f>
        <v>2449.0538846700001</v>
      </c>
      <c r="E133" s="37">
        <f>SUMIFS(СВЦЭМ!$C$34:$C$777,СВЦЭМ!$A$34:$A$777,$A133,СВЦЭМ!$B$34:$B$777,E$119)+'СЕТ СН'!$I$9+СВЦЭМ!$D$10+'СЕТ СН'!$I$6</f>
        <v>2447.3046691599998</v>
      </c>
      <c r="F133" s="37">
        <f>SUMIFS(СВЦЭМ!$C$34:$C$777,СВЦЭМ!$A$34:$A$777,$A133,СВЦЭМ!$B$34:$B$777,F$119)+'СЕТ СН'!$I$9+СВЦЭМ!$D$10+'СЕТ СН'!$I$6</f>
        <v>2514.7610498099998</v>
      </c>
      <c r="G133" s="37">
        <f>SUMIFS(СВЦЭМ!$C$34:$C$777,СВЦЭМ!$A$34:$A$777,$A133,СВЦЭМ!$B$34:$B$777,G$119)+'СЕТ СН'!$I$9+СВЦЭМ!$D$10+'СЕТ СН'!$I$6</f>
        <v>2566.9873318599998</v>
      </c>
      <c r="H133" s="37">
        <f>SUMIFS(СВЦЭМ!$C$34:$C$777,СВЦЭМ!$A$34:$A$777,$A133,СВЦЭМ!$B$34:$B$777,H$119)+'СЕТ СН'!$I$9+СВЦЭМ!$D$10+'СЕТ СН'!$I$6</f>
        <v>2567.00589562</v>
      </c>
      <c r="I133" s="37">
        <f>SUMIFS(СВЦЭМ!$C$34:$C$777,СВЦЭМ!$A$34:$A$777,$A133,СВЦЭМ!$B$34:$B$777,I$119)+'СЕТ СН'!$I$9+СВЦЭМ!$D$10+'СЕТ СН'!$I$6</f>
        <v>2506.4143955899999</v>
      </c>
      <c r="J133" s="37">
        <f>SUMIFS(СВЦЭМ!$C$34:$C$777,СВЦЭМ!$A$34:$A$777,$A133,СВЦЭМ!$B$34:$B$777,J$119)+'СЕТ СН'!$I$9+СВЦЭМ!$D$10+'СЕТ СН'!$I$6</f>
        <v>2402.48269282</v>
      </c>
      <c r="K133" s="37">
        <f>SUMIFS(СВЦЭМ!$C$34:$C$777,СВЦЭМ!$A$34:$A$777,$A133,СВЦЭМ!$B$34:$B$777,K$119)+'СЕТ СН'!$I$9+СВЦЭМ!$D$10+'СЕТ СН'!$I$6</f>
        <v>2317.29638092</v>
      </c>
      <c r="L133" s="37">
        <f>SUMIFS(СВЦЭМ!$C$34:$C$777,СВЦЭМ!$A$34:$A$777,$A133,СВЦЭМ!$B$34:$B$777,L$119)+'СЕТ СН'!$I$9+СВЦЭМ!$D$10+'СЕТ СН'!$I$6</f>
        <v>2229.2074334199997</v>
      </c>
      <c r="M133" s="37">
        <f>SUMIFS(СВЦЭМ!$C$34:$C$777,СВЦЭМ!$A$34:$A$777,$A133,СВЦЭМ!$B$34:$B$777,M$119)+'СЕТ СН'!$I$9+СВЦЭМ!$D$10+'СЕТ СН'!$I$6</f>
        <v>2189.4189161699996</v>
      </c>
      <c r="N133" s="37">
        <f>SUMIFS(СВЦЭМ!$C$34:$C$777,СВЦЭМ!$A$34:$A$777,$A133,СВЦЭМ!$B$34:$B$777,N$119)+'СЕТ СН'!$I$9+СВЦЭМ!$D$10+'СЕТ СН'!$I$6</f>
        <v>2201.7813004700001</v>
      </c>
      <c r="O133" s="37">
        <f>SUMIFS(СВЦЭМ!$C$34:$C$777,СВЦЭМ!$A$34:$A$777,$A133,СВЦЭМ!$B$34:$B$777,O$119)+'СЕТ СН'!$I$9+СВЦЭМ!$D$10+'СЕТ СН'!$I$6</f>
        <v>2203.1132424699999</v>
      </c>
      <c r="P133" s="37">
        <f>SUMIFS(СВЦЭМ!$C$34:$C$777,СВЦЭМ!$A$34:$A$777,$A133,СВЦЭМ!$B$34:$B$777,P$119)+'СЕТ СН'!$I$9+СВЦЭМ!$D$10+'СЕТ СН'!$I$6</f>
        <v>2211.6504833899999</v>
      </c>
      <c r="Q133" s="37">
        <f>SUMIFS(СВЦЭМ!$C$34:$C$777,СВЦЭМ!$A$34:$A$777,$A133,СВЦЭМ!$B$34:$B$777,Q$119)+'СЕТ СН'!$I$9+СВЦЭМ!$D$10+'СЕТ СН'!$I$6</f>
        <v>2213.9964009199998</v>
      </c>
      <c r="R133" s="37">
        <f>SUMIFS(СВЦЭМ!$C$34:$C$777,СВЦЭМ!$A$34:$A$777,$A133,СВЦЭМ!$B$34:$B$777,R$119)+'СЕТ СН'!$I$9+СВЦЭМ!$D$10+'СЕТ СН'!$I$6</f>
        <v>2207.8518198100001</v>
      </c>
      <c r="S133" s="37">
        <f>SUMIFS(СВЦЭМ!$C$34:$C$777,СВЦЭМ!$A$34:$A$777,$A133,СВЦЭМ!$B$34:$B$777,S$119)+'СЕТ СН'!$I$9+СВЦЭМ!$D$10+'СЕТ СН'!$I$6</f>
        <v>2199.9472044700001</v>
      </c>
      <c r="T133" s="37">
        <f>SUMIFS(СВЦЭМ!$C$34:$C$777,СВЦЭМ!$A$34:$A$777,$A133,СВЦЭМ!$B$34:$B$777,T$119)+'СЕТ СН'!$I$9+СВЦЭМ!$D$10+'СЕТ СН'!$I$6</f>
        <v>2188.6386660500002</v>
      </c>
      <c r="U133" s="37">
        <f>SUMIFS(СВЦЭМ!$C$34:$C$777,СВЦЭМ!$A$34:$A$777,$A133,СВЦЭМ!$B$34:$B$777,U$119)+'СЕТ СН'!$I$9+СВЦЭМ!$D$10+'СЕТ СН'!$I$6</f>
        <v>2186.1388033799999</v>
      </c>
      <c r="V133" s="37">
        <f>SUMIFS(СВЦЭМ!$C$34:$C$777,СВЦЭМ!$A$34:$A$777,$A133,СВЦЭМ!$B$34:$B$777,V$119)+'СЕТ СН'!$I$9+СВЦЭМ!$D$10+'СЕТ СН'!$I$6</f>
        <v>2184.8893532799998</v>
      </c>
      <c r="W133" s="37">
        <f>SUMIFS(СВЦЭМ!$C$34:$C$777,СВЦЭМ!$A$34:$A$777,$A133,СВЦЭМ!$B$34:$B$777,W$119)+'СЕТ СН'!$I$9+СВЦЭМ!$D$10+'СЕТ СН'!$I$6</f>
        <v>2186.8509725899999</v>
      </c>
      <c r="X133" s="37">
        <f>SUMIFS(СВЦЭМ!$C$34:$C$777,СВЦЭМ!$A$34:$A$777,$A133,СВЦЭМ!$B$34:$B$777,X$119)+'СЕТ СН'!$I$9+СВЦЭМ!$D$10+'СЕТ СН'!$I$6</f>
        <v>2209.14088249</v>
      </c>
      <c r="Y133" s="37">
        <f>SUMIFS(СВЦЭМ!$C$34:$C$777,СВЦЭМ!$A$34:$A$777,$A133,СВЦЭМ!$B$34:$B$777,Y$119)+'СЕТ СН'!$I$9+СВЦЭМ!$D$10+'СЕТ СН'!$I$6</f>
        <v>2320.9171276299999</v>
      </c>
    </row>
    <row r="134" spans="1:25" ht="15.75" x14ac:dyDescent="0.2">
      <c r="A134" s="36">
        <f t="shared" si="3"/>
        <v>42689</v>
      </c>
      <c r="B134" s="37">
        <f>SUMIFS(СВЦЭМ!$C$34:$C$777,СВЦЭМ!$A$34:$A$777,$A134,СВЦЭМ!$B$34:$B$777,B$119)+'СЕТ СН'!$I$9+СВЦЭМ!$D$10+'СЕТ СН'!$I$6</f>
        <v>2439.0996366499999</v>
      </c>
      <c r="C134" s="37">
        <f>SUMIFS(СВЦЭМ!$C$34:$C$777,СВЦЭМ!$A$34:$A$777,$A134,СВЦЭМ!$B$34:$B$777,C$119)+'СЕТ СН'!$I$9+СВЦЭМ!$D$10+'СЕТ СН'!$I$6</f>
        <v>2538.9716401699998</v>
      </c>
      <c r="D134" s="37">
        <f>SUMIFS(СВЦЭМ!$C$34:$C$777,СВЦЭМ!$A$34:$A$777,$A134,СВЦЭМ!$B$34:$B$777,D$119)+'СЕТ СН'!$I$9+СВЦЭМ!$D$10+'СЕТ СН'!$I$6</f>
        <v>2555.64867065</v>
      </c>
      <c r="E134" s="37">
        <f>SUMIFS(СВЦЭМ!$C$34:$C$777,СВЦЭМ!$A$34:$A$777,$A134,СВЦЭМ!$B$34:$B$777,E$119)+'СЕТ СН'!$I$9+СВЦЭМ!$D$10+'СЕТ СН'!$I$6</f>
        <v>2558.5188511799997</v>
      </c>
      <c r="F134" s="37">
        <f>SUMIFS(СВЦЭМ!$C$34:$C$777,СВЦЭМ!$A$34:$A$777,$A134,СВЦЭМ!$B$34:$B$777,F$119)+'СЕТ СН'!$I$9+СВЦЭМ!$D$10+'СЕТ СН'!$I$6</f>
        <v>2564.1781495800001</v>
      </c>
      <c r="G134" s="37">
        <f>SUMIFS(СВЦЭМ!$C$34:$C$777,СВЦЭМ!$A$34:$A$777,$A134,СВЦЭМ!$B$34:$B$777,G$119)+'СЕТ СН'!$I$9+СВЦЭМ!$D$10+'СЕТ СН'!$I$6</f>
        <v>2570.5125498899997</v>
      </c>
      <c r="H134" s="37">
        <f>SUMIFS(СВЦЭМ!$C$34:$C$777,СВЦЭМ!$A$34:$A$777,$A134,СВЦЭМ!$B$34:$B$777,H$119)+'СЕТ СН'!$I$9+СВЦЭМ!$D$10+'СЕТ СН'!$I$6</f>
        <v>2562.7360815900001</v>
      </c>
      <c r="I134" s="37">
        <f>SUMIFS(СВЦЭМ!$C$34:$C$777,СВЦЭМ!$A$34:$A$777,$A134,СВЦЭМ!$B$34:$B$777,I$119)+'СЕТ СН'!$I$9+СВЦЭМ!$D$10+'СЕТ СН'!$I$6</f>
        <v>2468.78283564</v>
      </c>
      <c r="J134" s="37">
        <f>SUMIFS(СВЦЭМ!$C$34:$C$777,СВЦЭМ!$A$34:$A$777,$A134,СВЦЭМ!$B$34:$B$777,J$119)+'СЕТ СН'!$I$9+СВЦЭМ!$D$10+'СЕТ СН'!$I$6</f>
        <v>2388.9695890100002</v>
      </c>
      <c r="K134" s="37">
        <f>SUMIFS(СВЦЭМ!$C$34:$C$777,СВЦЭМ!$A$34:$A$777,$A134,СВЦЭМ!$B$34:$B$777,K$119)+'СЕТ СН'!$I$9+СВЦЭМ!$D$10+'СЕТ СН'!$I$6</f>
        <v>2309.0754867000001</v>
      </c>
      <c r="L134" s="37">
        <f>SUMIFS(СВЦЭМ!$C$34:$C$777,СВЦЭМ!$A$34:$A$777,$A134,СВЦЭМ!$B$34:$B$777,L$119)+'СЕТ СН'!$I$9+СВЦЭМ!$D$10+'СЕТ СН'!$I$6</f>
        <v>2222.0475379099998</v>
      </c>
      <c r="M134" s="37">
        <f>SUMIFS(СВЦЭМ!$C$34:$C$777,СВЦЭМ!$A$34:$A$777,$A134,СВЦЭМ!$B$34:$B$777,M$119)+'СЕТ СН'!$I$9+СВЦЭМ!$D$10+'СЕТ СН'!$I$6</f>
        <v>2182.3130319000002</v>
      </c>
      <c r="N134" s="37">
        <f>SUMIFS(СВЦЭМ!$C$34:$C$777,СВЦЭМ!$A$34:$A$777,$A134,СВЦЭМ!$B$34:$B$777,N$119)+'СЕТ СН'!$I$9+СВЦЭМ!$D$10+'СЕТ СН'!$I$6</f>
        <v>2176.4941251499999</v>
      </c>
      <c r="O134" s="37">
        <f>SUMIFS(СВЦЭМ!$C$34:$C$777,СВЦЭМ!$A$34:$A$777,$A134,СВЦЭМ!$B$34:$B$777,O$119)+'СЕТ СН'!$I$9+СВЦЭМ!$D$10+'СЕТ СН'!$I$6</f>
        <v>2176.5874581999997</v>
      </c>
      <c r="P134" s="37">
        <f>SUMIFS(СВЦЭМ!$C$34:$C$777,СВЦЭМ!$A$34:$A$777,$A134,СВЦЭМ!$B$34:$B$777,P$119)+'СЕТ СН'!$I$9+СВЦЭМ!$D$10+'СЕТ СН'!$I$6</f>
        <v>2190.9576797</v>
      </c>
      <c r="Q134" s="37">
        <f>SUMIFS(СВЦЭМ!$C$34:$C$777,СВЦЭМ!$A$34:$A$777,$A134,СВЦЭМ!$B$34:$B$777,Q$119)+'СЕТ СН'!$I$9+СВЦЭМ!$D$10+'СЕТ СН'!$I$6</f>
        <v>2192.9551151999999</v>
      </c>
      <c r="R134" s="37">
        <f>SUMIFS(СВЦЭМ!$C$34:$C$777,СВЦЭМ!$A$34:$A$777,$A134,СВЦЭМ!$B$34:$B$777,R$119)+'СЕТ СН'!$I$9+СВЦЭМ!$D$10+'СЕТ СН'!$I$6</f>
        <v>2188.1089786299999</v>
      </c>
      <c r="S134" s="37">
        <f>SUMIFS(СВЦЭМ!$C$34:$C$777,СВЦЭМ!$A$34:$A$777,$A134,СВЦЭМ!$B$34:$B$777,S$119)+'СЕТ СН'!$I$9+СВЦЭМ!$D$10+'СЕТ СН'!$I$6</f>
        <v>2184.0284791700001</v>
      </c>
      <c r="T134" s="37">
        <f>SUMIFS(СВЦЭМ!$C$34:$C$777,СВЦЭМ!$A$34:$A$777,$A134,СВЦЭМ!$B$34:$B$777,T$119)+'СЕТ СН'!$I$9+СВЦЭМ!$D$10+'СЕТ СН'!$I$6</f>
        <v>2174.1249729299998</v>
      </c>
      <c r="U134" s="37">
        <f>SUMIFS(СВЦЭМ!$C$34:$C$777,СВЦЭМ!$A$34:$A$777,$A134,СВЦЭМ!$B$34:$B$777,U$119)+'СЕТ СН'!$I$9+СВЦЭМ!$D$10+'СЕТ СН'!$I$6</f>
        <v>2179.2178266299998</v>
      </c>
      <c r="V134" s="37">
        <f>SUMIFS(СВЦЭМ!$C$34:$C$777,СВЦЭМ!$A$34:$A$777,$A134,СВЦЭМ!$B$34:$B$777,V$119)+'СЕТ СН'!$I$9+СВЦЭМ!$D$10+'СЕТ СН'!$I$6</f>
        <v>2216.4046341899998</v>
      </c>
      <c r="W134" s="37">
        <f>SUMIFS(СВЦЭМ!$C$34:$C$777,СВЦЭМ!$A$34:$A$777,$A134,СВЦЭМ!$B$34:$B$777,W$119)+'СЕТ СН'!$I$9+СВЦЭМ!$D$10+'СЕТ СН'!$I$6</f>
        <v>2228.3857788699997</v>
      </c>
      <c r="X134" s="37">
        <f>SUMIFS(СВЦЭМ!$C$34:$C$777,СВЦЭМ!$A$34:$A$777,$A134,СВЦЭМ!$B$34:$B$777,X$119)+'СЕТ СН'!$I$9+СВЦЭМ!$D$10+'СЕТ СН'!$I$6</f>
        <v>2237.0178080599999</v>
      </c>
      <c r="Y134" s="37">
        <f>SUMIFS(СВЦЭМ!$C$34:$C$777,СВЦЭМ!$A$34:$A$777,$A134,СВЦЭМ!$B$34:$B$777,Y$119)+'СЕТ СН'!$I$9+СВЦЭМ!$D$10+'СЕТ СН'!$I$6</f>
        <v>2304.9813094900001</v>
      </c>
    </row>
    <row r="135" spans="1:25" ht="15.75" x14ac:dyDescent="0.2">
      <c r="A135" s="36">
        <f t="shared" si="3"/>
        <v>42690</v>
      </c>
      <c r="B135" s="37">
        <f>SUMIFS(СВЦЭМ!$C$34:$C$777,СВЦЭМ!$A$34:$A$777,$A135,СВЦЭМ!$B$34:$B$777,B$119)+'СЕТ СН'!$I$9+СВЦЭМ!$D$10+'СЕТ СН'!$I$6</f>
        <v>2371.4202898099998</v>
      </c>
      <c r="C135" s="37">
        <f>SUMIFS(СВЦЭМ!$C$34:$C$777,СВЦЭМ!$A$34:$A$777,$A135,СВЦЭМ!$B$34:$B$777,C$119)+'СЕТ СН'!$I$9+СВЦЭМ!$D$10+'СЕТ СН'!$I$6</f>
        <v>2460.9889128999998</v>
      </c>
      <c r="D135" s="37">
        <f>SUMIFS(СВЦЭМ!$C$34:$C$777,СВЦЭМ!$A$34:$A$777,$A135,СВЦЭМ!$B$34:$B$777,D$119)+'СЕТ СН'!$I$9+СВЦЭМ!$D$10+'СЕТ СН'!$I$6</f>
        <v>2476.4364514999997</v>
      </c>
      <c r="E135" s="37">
        <f>SUMIFS(СВЦЭМ!$C$34:$C$777,СВЦЭМ!$A$34:$A$777,$A135,СВЦЭМ!$B$34:$B$777,E$119)+'СЕТ СН'!$I$9+СВЦЭМ!$D$10+'СЕТ СН'!$I$6</f>
        <v>2483.9054690399998</v>
      </c>
      <c r="F135" s="37">
        <f>SUMIFS(СВЦЭМ!$C$34:$C$777,СВЦЭМ!$A$34:$A$777,$A135,СВЦЭМ!$B$34:$B$777,F$119)+'СЕТ СН'!$I$9+СВЦЭМ!$D$10+'СЕТ СН'!$I$6</f>
        <v>2484.3337497299999</v>
      </c>
      <c r="G135" s="37">
        <f>SUMIFS(СВЦЭМ!$C$34:$C$777,СВЦЭМ!$A$34:$A$777,$A135,СВЦЭМ!$B$34:$B$777,G$119)+'СЕТ СН'!$I$9+СВЦЭМ!$D$10+'СЕТ СН'!$I$6</f>
        <v>2545.0393509299997</v>
      </c>
      <c r="H135" s="37">
        <f>SUMIFS(СВЦЭМ!$C$34:$C$777,СВЦЭМ!$A$34:$A$777,$A135,СВЦЭМ!$B$34:$B$777,H$119)+'СЕТ СН'!$I$9+СВЦЭМ!$D$10+'СЕТ СН'!$I$6</f>
        <v>2558.6145259499999</v>
      </c>
      <c r="I135" s="37">
        <f>SUMIFS(СВЦЭМ!$C$34:$C$777,СВЦЭМ!$A$34:$A$777,$A135,СВЦЭМ!$B$34:$B$777,I$119)+'СЕТ СН'!$I$9+СВЦЭМ!$D$10+'СЕТ СН'!$I$6</f>
        <v>2491.37878602</v>
      </c>
      <c r="J135" s="37">
        <f>SUMIFS(СВЦЭМ!$C$34:$C$777,СВЦЭМ!$A$34:$A$777,$A135,СВЦЭМ!$B$34:$B$777,J$119)+'СЕТ СН'!$I$9+СВЦЭМ!$D$10+'СЕТ СН'!$I$6</f>
        <v>2399.2240600300001</v>
      </c>
      <c r="K135" s="37">
        <f>SUMIFS(СВЦЭМ!$C$34:$C$777,СВЦЭМ!$A$34:$A$777,$A135,СВЦЭМ!$B$34:$B$777,K$119)+'СЕТ СН'!$I$9+СВЦЭМ!$D$10+'СЕТ СН'!$I$6</f>
        <v>2294.3510356500001</v>
      </c>
      <c r="L135" s="37">
        <f>SUMIFS(СВЦЭМ!$C$34:$C$777,СВЦЭМ!$A$34:$A$777,$A135,СВЦЭМ!$B$34:$B$777,L$119)+'СЕТ СН'!$I$9+СВЦЭМ!$D$10+'СЕТ СН'!$I$6</f>
        <v>2229.5391071200002</v>
      </c>
      <c r="M135" s="37">
        <f>SUMIFS(СВЦЭМ!$C$34:$C$777,СВЦЭМ!$A$34:$A$777,$A135,СВЦЭМ!$B$34:$B$777,M$119)+'СЕТ СН'!$I$9+СВЦЭМ!$D$10+'СЕТ СН'!$I$6</f>
        <v>2199.2990344700002</v>
      </c>
      <c r="N135" s="37">
        <f>SUMIFS(СВЦЭМ!$C$34:$C$777,СВЦЭМ!$A$34:$A$777,$A135,СВЦЭМ!$B$34:$B$777,N$119)+'СЕТ СН'!$I$9+СВЦЭМ!$D$10+'СЕТ СН'!$I$6</f>
        <v>2206.4702282099997</v>
      </c>
      <c r="O135" s="37">
        <f>SUMIFS(СВЦЭМ!$C$34:$C$777,СВЦЭМ!$A$34:$A$777,$A135,СВЦЭМ!$B$34:$B$777,O$119)+'СЕТ СН'!$I$9+СВЦЭМ!$D$10+'СЕТ СН'!$I$6</f>
        <v>2233.2790132</v>
      </c>
      <c r="P135" s="37">
        <f>SUMIFS(СВЦЭМ!$C$34:$C$777,СВЦЭМ!$A$34:$A$777,$A135,СВЦЭМ!$B$34:$B$777,P$119)+'СЕТ СН'!$I$9+СВЦЭМ!$D$10+'СЕТ СН'!$I$6</f>
        <v>2239.4940748700001</v>
      </c>
      <c r="Q135" s="37">
        <f>SUMIFS(СВЦЭМ!$C$34:$C$777,СВЦЭМ!$A$34:$A$777,$A135,СВЦЭМ!$B$34:$B$777,Q$119)+'СЕТ СН'!$I$9+СВЦЭМ!$D$10+'СЕТ СН'!$I$6</f>
        <v>2237.7010670599998</v>
      </c>
      <c r="R135" s="37">
        <f>SUMIFS(СВЦЭМ!$C$34:$C$777,СВЦЭМ!$A$34:$A$777,$A135,СВЦЭМ!$B$34:$B$777,R$119)+'СЕТ СН'!$I$9+СВЦЭМ!$D$10+'СЕТ СН'!$I$6</f>
        <v>2222.3841813899999</v>
      </c>
      <c r="S135" s="37">
        <f>SUMIFS(СВЦЭМ!$C$34:$C$777,СВЦЭМ!$A$34:$A$777,$A135,СВЦЭМ!$B$34:$B$777,S$119)+'СЕТ СН'!$I$9+СВЦЭМ!$D$10+'СЕТ СН'!$I$6</f>
        <v>2224.1957257499998</v>
      </c>
      <c r="T135" s="37">
        <f>SUMIFS(СВЦЭМ!$C$34:$C$777,СВЦЭМ!$A$34:$A$777,$A135,СВЦЭМ!$B$34:$B$777,T$119)+'СЕТ СН'!$I$9+СВЦЭМ!$D$10+'СЕТ СН'!$I$6</f>
        <v>2217.6810335499999</v>
      </c>
      <c r="U135" s="37">
        <f>SUMIFS(СВЦЭМ!$C$34:$C$777,СВЦЭМ!$A$34:$A$777,$A135,СВЦЭМ!$B$34:$B$777,U$119)+'СЕТ СН'!$I$9+СВЦЭМ!$D$10+'СЕТ СН'!$I$6</f>
        <v>2220.3484569699999</v>
      </c>
      <c r="V135" s="37">
        <f>SUMIFS(СВЦЭМ!$C$34:$C$777,СВЦЭМ!$A$34:$A$777,$A135,СВЦЭМ!$B$34:$B$777,V$119)+'СЕТ СН'!$I$9+СВЦЭМ!$D$10+'СЕТ СН'!$I$6</f>
        <v>2223.5603875400002</v>
      </c>
      <c r="W135" s="37">
        <f>SUMIFS(СВЦЭМ!$C$34:$C$777,СВЦЭМ!$A$34:$A$777,$A135,СВЦЭМ!$B$34:$B$777,W$119)+'СЕТ СН'!$I$9+СВЦЭМ!$D$10+'СЕТ СН'!$I$6</f>
        <v>2239.0234451799997</v>
      </c>
      <c r="X135" s="37">
        <f>SUMIFS(СВЦЭМ!$C$34:$C$777,СВЦЭМ!$A$34:$A$777,$A135,СВЦЭМ!$B$34:$B$777,X$119)+'СЕТ СН'!$I$9+СВЦЭМ!$D$10+'СЕТ СН'!$I$6</f>
        <v>2254.0108658300001</v>
      </c>
      <c r="Y135" s="37">
        <f>SUMIFS(СВЦЭМ!$C$34:$C$777,СВЦЭМ!$A$34:$A$777,$A135,СВЦЭМ!$B$34:$B$777,Y$119)+'СЕТ СН'!$I$9+СВЦЭМ!$D$10+'СЕТ СН'!$I$6</f>
        <v>2363.3481651399998</v>
      </c>
    </row>
    <row r="136" spans="1:25" ht="15.75" x14ac:dyDescent="0.2">
      <c r="A136" s="36">
        <f t="shared" si="3"/>
        <v>42691</v>
      </c>
      <c r="B136" s="37">
        <f>SUMIFS(СВЦЭМ!$C$34:$C$777,СВЦЭМ!$A$34:$A$777,$A136,СВЦЭМ!$B$34:$B$777,B$119)+'СЕТ СН'!$I$9+СВЦЭМ!$D$10+'СЕТ СН'!$I$6</f>
        <v>2469.2841208599998</v>
      </c>
      <c r="C136" s="37">
        <f>SUMIFS(СВЦЭМ!$C$34:$C$777,СВЦЭМ!$A$34:$A$777,$A136,СВЦЭМ!$B$34:$B$777,C$119)+'СЕТ СН'!$I$9+СВЦЭМ!$D$10+'СЕТ СН'!$I$6</f>
        <v>2562.3382061100001</v>
      </c>
      <c r="D136" s="37">
        <f>SUMIFS(СВЦЭМ!$C$34:$C$777,СВЦЭМ!$A$34:$A$777,$A136,СВЦЭМ!$B$34:$B$777,D$119)+'СЕТ СН'!$I$9+СВЦЭМ!$D$10+'СЕТ СН'!$I$6</f>
        <v>2581.3454170999998</v>
      </c>
      <c r="E136" s="37">
        <f>SUMIFS(СВЦЭМ!$C$34:$C$777,СВЦЭМ!$A$34:$A$777,$A136,СВЦЭМ!$B$34:$B$777,E$119)+'СЕТ СН'!$I$9+СВЦЭМ!$D$10+'СЕТ СН'!$I$6</f>
        <v>2588.8220901599998</v>
      </c>
      <c r="F136" s="37">
        <f>SUMIFS(СВЦЭМ!$C$34:$C$777,СВЦЭМ!$A$34:$A$777,$A136,СВЦЭМ!$B$34:$B$777,F$119)+'СЕТ СН'!$I$9+СВЦЭМ!$D$10+'СЕТ СН'!$I$6</f>
        <v>2588.0692960000001</v>
      </c>
      <c r="G136" s="37">
        <f>SUMIFS(СВЦЭМ!$C$34:$C$777,СВЦЭМ!$A$34:$A$777,$A136,СВЦЭМ!$B$34:$B$777,G$119)+'СЕТ СН'!$I$9+СВЦЭМ!$D$10+'СЕТ СН'!$I$6</f>
        <v>2594.64571583</v>
      </c>
      <c r="H136" s="37">
        <f>SUMIFS(СВЦЭМ!$C$34:$C$777,СВЦЭМ!$A$34:$A$777,$A136,СВЦЭМ!$B$34:$B$777,H$119)+'СЕТ СН'!$I$9+СВЦЭМ!$D$10+'СЕТ СН'!$I$6</f>
        <v>2581.95185244</v>
      </c>
      <c r="I136" s="37">
        <f>SUMIFS(СВЦЭМ!$C$34:$C$777,СВЦЭМ!$A$34:$A$777,$A136,СВЦЭМ!$B$34:$B$777,I$119)+'СЕТ СН'!$I$9+СВЦЭМ!$D$10+'СЕТ СН'!$I$6</f>
        <v>2490.5838196099999</v>
      </c>
      <c r="J136" s="37">
        <f>SUMIFS(СВЦЭМ!$C$34:$C$777,СВЦЭМ!$A$34:$A$777,$A136,СВЦЭМ!$B$34:$B$777,J$119)+'СЕТ СН'!$I$9+СВЦЭМ!$D$10+'СЕТ СН'!$I$6</f>
        <v>2394.7152564399998</v>
      </c>
      <c r="K136" s="37">
        <f>SUMIFS(СВЦЭМ!$C$34:$C$777,СВЦЭМ!$A$34:$A$777,$A136,СВЦЭМ!$B$34:$B$777,K$119)+'СЕТ СН'!$I$9+СВЦЭМ!$D$10+'СЕТ СН'!$I$6</f>
        <v>2294.4277364599998</v>
      </c>
      <c r="L136" s="37">
        <f>SUMIFS(СВЦЭМ!$C$34:$C$777,СВЦЭМ!$A$34:$A$777,$A136,СВЦЭМ!$B$34:$B$777,L$119)+'СЕТ СН'!$I$9+СВЦЭМ!$D$10+'СЕТ СН'!$I$6</f>
        <v>2230.89952679</v>
      </c>
      <c r="M136" s="37">
        <f>SUMIFS(СВЦЭМ!$C$34:$C$777,СВЦЭМ!$A$34:$A$777,$A136,СВЦЭМ!$B$34:$B$777,M$119)+'СЕТ СН'!$I$9+СВЦЭМ!$D$10+'СЕТ СН'!$I$6</f>
        <v>2212.90381054</v>
      </c>
      <c r="N136" s="37">
        <f>SUMIFS(СВЦЭМ!$C$34:$C$777,СВЦЭМ!$A$34:$A$777,$A136,СВЦЭМ!$B$34:$B$777,N$119)+'СЕТ СН'!$I$9+СВЦЭМ!$D$10+'СЕТ СН'!$I$6</f>
        <v>2216.7457875999999</v>
      </c>
      <c r="O136" s="37">
        <f>SUMIFS(СВЦЭМ!$C$34:$C$777,СВЦЭМ!$A$34:$A$777,$A136,СВЦЭМ!$B$34:$B$777,O$119)+'СЕТ СН'!$I$9+СВЦЭМ!$D$10+'СЕТ СН'!$I$6</f>
        <v>2227.2948006199999</v>
      </c>
      <c r="P136" s="37">
        <f>SUMIFS(СВЦЭМ!$C$34:$C$777,СВЦЭМ!$A$34:$A$777,$A136,СВЦЭМ!$B$34:$B$777,P$119)+'СЕТ СН'!$I$9+СВЦЭМ!$D$10+'СЕТ СН'!$I$6</f>
        <v>2229.4739422399998</v>
      </c>
      <c r="Q136" s="37">
        <f>SUMIFS(СВЦЭМ!$C$34:$C$777,СВЦЭМ!$A$34:$A$777,$A136,СВЦЭМ!$B$34:$B$777,Q$119)+'СЕТ СН'!$I$9+СВЦЭМ!$D$10+'СЕТ СН'!$I$6</f>
        <v>2223.88882156</v>
      </c>
      <c r="R136" s="37">
        <f>SUMIFS(СВЦЭМ!$C$34:$C$777,СВЦЭМ!$A$34:$A$777,$A136,СВЦЭМ!$B$34:$B$777,R$119)+'СЕТ СН'!$I$9+СВЦЭМ!$D$10+'СЕТ СН'!$I$6</f>
        <v>2252.0202793499998</v>
      </c>
      <c r="S136" s="37">
        <f>SUMIFS(СВЦЭМ!$C$34:$C$777,СВЦЭМ!$A$34:$A$777,$A136,СВЦЭМ!$B$34:$B$777,S$119)+'СЕТ СН'!$I$9+СВЦЭМ!$D$10+'СЕТ СН'!$I$6</f>
        <v>2290.9704962199999</v>
      </c>
      <c r="T136" s="37">
        <f>SUMIFS(СВЦЭМ!$C$34:$C$777,СВЦЭМ!$A$34:$A$777,$A136,СВЦЭМ!$B$34:$B$777,T$119)+'СЕТ СН'!$I$9+СВЦЭМ!$D$10+'СЕТ СН'!$I$6</f>
        <v>2241.94406325</v>
      </c>
      <c r="U136" s="37">
        <f>SUMIFS(СВЦЭМ!$C$34:$C$777,СВЦЭМ!$A$34:$A$777,$A136,СВЦЭМ!$B$34:$B$777,U$119)+'СЕТ СН'!$I$9+СВЦЭМ!$D$10+'СЕТ СН'!$I$6</f>
        <v>2159.4119372300001</v>
      </c>
      <c r="V136" s="37">
        <f>SUMIFS(СВЦЭМ!$C$34:$C$777,СВЦЭМ!$A$34:$A$777,$A136,СВЦЭМ!$B$34:$B$777,V$119)+'СЕТ СН'!$I$9+СВЦЭМ!$D$10+'СЕТ СН'!$I$6</f>
        <v>2169.2691068399999</v>
      </c>
      <c r="W136" s="37">
        <f>SUMIFS(СВЦЭМ!$C$34:$C$777,СВЦЭМ!$A$34:$A$777,$A136,СВЦЭМ!$B$34:$B$777,W$119)+'СЕТ СН'!$I$9+СВЦЭМ!$D$10+'СЕТ СН'!$I$6</f>
        <v>2190.4578505899999</v>
      </c>
      <c r="X136" s="37">
        <f>SUMIFS(СВЦЭМ!$C$34:$C$777,СВЦЭМ!$A$34:$A$777,$A136,СВЦЭМ!$B$34:$B$777,X$119)+'СЕТ СН'!$I$9+СВЦЭМ!$D$10+'СЕТ СН'!$I$6</f>
        <v>2238.7623182099996</v>
      </c>
      <c r="Y136" s="37">
        <f>SUMIFS(СВЦЭМ!$C$34:$C$777,СВЦЭМ!$A$34:$A$777,$A136,СВЦЭМ!$B$34:$B$777,Y$119)+'СЕТ СН'!$I$9+СВЦЭМ!$D$10+'СЕТ СН'!$I$6</f>
        <v>2306.7778478999999</v>
      </c>
    </row>
    <row r="137" spans="1:25" ht="15.75" x14ac:dyDescent="0.2">
      <c r="A137" s="36">
        <f t="shared" si="3"/>
        <v>42692</v>
      </c>
      <c r="B137" s="37">
        <f>SUMIFS(СВЦЭМ!$C$34:$C$777,СВЦЭМ!$A$34:$A$777,$A137,СВЦЭМ!$B$34:$B$777,B$119)+'СЕТ СН'!$I$9+СВЦЭМ!$D$10+'СЕТ СН'!$I$6</f>
        <v>2437.29020859</v>
      </c>
      <c r="C137" s="37">
        <f>SUMIFS(СВЦЭМ!$C$34:$C$777,СВЦЭМ!$A$34:$A$777,$A137,СВЦЭМ!$B$34:$B$777,C$119)+'СЕТ СН'!$I$9+СВЦЭМ!$D$10+'СЕТ СН'!$I$6</f>
        <v>2559.0187062300001</v>
      </c>
      <c r="D137" s="37">
        <f>SUMIFS(СВЦЭМ!$C$34:$C$777,СВЦЭМ!$A$34:$A$777,$A137,СВЦЭМ!$B$34:$B$777,D$119)+'СЕТ СН'!$I$9+СВЦЭМ!$D$10+'СЕТ СН'!$I$6</f>
        <v>2587.0579481300001</v>
      </c>
      <c r="E137" s="37">
        <f>SUMIFS(СВЦЭМ!$C$34:$C$777,СВЦЭМ!$A$34:$A$777,$A137,СВЦЭМ!$B$34:$B$777,E$119)+'СЕТ СН'!$I$9+СВЦЭМ!$D$10+'СЕТ СН'!$I$6</f>
        <v>2587.29586539</v>
      </c>
      <c r="F137" s="37">
        <f>SUMIFS(СВЦЭМ!$C$34:$C$777,СВЦЭМ!$A$34:$A$777,$A137,СВЦЭМ!$B$34:$B$777,F$119)+'СЕТ СН'!$I$9+СВЦЭМ!$D$10+'СЕТ СН'!$I$6</f>
        <v>2587.6463752499999</v>
      </c>
      <c r="G137" s="37">
        <f>SUMIFS(СВЦЭМ!$C$34:$C$777,СВЦЭМ!$A$34:$A$777,$A137,СВЦЭМ!$B$34:$B$777,G$119)+'СЕТ СН'!$I$9+СВЦЭМ!$D$10+'СЕТ СН'!$I$6</f>
        <v>2590.8466830399998</v>
      </c>
      <c r="H137" s="37">
        <f>SUMIFS(СВЦЭМ!$C$34:$C$777,СВЦЭМ!$A$34:$A$777,$A137,СВЦЭМ!$B$34:$B$777,H$119)+'СЕТ СН'!$I$9+СВЦЭМ!$D$10+'СЕТ СН'!$I$6</f>
        <v>2589.25303979</v>
      </c>
      <c r="I137" s="37">
        <f>SUMIFS(СВЦЭМ!$C$34:$C$777,СВЦЭМ!$A$34:$A$777,$A137,СВЦЭМ!$B$34:$B$777,I$119)+'СЕТ СН'!$I$9+СВЦЭМ!$D$10+'СЕТ СН'!$I$6</f>
        <v>2492.9616792699999</v>
      </c>
      <c r="J137" s="37">
        <f>SUMIFS(СВЦЭМ!$C$34:$C$777,СВЦЭМ!$A$34:$A$777,$A137,СВЦЭМ!$B$34:$B$777,J$119)+'СЕТ СН'!$I$9+СВЦЭМ!$D$10+'СЕТ СН'!$I$6</f>
        <v>2388.0796106099997</v>
      </c>
      <c r="K137" s="37">
        <f>SUMIFS(СВЦЭМ!$C$34:$C$777,СВЦЭМ!$A$34:$A$777,$A137,СВЦЭМ!$B$34:$B$777,K$119)+'СЕТ СН'!$I$9+СВЦЭМ!$D$10+'СЕТ СН'!$I$6</f>
        <v>2289.1778138599998</v>
      </c>
      <c r="L137" s="37">
        <f>SUMIFS(СВЦЭМ!$C$34:$C$777,СВЦЭМ!$A$34:$A$777,$A137,СВЦЭМ!$B$34:$B$777,L$119)+'СЕТ СН'!$I$9+СВЦЭМ!$D$10+'СЕТ СН'!$I$6</f>
        <v>2206.7636073599997</v>
      </c>
      <c r="M137" s="37">
        <f>SUMIFS(СВЦЭМ!$C$34:$C$777,СВЦЭМ!$A$34:$A$777,$A137,СВЦЭМ!$B$34:$B$777,M$119)+'СЕТ СН'!$I$9+СВЦЭМ!$D$10+'СЕТ СН'!$I$6</f>
        <v>2196.1059301599998</v>
      </c>
      <c r="N137" s="37">
        <f>SUMIFS(СВЦЭМ!$C$34:$C$777,СВЦЭМ!$A$34:$A$777,$A137,СВЦЭМ!$B$34:$B$777,N$119)+'СЕТ СН'!$I$9+СВЦЭМ!$D$10+'СЕТ СН'!$I$6</f>
        <v>2219.7638092699999</v>
      </c>
      <c r="O137" s="37">
        <f>SUMIFS(СВЦЭМ!$C$34:$C$777,СВЦЭМ!$A$34:$A$777,$A137,СВЦЭМ!$B$34:$B$777,O$119)+'СЕТ СН'!$I$9+СВЦЭМ!$D$10+'СЕТ СН'!$I$6</f>
        <v>2222.5538463899998</v>
      </c>
      <c r="P137" s="37">
        <f>SUMIFS(СВЦЭМ!$C$34:$C$777,СВЦЭМ!$A$34:$A$777,$A137,СВЦЭМ!$B$34:$B$777,P$119)+'СЕТ СН'!$I$9+СВЦЭМ!$D$10+'СЕТ СН'!$I$6</f>
        <v>2260.40653737</v>
      </c>
      <c r="Q137" s="37">
        <f>SUMIFS(СВЦЭМ!$C$34:$C$777,СВЦЭМ!$A$34:$A$777,$A137,СВЦЭМ!$B$34:$B$777,Q$119)+'СЕТ СН'!$I$9+СВЦЭМ!$D$10+'СЕТ СН'!$I$6</f>
        <v>2261.7662204899998</v>
      </c>
      <c r="R137" s="37">
        <f>SUMIFS(СВЦЭМ!$C$34:$C$777,СВЦЭМ!$A$34:$A$777,$A137,СВЦЭМ!$B$34:$B$777,R$119)+'СЕТ СН'!$I$9+СВЦЭМ!$D$10+'СЕТ СН'!$I$6</f>
        <v>2261.0479538599998</v>
      </c>
      <c r="S137" s="37">
        <f>SUMIFS(СВЦЭМ!$C$34:$C$777,СВЦЭМ!$A$34:$A$777,$A137,СВЦЭМ!$B$34:$B$777,S$119)+'СЕТ СН'!$I$9+СВЦЭМ!$D$10+'СЕТ СН'!$I$6</f>
        <v>2221.5332639999997</v>
      </c>
      <c r="T137" s="37">
        <f>SUMIFS(СВЦЭМ!$C$34:$C$777,СВЦЭМ!$A$34:$A$777,$A137,СВЦЭМ!$B$34:$B$777,T$119)+'СЕТ СН'!$I$9+СВЦЭМ!$D$10+'СЕТ СН'!$I$6</f>
        <v>2179.8364997799999</v>
      </c>
      <c r="U137" s="37">
        <f>SUMIFS(СВЦЭМ!$C$34:$C$777,СВЦЭМ!$A$34:$A$777,$A137,СВЦЭМ!$B$34:$B$777,U$119)+'СЕТ СН'!$I$9+СВЦЭМ!$D$10+'СЕТ СН'!$I$6</f>
        <v>2173.8662616699999</v>
      </c>
      <c r="V137" s="37">
        <f>SUMIFS(СВЦЭМ!$C$34:$C$777,СВЦЭМ!$A$34:$A$777,$A137,СВЦЭМ!$B$34:$B$777,V$119)+'СЕТ СН'!$I$9+СВЦЭМ!$D$10+'СЕТ СН'!$I$6</f>
        <v>2168.9364921400002</v>
      </c>
      <c r="W137" s="37">
        <f>SUMIFS(СВЦЭМ!$C$34:$C$777,СВЦЭМ!$A$34:$A$777,$A137,СВЦЭМ!$B$34:$B$777,W$119)+'СЕТ СН'!$I$9+СВЦЭМ!$D$10+'СЕТ СН'!$I$6</f>
        <v>2190.3512853900002</v>
      </c>
      <c r="X137" s="37">
        <f>SUMIFS(СВЦЭМ!$C$34:$C$777,СВЦЭМ!$A$34:$A$777,$A137,СВЦЭМ!$B$34:$B$777,X$119)+'СЕТ СН'!$I$9+СВЦЭМ!$D$10+'СЕТ СН'!$I$6</f>
        <v>2221.2547692899998</v>
      </c>
      <c r="Y137" s="37">
        <f>SUMIFS(СВЦЭМ!$C$34:$C$777,СВЦЭМ!$A$34:$A$777,$A137,СВЦЭМ!$B$34:$B$777,Y$119)+'СЕТ СН'!$I$9+СВЦЭМ!$D$10+'СЕТ СН'!$I$6</f>
        <v>2331.9027553999999</v>
      </c>
    </row>
    <row r="138" spans="1:25" ht="15.75" x14ac:dyDescent="0.2">
      <c r="A138" s="36">
        <f t="shared" si="3"/>
        <v>42693</v>
      </c>
      <c r="B138" s="37">
        <f>SUMIFS(СВЦЭМ!$C$34:$C$777,СВЦЭМ!$A$34:$A$777,$A138,СВЦЭМ!$B$34:$B$777,B$119)+'СЕТ СН'!$I$9+СВЦЭМ!$D$10+'СЕТ СН'!$I$6</f>
        <v>2290.1617719799997</v>
      </c>
      <c r="C138" s="37">
        <f>SUMIFS(СВЦЭМ!$C$34:$C$777,СВЦЭМ!$A$34:$A$777,$A138,СВЦЭМ!$B$34:$B$777,C$119)+'СЕТ СН'!$I$9+СВЦЭМ!$D$10+'СЕТ СН'!$I$6</f>
        <v>2365.5775710399998</v>
      </c>
      <c r="D138" s="37">
        <f>SUMIFS(СВЦЭМ!$C$34:$C$777,СВЦЭМ!$A$34:$A$777,$A138,СВЦЭМ!$B$34:$B$777,D$119)+'СЕТ СН'!$I$9+СВЦЭМ!$D$10+'СЕТ СН'!$I$6</f>
        <v>2443.5447235699999</v>
      </c>
      <c r="E138" s="37">
        <f>SUMIFS(СВЦЭМ!$C$34:$C$777,СВЦЭМ!$A$34:$A$777,$A138,СВЦЭМ!$B$34:$B$777,E$119)+'СЕТ СН'!$I$9+СВЦЭМ!$D$10+'СЕТ СН'!$I$6</f>
        <v>2453.84666113</v>
      </c>
      <c r="F138" s="37">
        <f>SUMIFS(СВЦЭМ!$C$34:$C$777,СВЦЭМ!$A$34:$A$777,$A138,СВЦЭМ!$B$34:$B$777,F$119)+'СЕТ СН'!$I$9+СВЦЭМ!$D$10+'СЕТ СН'!$I$6</f>
        <v>2450.74070403</v>
      </c>
      <c r="G138" s="37">
        <f>SUMIFS(СВЦЭМ!$C$34:$C$777,СВЦЭМ!$A$34:$A$777,$A138,СВЦЭМ!$B$34:$B$777,G$119)+'СЕТ СН'!$I$9+СВЦЭМ!$D$10+'СЕТ СН'!$I$6</f>
        <v>2442.5306991699999</v>
      </c>
      <c r="H138" s="37">
        <f>SUMIFS(СВЦЭМ!$C$34:$C$777,СВЦЭМ!$A$34:$A$777,$A138,СВЦЭМ!$B$34:$B$777,H$119)+'СЕТ СН'!$I$9+СВЦЭМ!$D$10+'СЕТ СН'!$I$6</f>
        <v>2405.7921061799998</v>
      </c>
      <c r="I138" s="37">
        <f>SUMIFS(СВЦЭМ!$C$34:$C$777,СВЦЭМ!$A$34:$A$777,$A138,СВЦЭМ!$B$34:$B$777,I$119)+'СЕТ СН'!$I$9+СВЦЭМ!$D$10+'СЕТ СН'!$I$6</f>
        <v>2369.2564789999997</v>
      </c>
      <c r="J138" s="37">
        <f>SUMIFS(СВЦЭМ!$C$34:$C$777,СВЦЭМ!$A$34:$A$777,$A138,СВЦЭМ!$B$34:$B$777,J$119)+'СЕТ СН'!$I$9+СВЦЭМ!$D$10+'СЕТ СН'!$I$6</f>
        <v>2281.0409587099998</v>
      </c>
      <c r="K138" s="37">
        <f>SUMIFS(СВЦЭМ!$C$34:$C$777,СВЦЭМ!$A$34:$A$777,$A138,СВЦЭМ!$B$34:$B$777,K$119)+'СЕТ СН'!$I$9+СВЦЭМ!$D$10+'СЕТ СН'!$I$6</f>
        <v>2196.9533093700002</v>
      </c>
      <c r="L138" s="37">
        <f>SUMIFS(СВЦЭМ!$C$34:$C$777,СВЦЭМ!$A$34:$A$777,$A138,СВЦЭМ!$B$34:$B$777,L$119)+'СЕТ СН'!$I$9+СВЦЭМ!$D$10+'СЕТ СН'!$I$6</f>
        <v>2159.5441871899998</v>
      </c>
      <c r="M138" s="37">
        <f>SUMIFS(СВЦЭМ!$C$34:$C$777,СВЦЭМ!$A$34:$A$777,$A138,СВЦЭМ!$B$34:$B$777,M$119)+'СЕТ СН'!$I$9+СВЦЭМ!$D$10+'СЕТ СН'!$I$6</f>
        <v>2157.7224867999998</v>
      </c>
      <c r="N138" s="37">
        <f>SUMIFS(СВЦЭМ!$C$34:$C$777,СВЦЭМ!$A$34:$A$777,$A138,СВЦЭМ!$B$34:$B$777,N$119)+'СЕТ СН'!$I$9+СВЦЭМ!$D$10+'СЕТ СН'!$I$6</f>
        <v>2143.8609488100001</v>
      </c>
      <c r="O138" s="37">
        <f>SUMIFS(СВЦЭМ!$C$34:$C$777,СВЦЭМ!$A$34:$A$777,$A138,СВЦЭМ!$B$34:$B$777,O$119)+'СЕТ СН'!$I$9+СВЦЭМ!$D$10+'СЕТ СН'!$I$6</f>
        <v>2163.6181471199998</v>
      </c>
      <c r="P138" s="37">
        <f>SUMIFS(СВЦЭМ!$C$34:$C$777,СВЦЭМ!$A$34:$A$777,$A138,СВЦЭМ!$B$34:$B$777,P$119)+'СЕТ СН'!$I$9+СВЦЭМ!$D$10+'СЕТ СН'!$I$6</f>
        <v>2186.6949282799997</v>
      </c>
      <c r="Q138" s="37">
        <f>SUMIFS(СВЦЭМ!$C$34:$C$777,СВЦЭМ!$A$34:$A$777,$A138,СВЦЭМ!$B$34:$B$777,Q$119)+'СЕТ СН'!$I$9+СВЦЭМ!$D$10+'СЕТ СН'!$I$6</f>
        <v>2190.8598744399997</v>
      </c>
      <c r="R138" s="37">
        <f>SUMIFS(СВЦЭМ!$C$34:$C$777,СВЦЭМ!$A$34:$A$777,$A138,СВЦЭМ!$B$34:$B$777,R$119)+'СЕТ СН'!$I$9+СВЦЭМ!$D$10+'СЕТ СН'!$I$6</f>
        <v>2309.9984101599998</v>
      </c>
      <c r="S138" s="37">
        <f>SUMIFS(СВЦЭМ!$C$34:$C$777,СВЦЭМ!$A$34:$A$777,$A138,СВЦЭМ!$B$34:$B$777,S$119)+'СЕТ СН'!$I$9+СВЦЭМ!$D$10+'СЕТ СН'!$I$6</f>
        <v>2302.01027944</v>
      </c>
      <c r="T138" s="37">
        <f>SUMIFS(СВЦЭМ!$C$34:$C$777,СВЦЭМ!$A$34:$A$777,$A138,СВЦЭМ!$B$34:$B$777,T$119)+'СЕТ СН'!$I$9+СВЦЭМ!$D$10+'СЕТ СН'!$I$6</f>
        <v>2181.0602508499996</v>
      </c>
      <c r="U138" s="37">
        <f>SUMIFS(СВЦЭМ!$C$34:$C$777,СВЦЭМ!$A$34:$A$777,$A138,СВЦЭМ!$B$34:$B$777,U$119)+'СЕТ СН'!$I$9+СВЦЭМ!$D$10+'СЕТ СН'!$I$6</f>
        <v>2117.9088211600001</v>
      </c>
      <c r="V138" s="37">
        <f>SUMIFS(СВЦЭМ!$C$34:$C$777,СВЦЭМ!$A$34:$A$777,$A138,СВЦЭМ!$B$34:$B$777,V$119)+'СЕТ СН'!$I$9+СВЦЭМ!$D$10+'СЕТ СН'!$I$6</f>
        <v>2122.3788184199998</v>
      </c>
      <c r="W138" s="37">
        <f>SUMIFS(СВЦЭМ!$C$34:$C$777,СВЦЭМ!$A$34:$A$777,$A138,СВЦЭМ!$B$34:$B$777,W$119)+'СЕТ СН'!$I$9+СВЦЭМ!$D$10+'СЕТ СН'!$I$6</f>
        <v>2144.7113863999998</v>
      </c>
      <c r="X138" s="37">
        <f>SUMIFS(СВЦЭМ!$C$34:$C$777,СВЦЭМ!$A$34:$A$777,$A138,СВЦЭМ!$B$34:$B$777,X$119)+'СЕТ СН'!$I$9+СВЦЭМ!$D$10+'СЕТ СН'!$I$6</f>
        <v>2150.9795957699998</v>
      </c>
      <c r="Y138" s="37">
        <f>SUMIFS(СВЦЭМ!$C$34:$C$777,СВЦЭМ!$A$34:$A$777,$A138,СВЦЭМ!$B$34:$B$777,Y$119)+'СЕТ СН'!$I$9+СВЦЭМ!$D$10+'СЕТ СН'!$I$6</f>
        <v>2242.884196</v>
      </c>
    </row>
    <row r="139" spans="1:25" ht="15.75" x14ac:dyDescent="0.2">
      <c r="A139" s="36">
        <f t="shared" si="3"/>
        <v>42694</v>
      </c>
      <c r="B139" s="37">
        <f>SUMIFS(СВЦЭМ!$C$34:$C$777,СВЦЭМ!$A$34:$A$777,$A139,СВЦЭМ!$B$34:$B$777,B$119)+'СЕТ СН'!$I$9+СВЦЭМ!$D$10+'СЕТ СН'!$I$6</f>
        <v>2442.4336918499998</v>
      </c>
      <c r="C139" s="37">
        <f>SUMIFS(СВЦЭМ!$C$34:$C$777,СВЦЭМ!$A$34:$A$777,$A139,СВЦЭМ!$B$34:$B$777,C$119)+'СЕТ СН'!$I$9+СВЦЭМ!$D$10+'СЕТ СН'!$I$6</f>
        <v>2553.1654359300001</v>
      </c>
      <c r="D139" s="37">
        <f>SUMIFS(СВЦЭМ!$C$34:$C$777,СВЦЭМ!$A$34:$A$777,$A139,СВЦЭМ!$B$34:$B$777,D$119)+'СЕТ СН'!$I$9+СВЦЭМ!$D$10+'СЕТ СН'!$I$6</f>
        <v>2614.2417499899998</v>
      </c>
      <c r="E139" s="37">
        <f>SUMIFS(СВЦЭМ!$C$34:$C$777,СВЦЭМ!$A$34:$A$777,$A139,СВЦЭМ!$B$34:$B$777,E$119)+'СЕТ СН'!$I$9+СВЦЭМ!$D$10+'СЕТ СН'!$I$6</f>
        <v>2605.2528657499997</v>
      </c>
      <c r="F139" s="37">
        <f>SUMIFS(СВЦЭМ!$C$34:$C$777,СВЦЭМ!$A$34:$A$777,$A139,СВЦЭМ!$B$34:$B$777,F$119)+'СЕТ СН'!$I$9+СВЦЭМ!$D$10+'СЕТ СН'!$I$6</f>
        <v>2602.6285717400001</v>
      </c>
      <c r="G139" s="37">
        <f>SUMIFS(СВЦЭМ!$C$34:$C$777,СВЦЭМ!$A$34:$A$777,$A139,СВЦЭМ!$B$34:$B$777,G$119)+'СЕТ СН'!$I$9+СВЦЭМ!$D$10+'СЕТ СН'!$I$6</f>
        <v>2585.2488602499998</v>
      </c>
      <c r="H139" s="37">
        <f>SUMIFS(СВЦЭМ!$C$34:$C$777,СВЦЭМ!$A$34:$A$777,$A139,СВЦЭМ!$B$34:$B$777,H$119)+'СЕТ СН'!$I$9+СВЦЭМ!$D$10+'СЕТ СН'!$I$6</f>
        <v>2555.2761803899998</v>
      </c>
      <c r="I139" s="37">
        <f>SUMIFS(СВЦЭМ!$C$34:$C$777,СВЦЭМ!$A$34:$A$777,$A139,СВЦЭМ!$B$34:$B$777,I$119)+'СЕТ СН'!$I$9+СВЦЭМ!$D$10+'СЕТ СН'!$I$6</f>
        <v>2569.3661696199997</v>
      </c>
      <c r="J139" s="37">
        <f>SUMIFS(СВЦЭМ!$C$34:$C$777,СВЦЭМ!$A$34:$A$777,$A139,СВЦЭМ!$B$34:$B$777,J$119)+'СЕТ СН'!$I$9+СВЦЭМ!$D$10+'СЕТ СН'!$I$6</f>
        <v>2473.76816138</v>
      </c>
      <c r="K139" s="37">
        <f>SUMIFS(СВЦЭМ!$C$34:$C$777,СВЦЭМ!$A$34:$A$777,$A139,СВЦЭМ!$B$34:$B$777,K$119)+'СЕТ СН'!$I$9+СВЦЭМ!$D$10+'СЕТ СН'!$I$6</f>
        <v>2328.68339208</v>
      </c>
      <c r="L139" s="37">
        <f>SUMIFS(СВЦЭМ!$C$34:$C$777,СВЦЭМ!$A$34:$A$777,$A139,СВЦЭМ!$B$34:$B$777,L$119)+'СЕТ СН'!$I$9+СВЦЭМ!$D$10+'СЕТ СН'!$I$6</f>
        <v>2222.2909725099998</v>
      </c>
      <c r="M139" s="37">
        <f>SUMIFS(СВЦЭМ!$C$34:$C$777,СВЦЭМ!$A$34:$A$777,$A139,СВЦЭМ!$B$34:$B$777,M$119)+'СЕТ СН'!$I$9+СВЦЭМ!$D$10+'СЕТ СН'!$I$6</f>
        <v>2188.27126632</v>
      </c>
      <c r="N139" s="37">
        <f>SUMIFS(СВЦЭМ!$C$34:$C$777,СВЦЭМ!$A$34:$A$777,$A139,СВЦЭМ!$B$34:$B$777,N$119)+'СЕТ СН'!$I$9+СВЦЭМ!$D$10+'СЕТ СН'!$I$6</f>
        <v>2202.20725864</v>
      </c>
      <c r="O139" s="37">
        <f>SUMIFS(СВЦЭМ!$C$34:$C$777,СВЦЭМ!$A$34:$A$777,$A139,СВЦЭМ!$B$34:$B$777,O$119)+'СЕТ СН'!$I$9+СВЦЭМ!$D$10+'СЕТ СН'!$I$6</f>
        <v>2213.5202619399997</v>
      </c>
      <c r="P139" s="37">
        <f>SUMIFS(СВЦЭМ!$C$34:$C$777,СВЦЭМ!$A$34:$A$777,$A139,СВЦЭМ!$B$34:$B$777,P$119)+'СЕТ СН'!$I$9+СВЦЭМ!$D$10+'СЕТ СН'!$I$6</f>
        <v>2222.2730623799998</v>
      </c>
      <c r="Q139" s="37">
        <f>SUMIFS(СВЦЭМ!$C$34:$C$777,СВЦЭМ!$A$34:$A$777,$A139,СВЦЭМ!$B$34:$B$777,Q$119)+'СЕТ СН'!$I$9+СВЦЭМ!$D$10+'СЕТ СН'!$I$6</f>
        <v>2223.6054885899998</v>
      </c>
      <c r="R139" s="37">
        <f>SUMIFS(СВЦЭМ!$C$34:$C$777,СВЦЭМ!$A$34:$A$777,$A139,СВЦЭМ!$B$34:$B$777,R$119)+'СЕТ СН'!$I$9+СВЦЭМ!$D$10+'СЕТ СН'!$I$6</f>
        <v>2218.3992801899999</v>
      </c>
      <c r="S139" s="37">
        <f>SUMIFS(СВЦЭМ!$C$34:$C$777,СВЦЭМ!$A$34:$A$777,$A139,СВЦЭМ!$B$34:$B$777,S$119)+'СЕТ СН'!$I$9+СВЦЭМ!$D$10+'СЕТ СН'!$I$6</f>
        <v>2191.5964928399999</v>
      </c>
      <c r="T139" s="37">
        <f>SUMIFS(СВЦЭМ!$C$34:$C$777,СВЦЭМ!$A$34:$A$777,$A139,СВЦЭМ!$B$34:$B$777,T$119)+'СЕТ СН'!$I$9+СВЦЭМ!$D$10+'СЕТ СН'!$I$6</f>
        <v>2154.58234881</v>
      </c>
      <c r="U139" s="37">
        <f>SUMIFS(СВЦЭМ!$C$34:$C$777,СВЦЭМ!$A$34:$A$777,$A139,СВЦЭМ!$B$34:$B$777,U$119)+'СЕТ СН'!$I$9+СВЦЭМ!$D$10+'СЕТ СН'!$I$6</f>
        <v>2154.4443714600002</v>
      </c>
      <c r="V139" s="37">
        <f>SUMIFS(СВЦЭМ!$C$34:$C$777,СВЦЭМ!$A$34:$A$777,$A139,СВЦЭМ!$B$34:$B$777,V$119)+'СЕТ СН'!$I$9+СВЦЭМ!$D$10+'СЕТ СН'!$I$6</f>
        <v>2156.7320704200001</v>
      </c>
      <c r="W139" s="37">
        <f>SUMIFS(СВЦЭМ!$C$34:$C$777,СВЦЭМ!$A$34:$A$777,$A139,СВЦЭМ!$B$34:$B$777,W$119)+'СЕТ СН'!$I$9+СВЦЭМ!$D$10+'СЕТ СН'!$I$6</f>
        <v>2164.2987866899998</v>
      </c>
      <c r="X139" s="37">
        <f>SUMIFS(СВЦЭМ!$C$34:$C$777,СВЦЭМ!$A$34:$A$777,$A139,СВЦЭМ!$B$34:$B$777,X$119)+'СЕТ СН'!$I$9+СВЦЭМ!$D$10+'СЕТ СН'!$I$6</f>
        <v>2201.3747544799999</v>
      </c>
      <c r="Y139" s="37">
        <f>SUMIFS(СВЦЭМ!$C$34:$C$777,СВЦЭМ!$A$34:$A$777,$A139,СВЦЭМ!$B$34:$B$777,Y$119)+'СЕТ СН'!$I$9+СВЦЭМ!$D$10+'СЕТ СН'!$I$6</f>
        <v>2317.3574793999996</v>
      </c>
    </row>
    <row r="140" spans="1:25" ht="15.75" x14ac:dyDescent="0.2">
      <c r="A140" s="36">
        <f t="shared" si="3"/>
        <v>42695</v>
      </c>
      <c r="B140" s="37">
        <f>SUMIFS(СВЦЭМ!$C$34:$C$777,СВЦЭМ!$A$34:$A$777,$A140,СВЦЭМ!$B$34:$B$777,B$119)+'СЕТ СН'!$I$9+СВЦЭМ!$D$10+'СЕТ СН'!$I$6</f>
        <v>2449.2938642399999</v>
      </c>
      <c r="C140" s="37">
        <f>SUMIFS(СВЦЭМ!$C$34:$C$777,СВЦЭМ!$A$34:$A$777,$A140,СВЦЭМ!$B$34:$B$777,C$119)+'СЕТ СН'!$I$9+СВЦЭМ!$D$10+'СЕТ СН'!$I$6</f>
        <v>2565.4207883999998</v>
      </c>
      <c r="D140" s="37">
        <f>SUMIFS(СВЦЭМ!$C$34:$C$777,СВЦЭМ!$A$34:$A$777,$A140,СВЦЭМ!$B$34:$B$777,D$119)+'СЕТ СН'!$I$9+СВЦЭМ!$D$10+'СЕТ СН'!$I$6</f>
        <v>2588.6061349000001</v>
      </c>
      <c r="E140" s="37">
        <f>SUMIFS(СВЦЭМ!$C$34:$C$777,СВЦЭМ!$A$34:$A$777,$A140,СВЦЭМ!$B$34:$B$777,E$119)+'СЕТ СН'!$I$9+СВЦЭМ!$D$10+'СЕТ СН'!$I$6</f>
        <v>2603.5009796199997</v>
      </c>
      <c r="F140" s="37">
        <f>SUMIFS(СВЦЭМ!$C$34:$C$777,СВЦЭМ!$A$34:$A$777,$A140,СВЦЭМ!$B$34:$B$777,F$119)+'СЕТ СН'!$I$9+СВЦЭМ!$D$10+'СЕТ СН'!$I$6</f>
        <v>2600.30270875</v>
      </c>
      <c r="G140" s="37">
        <f>SUMIFS(СВЦЭМ!$C$34:$C$777,СВЦЭМ!$A$34:$A$777,$A140,СВЦЭМ!$B$34:$B$777,G$119)+'СЕТ СН'!$I$9+СВЦЭМ!$D$10+'СЕТ СН'!$I$6</f>
        <v>2614.8949965900001</v>
      </c>
      <c r="H140" s="37">
        <f>SUMIFS(СВЦЭМ!$C$34:$C$777,СВЦЭМ!$A$34:$A$777,$A140,СВЦЭМ!$B$34:$B$777,H$119)+'СЕТ СН'!$I$9+СВЦЭМ!$D$10+'СЕТ СН'!$I$6</f>
        <v>2622.9567043900001</v>
      </c>
      <c r="I140" s="37">
        <f>SUMIFS(СВЦЭМ!$C$34:$C$777,СВЦЭМ!$A$34:$A$777,$A140,СВЦЭМ!$B$34:$B$777,I$119)+'СЕТ СН'!$I$9+СВЦЭМ!$D$10+'СЕТ СН'!$I$6</f>
        <v>2557.3554461700001</v>
      </c>
      <c r="J140" s="37">
        <f>SUMIFS(СВЦЭМ!$C$34:$C$777,СВЦЭМ!$A$34:$A$777,$A140,СВЦЭМ!$B$34:$B$777,J$119)+'СЕТ СН'!$I$9+СВЦЭМ!$D$10+'СЕТ СН'!$I$6</f>
        <v>2469.8891968299999</v>
      </c>
      <c r="K140" s="37">
        <f>SUMIFS(СВЦЭМ!$C$34:$C$777,СВЦЭМ!$A$34:$A$777,$A140,СВЦЭМ!$B$34:$B$777,K$119)+'СЕТ СН'!$I$9+СВЦЭМ!$D$10+'СЕТ СН'!$I$6</f>
        <v>2371.6717496399997</v>
      </c>
      <c r="L140" s="37">
        <f>SUMIFS(СВЦЭМ!$C$34:$C$777,СВЦЭМ!$A$34:$A$777,$A140,СВЦЭМ!$B$34:$B$777,L$119)+'СЕТ СН'!$I$9+СВЦЭМ!$D$10+'СЕТ СН'!$I$6</f>
        <v>2284.5761273399999</v>
      </c>
      <c r="M140" s="37">
        <f>SUMIFS(СВЦЭМ!$C$34:$C$777,СВЦЭМ!$A$34:$A$777,$A140,СВЦЭМ!$B$34:$B$777,M$119)+'СЕТ СН'!$I$9+СВЦЭМ!$D$10+'СЕТ СН'!$I$6</f>
        <v>2211.1383936299999</v>
      </c>
      <c r="N140" s="37">
        <f>SUMIFS(СВЦЭМ!$C$34:$C$777,СВЦЭМ!$A$34:$A$777,$A140,СВЦЭМ!$B$34:$B$777,N$119)+'СЕТ СН'!$I$9+СВЦЭМ!$D$10+'СЕТ СН'!$I$6</f>
        <v>2202.8018066099999</v>
      </c>
      <c r="O140" s="37">
        <f>SUMIFS(СВЦЭМ!$C$34:$C$777,СВЦЭМ!$A$34:$A$777,$A140,СВЦЭМ!$B$34:$B$777,O$119)+'СЕТ СН'!$I$9+СВЦЭМ!$D$10+'СЕТ СН'!$I$6</f>
        <v>2206.1998512599998</v>
      </c>
      <c r="P140" s="37">
        <f>SUMIFS(СВЦЭМ!$C$34:$C$777,СВЦЭМ!$A$34:$A$777,$A140,СВЦЭМ!$B$34:$B$777,P$119)+'СЕТ СН'!$I$9+СВЦЭМ!$D$10+'СЕТ СН'!$I$6</f>
        <v>2230.8296731700002</v>
      </c>
      <c r="Q140" s="37">
        <f>SUMIFS(СВЦЭМ!$C$34:$C$777,СВЦЭМ!$A$34:$A$777,$A140,СВЦЭМ!$B$34:$B$777,Q$119)+'СЕТ СН'!$I$9+СВЦЭМ!$D$10+'СЕТ СН'!$I$6</f>
        <v>2241.68018631</v>
      </c>
      <c r="R140" s="37">
        <f>SUMIFS(СВЦЭМ!$C$34:$C$777,СВЦЭМ!$A$34:$A$777,$A140,СВЦЭМ!$B$34:$B$777,R$119)+'СЕТ СН'!$I$9+СВЦЭМ!$D$10+'СЕТ СН'!$I$6</f>
        <v>2236.0476555800001</v>
      </c>
      <c r="S140" s="37">
        <f>SUMIFS(СВЦЭМ!$C$34:$C$777,СВЦЭМ!$A$34:$A$777,$A140,СВЦЭМ!$B$34:$B$777,S$119)+'СЕТ СН'!$I$9+СВЦЭМ!$D$10+'СЕТ СН'!$I$6</f>
        <v>2212.2642344599999</v>
      </c>
      <c r="T140" s="37">
        <f>SUMIFS(СВЦЭМ!$C$34:$C$777,СВЦЭМ!$A$34:$A$777,$A140,СВЦЭМ!$B$34:$B$777,T$119)+'СЕТ СН'!$I$9+СВЦЭМ!$D$10+'СЕТ СН'!$I$6</f>
        <v>2186.4691533599998</v>
      </c>
      <c r="U140" s="37">
        <f>SUMIFS(СВЦЭМ!$C$34:$C$777,СВЦЭМ!$A$34:$A$777,$A140,СВЦЭМ!$B$34:$B$777,U$119)+'СЕТ СН'!$I$9+СВЦЭМ!$D$10+'СЕТ СН'!$I$6</f>
        <v>2190.94290374</v>
      </c>
      <c r="V140" s="37">
        <f>SUMIFS(СВЦЭМ!$C$34:$C$777,СВЦЭМ!$A$34:$A$777,$A140,СВЦЭМ!$B$34:$B$777,V$119)+'СЕТ СН'!$I$9+СВЦЭМ!$D$10+'СЕТ СН'!$I$6</f>
        <v>2174.6659157899999</v>
      </c>
      <c r="W140" s="37">
        <f>SUMIFS(СВЦЭМ!$C$34:$C$777,СВЦЭМ!$A$34:$A$777,$A140,СВЦЭМ!$B$34:$B$777,W$119)+'СЕТ СН'!$I$9+СВЦЭМ!$D$10+'СЕТ СН'!$I$6</f>
        <v>2184.64336202</v>
      </c>
      <c r="X140" s="37">
        <f>SUMIFS(СВЦЭМ!$C$34:$C$777,СВЦЭМ!$A$34:$A$777,$A140,СВЦЭМ!$B$34:$B$777,X$119)+'СЕТ СН'!$I$9+СВЦЭМ!$D$10+'СЕТ СН'!$I$6</f>
        <v>2224.37225627</v>
      </c>
      <c r="Y140" s="37">
        <f>SUMIFS(СВЦЭМ!$C$34:$C$777,СВЦЭМ!$A$34:$A$777,$A140,СВЦЭМ!$B$34:$B$777,Y$119)+'СЕТ СН'!$I$9+СВЦЭМ!$D$10+'СЕТ СН'!$I$6</f>
        <v>2342.9263819600001</v>
      </c>
    </row>
    <row r="141" spans="1:25" ht="15.75" x14ac:dyDescent="0.2">
      <c r="A141" s="36">
        <f t="shared" si="3"/>
        <v>42696</v>
      </c>
      <c r="B141" s="37">
        <f>SUMIFS(СВЦЭМ!$C$34:$C$777,СВЦЭМ!$A$34:$A$777,$A141,СВЦЭМ!$B$34:$B$777,B$119)+'СЕТ СН'!$I$9+СВЦЭМ!$D$10+'СЕТ СН'!$I$6</f>
        <v>2366.2505912299998</v>
      </c>
      <c r="C141" s="37">
        <f>SUMIFS(СВЦЭМ!$C$34:$C$777,СВЦЭМ!$A$34:$A$777,$A141,СВЦЭМ!$B$34:$B$777,C$119)+'СЕТ СН'!$I$9+СВЦЭМ!$D$10+'СЕТ СН'!$I$6</f>
        <v>2475.8115329799998</v>
      </c>
      <c r="D141" s="37">
        <f>SUMIFS(СВЦЭМ!$C$34:$C$777,СВЦЭМ!$A$34:$A$777,$A141,СВЦЭМ!$B$34:$B$777,D$119)+'СЕТ СН'!$I$9+СВЦЭМ!$D$10+'СЕТ СН'!$I$6</f>
        <v>2548.69138699</v>
      </c>
      <c r="E141" s="37">
        <f>SUMIFS(СВЦЭМ!$C$34:$C$777,СВЦЭМ!$A$34:$A$777,$A141,СВЦЭМ!$B$34:$B$777,E$119)+'СЕТ СН'!$I$9+СВЦЭМ!$D$10+'СЕТ СН'!$I$6</f>
        <v>2549.5345105000001</v>
      </c>
      <c r="F141" s="37">
        <f>SUMIFS(СВЦЭМ!$C$34:$C$777,СВЦЭМ!$A$34:$A$777,$A141,СВЦЭМ!$B$34:$B$777,F$119)+'СЕТ СН'!$I$9+СВЦЭМ!$D$10+'СЕТ СН'!$I$6</f>
        <v>2544.42534768</v>
      </c>
      <c r="G141" s="37">
        <f>SUMIFS(СВЦЭМ!$C$34:$C$777,СВЦЭМ!$A$34:$A$777,$A141,СВЦЭМ!$B$34:$B$777,G$119)+'СЕТ СН'!$I$9+СВЦЭМ!$D$10+'СЕТ СН'!$I$6</f>
        <v>2533.76403089</v>
      </c>
      <c r="H141" s="37">
        <f>SUMIFS(СВЦЭМ!$C$34:$C$777,СВЦЭМ!$A$34:$A$777,$A141,СВЦЭМ!$B$34:$B$777,H$119)+'СЕТ СН'!$I$9+СВЦЭМ!$D$10+'СЕТ СН'!$I$6</f>
        <v>2467.5232795500001</v>
      </c>
      <c r="I141" s="37">
        <f>SUMIFS(СВЦЭМ!$C$34:$C$777,СВЦЭМ!$A$34:$A$777,$A141,СВЦЭМ!$B$34:$B$777,I$119)+'СЕТ СН'!$I$9+СВЦЭМ!$D$10+'СЕТ СН'!$I$6</f>
        <v>2383.9472221699998</v>
      </c>
      <c r="J141" s="37">
        <f>SUMIFS(СВЦЭМ!$C$34:$C$777,СВЦЭМ!$A$34:$A$777,$A141,СВЦЭМ!$B$34:$B$777,J$119)+'СЕТ СН'!$I$9+СВЦЭМ!$D$10+'СЕТ СН'!$I$6</f>
        <v>2302.7114085100002</v>
      </c>
      <c r="K141" s="37">
        <f>SUMIFS(СВЦЭМ!$C$34:$C$777,СВЦЭМ!$A$34:$A$777,$A141,СВЦЭМ!$B$34:$B$777,K$119)+'СЕТ СН'!$I$9+СВЦЭМ!$D$10+'СЕТ СН'!$I$6</f>
        <v>2213.4704751099998</v>
      </c>
      <c r="L141" s="37">
        <f>SUMIFS(СВЦЭМ!$C$34:$C$777,СВЦЭМ!$A$34:$A$777,$A141,СВЦЭМ!$B$34:$B$777,L$119)+'СЕТ СН'!$I$9+СВЦЭМ!$D$10+'СЕТ СН'!$I$6</f>
        <v>2184.8785648100002</v>
      </c>
      <c r="M141" s="37">
        <f>SUMIFS(СВЦЭМ!$C$34:$C$777,СВЦЭМ!$A$34:$A$777,$A141,СВЦЭМ!$B$34:$B$777,M$119)+'СЕТ СН'!$I$9+СВЦЭМ!$D$10+'СЕТ СН'!$I$6</f>
        <v>2209.3584373899998</v>
      </c>
      <c r="N141" s="37">
        <f>SUMIFS(СВЦЭМ!$C$34:$C$777,СВЦЭМ!$A$34:$A$777,$A141,СВЦЭМ!$B$34:$B$777,N$119)+'СЕТ СН'!$I$9+СВЦЭМ!$D$10+'СЕТ СН'!$I$6</f>
        <v>2217.22614699</v>
      </c>
      <c r="O141" s="37">
        <f>SUMIFS(СВЦЭМ!$C$34:$C$777,СВЦЭМ!$A$34:$A$777,$A141,СВЦЭМ!$B$34:$B$777,O$119)+'СЕТ СН'!$I$9+СВЦЭМ!$D$10+'СЕТ СН'!$I$6</f>
        <v>2246.6804352499998</v>
      </c>
      <c r="P141" s="37">
        <f>SUMIFS(СВЦЭМ!$C$34:$C$777,СВЦЭМ!$A$34:$A$777,$A141,СВЦЭМ!$B$34:$B$777,P$119)+'СЕТ СН'!$I$9+СВЦЭМ!$D$10+'СЕТ СН'!$I$6</f>
        <v>2334.11551581</v>
      </c>
      <c r="Q141" s="37">
        <f>SUMIFS(СВЦЭМ!$C$34:$C$777,СВЦЭМ!$A$34:$A$777,$A141,СВЦЭМ!$B$34:$B$777,Q$119)+'СЕТ СН'!$I$9+СВЦЭМ!$D$10+'СЕТ СН'!$I$6</f>
        <v>2386.8109994400002</v>
      </c>
      <c r="R141" s="37">
        <f>SUMIFS(СВЦЭМ!$C$34:$C$777,СВЦЭМ!$A$34:$A$777,$A141,СВЦЭМ!$B$34:$B$777,R$119)+'СЕТ СН'!$I$9+СВЦЭМ!$D$10+'СЕТ СН'!$I$6</f>
        <v>2423.2732960899998</v>
      </c>
      <c r="S141" s="37">
        <f>SUMIFS(СВЦЭМ!$C$34:$C$777,СВЦЭМ!$A$34:$A$777,$A141,СВЦЭМ!$B$34:$B$777,S$119)+'СЕТ СН'!$I$9+СВЦЭМ!$D$10+'СЕТ СН'!$I$6</f>
        <v>2378.0157131599999</v>
      </c>
      <c r="T141" s="37">
        <f>SUMIFS(СВЦЭМ!$C$34:$C$777,СВЦЭМ!$A$34:$A$777,$A141,СВЦЭМ!$B$34:$B$777,T$119)+'СЕТ СН'!$I$9+СВЦЭМ!$D$10+'СЕТ СН'!$I$6</f>
        <v>2365.4215445599998</v>
      </c>
      <c r="U141" s="37">
        <f>SUMIFS(СВЦЭМ!$C$34:$C$777,СВЦЭМ!$A$34:$A$777,$A141,СВЦЭМ!$B$34:$B$777,U$119)+'СЕТ СН'!$I$9+СВЦЭМ!$D$10+'СЕТ СН'!$I$6</f>
        <v>2362.4812812</v>
      </c>
      <c r="V141" s="37">
        <f>SUMIFS(СВЦЭМ!$C$34:$C$777,СВЦЭМ!$A$34:$A$777,$A141,СВЦЭМ!$B$34:$B$777,V$119)+'СЕТ СН'!$I$9+СВЦЭМ!$D$10+'СЕТ СН'!$I$6</f>
        <v>2359.3456789699999</v>
      </c>
      <c r="W141" s="37">
        <f>SUMIFS(СВЦЭМ!$C$34:$C$777,СВЦЭМ!$A$34:$A$777,$A141,СВЦЭМ!$B$34:$B$777,W$119)+'СЕТ СН'!$I$9+СВЦЭМ!$D$10+'СЕТ СН'!$I$6</f>
        <v>2376.4109499799997</v>
      </c>
      <c r="X141" s="37">
        <f>SUMIFS(СВЦЭМ!$C$34:$C$777,СВЦЭМ!$A$34:$A$777,$A141,СВЦЭМ!$B$34:$B$777,X$119)+'СЕТ СН'!$I$9+СВЦЭМ!$D$10+'СЕТ СН'!$I$6</f>
        <v>2414.8032001900001</v>
      </c>
      <c r="Y141" s="37">
        <f>SUMIFS(СВЦЭМ!$C$34:$C$777,СВЦЭМ!$A$34:$A$777,$A141,СВЦЭМ!$B$34:$B$777,Y$119)+'СЕТ СН'!$I$9+СВЦЭМ!$D$10+'СЕТ СН'!$I$6</f>
        <v>2472.8207569699998</v>
      </c>
    </row>
    <row r="142" spans="1:25" ht="15.75" x14ac:dyDescent="0.2">
      <c r="A142" s="36">
        <f t="shared" si="3"/>
        <v>42697</v>
      </c>
      <c r="B142" s="37">
        <f>SUMIFS(СВЦЭМ!$C$34:$C$777,СВЦЭМ!$A$34:$A$777,$A142,СВЦЭМ!$B$34:$B$777,B$119)+'СЕТ СН'!$I$9+СВЦЭМ!$D$10+'СЕТ СН'!$I$6</f>
        <v>2588.76011797</v>
      </c>
      <c r="C142" s="37">
        <f>SUMIFS(СВЦЭМ!$C$34:$C$777,СВЦЭМ!$A$34:$A$777,$A142,СВЦЭМ!$B$34:$B$777,C$119)+'СЕТ СН'!$I$9+СВЦЭМ!$D$10+'СЕТ СН'!$I$6</f>
        <v>2631.2375688900001</v>
      </c>
      <c r="D142" s="37">
        <f>SUMIFS(СВЦЭМ!$C$34:$C$777,СВЦЭМ!$A$34:$A$777,$A142,СВЦЭМ!$B$34:$B$777,D$119)+'СЕТ СН'!$I$9+СВЦЭМ!$D$10+'СЕТ СН'!$I$6</f>
        <v>2653.7627396899998</v>
      </c>
      <c r="E142" s="37">
        <f>SUMIFS(СВЦЭМ!$C$34:$C$777,СВЦЭМ!$A$34:$A$777,$A142,СВЦЭМ!$B$34:$B$777,E$119)+'СЕТ СН'!$I$9+СВЦЭМ!$D$10+'СЕТ СН'!$I$6</f>
        <v>2662.7870902899999</v>
      </c>
      <c r="F142" s="37">
        <f>SUMIFS(СВЦЭМ!$C$34:$C$777,СВЦЭМ!$A$34:$A$777,$A142,СВЦЭМ!$B$34:$B$777,F$119)+'СЕТ СН'!$I$9+СВЦЭМ!$D$10+'СЕТ СН'!$I$6</f>
        <v>2653.6890170900001</v>
      </c>
      <c r="G142" s="37">
        <f>SUMIFS(СВЦЭМ!$C$34:$C$777,СВЦЭМ!$A$34:$A$777,$A142,СВЦЭМ!$B$34:$B$777,G$119)+'СЕТ СН'!$I$9+СВЦЭМ!$D$10+'СЕТ СН'!$I$6</f>
        <v>2640.94334523</v>
      </c>
      <c r="H142" s="37">
        <f>SUMIFS(СВЦЭМ!$C$34:$C$777,СВЦЭМ!$A$34:$A$777,$A142,СВЦЭМ!$B$34:$B$777,H$119)+'СЕТ СН'!$I$9+СВЦЭМ!$D$10+'СЕТ СН'!$I$6</f>
        <v>2575.4113982399999</v>
      </c>
      <c r="I142" s="37">
        <f>SUMIFS(СВЦЭМ!$C$34:$C$777,СВЦЭМ!$A$34:$A$777,$A142,СВЦЭМ!$B$34:$B$777,I$119)+'СЕТ СН'!$I$9+СВЦЭМ!$D$10+'СЕТ СН'!$I$6</f>
        <v>2483.0754827000001</v>
      </c>
      <c r="J142" s="37">
        <f>SUMIFS(СВЦЭМ!$C$34:$C$777,СВЦЭМ!$A$34:$A$777,$A142,СВЦЭМ!$B$34:$B$777,J$119)+'СЕТ СН'!$I$9+СВЦЭМ!$D$10+'СЕТ СН'!$I$6</f>
        <v>2384.88960967</v>
      </c>
      <c r="K142" s="37">
        <f>SUMIFS(СВЦЭМ!$C$34:$C$777,СВЦЭМ!$A$34:$A$777,$A142,СВЦЭМ!$B$34:$B$777,K$119)+'СЕТ СН'!$I$9+СВЦЭМ!$D$10+'СЕТ СН'!$I$6</f>
        <v>2288.0163213000001</v>
      </c>
      <c r="L142" s="37">
        <f>SUMIFS(СВЦЭМ!$C$34:$C$777,СВЦЭМ!$A$34:$A$777,$A142,СВЦЭМ!$B$34:$B$777,L$119)+'СЕТ СН'!$I$9+СВЦЭМ!$D$10+'СЕТ СН'!$I$6</f>
        <v>2214.80630372</v>
      </c>
      <c r="M142" s="37">
        <f>SUMIFS(СВЦЭМ!$C$34:$C$777,СВЦЭМ!$A$34:$A$777,$A142,СВЦЭМ!$B$34:$B$777,M$119)+'СЕТ СН'!$I$9+СВЦЭМ!$D$10+'СЕТ СН'!$I$6</f>
        <v>2204.4418728299997</v>
      </c>
      <c r="N142" s="37">
        <f>SUMIFS(СВЦЭМ!$C$34:$C$777,СВЦЭМ!$A$34:$A$777,$A142,СВЦЭМ!$B$34:$B$777,N$119)+'СЕТ СН'!$I$9+СВЦЭМ!$D$10+'СЕТ СН'!$I$6</f>
        <v>2228.2391657999997</v>
      </c>
      <c r="O142" s="37">
        <f>SUMIFS(СВЦЭМ!$C$34:$C$777,СВЦЭМ!$A$34:$A$777,$A142,СВЦЭМ!$B$34:$B$777,O$119)+'СЕТ СН'!$I$9+СВЦЭМ!$D$10+'СЕТ СН'!$I$6</f>
        <v>2242.23929322</v>
      </c>
      <c r="P142" s="37">
        <f>SUMIFS(СВЦЭМ!$C$34:$C$777,СВЦЭМ!$A$34:$A$777,$A142,СВЦЭМ!$B$34:$B$777,P$119)+'СЕТ СН'!$I$9+СВЦЭМ!$D$10+'СЕТ СН'!$I$6</f>
        <v>2238.9038821499998</v>
      </c>
      <c r="Q142" s="37">
        <f>SUMIFS(СВЦЭМ!$C$34:$C$777,СВЦЭМ!$A$34:$A$777,$A142,СВЦЭМ!$B$34:$B$777,Q$119)+'СЕТ СН'!$I$9+СВЦЭМ!$D$10+'СЕТ СН'!$I$6</f>
        <v>2241.6413773999998</v>
      </c>
      <c r="R142" s="37">
        <f>SUMIFS(СВЦЭМ!$C$34:$C$777,СВЦЭМ!$A$34:$A$777,$A142,СВЦЭМ!$B$34:$B$777,R$119)+'СЕТ СН'!$I$9+СВЦЭМ!$D$10+'СЕТ СН'!$I$6</f>
        <v>2242.8675895299998</v>
      </c>
      <c r="S142" s="37">
        <f>SUMIFS(СВЦЭМ!$C$34:$C$777,СВЦЭМ!$A$34:$A$777,$A142,СВЦЭМ!$B$34:$B$777,S$119)+'СЕТ СН'!$I$9+СВЦЭМ!$D$10+'СЕТ СН'!$I$6</f>
        <v>2215.2768767600001</v>
      </c>
      <c r="T142" s="37">
        <f>SUMIFS(СВЦЭМ!$C$34:$C$777,СВЦЭМ!$A$34:$A$777,$A142,СВЦЭМ!$B$34:$B$777,T$119)+'СЕТ СН'!$I$9+СВЦЭМ!$D$10+'СЕТ СН'!$I$6</f>
        <v>2205.2410363999998</v>
      </c>
      <c r="U142" s="37">
        <f>SUMIFS(СВЦЭМ!$C$34:$C$777,СВЦЭМ!$A$34:$A$777,$A142,СВЦЭМ!$B$34:$B$777,U$119)+'СЕТ СН'!$I$9+СВЦЭМ!$D$10+'СЕТ СН'!$I$6</f>
        <v>2201.3429366999999</v>
      </c>
      <c r="V142" s="37">
        <f>SUMIFS(СВЦЭМ!$C$34:$C$777,СВЦЭМ!$A$34:$A$777,$A142,СВЦЭМ!$B$34:$B$777,V$119)+'СЕТ СН'!$I$9+СВЦЭМ!$D$10+'СЕТ СН'!$I$6</f>
        <v>2208.71669152</v>
      </c>
      <c r="W142" s="37">
        <f>SUMIFS(СВЦЭМ!$C$34:$C$777,СВЦЭМ!$A$34:$A$777,$A142,СВЦЭМ!$B$34:$B$777,W$119)+'СЕТ СН'!$I$9+СВЦЭМ!$D$10+'СЕТ СН'!$I$6</f>
        <v>2212.8139086199999</v>
      </c>
      <c r="X142" s="37">
        <f>SUMIFS(СВЦЭМ!$C$34:$C$777,СВЦЭМ!$A$34:$A$777,$A142,СВЦЭМ!$B$34:$B$777,X$119)+'СЕТ СН'!$I$9+СВЦЭМ!$D$10+'СЕТ СН'!$I$6</f>
        <v>2240.7909977999998</v>
      </c>
      <c r="Y142" s="37">
        <f>SUMIFS(СВЦЭМ!$C$34:$C$777,СВЦЭМ!$A$34:$A$777,$A142,СВЦЭМ!$B$34:$B$777,Y$119)+'СЕТ СН'!$I$9+СВЦЭМ!$D$10+'СЕТ СН'!$I$6</f>
        <v>2328.6881571399999</v>
      </c>
    </row>
    <row r="143" spans="1:25" ht="15.75" x14ac:dyDescent="0.2">
      <c r="A143" s="36">
        <f t="shared" si="3"/>
        <v>42698</v>
      </c>
      <c r="B143" s="37">
        <f>SUMIFS(СВЦЭМ!$C$34:$C$777,СВЦЭМ!$A$34:$A$777,$A143,СВЦЭМ!$B$34:$B$777,B$119)+'СЕТ СН'!$I$9+СВЦЭМ!$D$10+'СЕТ СН'!$I$6</f>
        <v>2470.31819193</v>
      </c>
      <c r="C143" s="37">
        <f>SUMIFS(СВЦЭМ!$C$34:$C$777,СВЦЭМ!$A$34:$A$777,$A143,СВЦЭМ!$B$34:$B$777,C$119)+'СЕТ СН'!$I$9+СВЦЭМ!$D$10+'СЕТ СН'!$I$6</f>
        <v>2585.2466665299999</v>
      </c>
      <c r="D143" s="37">
        <f>SUMIFS(СВЦЭМ!$C$34:$C$777,СВЦЭМ!$A$34:$A$777,$A143,СВЦЭМ!$B$34:$B$777,D$119)+'СЕТ СН'!$I$9+СВЦЭМ!$D$10+'СЕТ СН'!$I$6</f>
        <v>2652.4938542099999</v>
      </c>
      <c r="E143" s="37">
        <f>SUMIFS(СВЦЭМ!$C$34:$C$777,СВЦЭМ!$A$34:$A$777,$A143,СВЦЭМ!$B$34:$B$777,E$119)+'СЕТ СН'!$I$9+СВЦЭМ!$D$10+'СЕТ СН'!$I$6</f>
        <v>2656.8919905600001</v>
      </c>
      <c r="F143" s="37">
        <f>SUMIFS(СВЦЭМ!$C$34:$C$777,СВЦЭМ!$A$34:$A$777,$A143,СВЦЭМ!$B$34:$B$777,F$119)+'СЕТ СН'!$I$9+СВЦЭМ!$D$10+'СЕТ СН'!$I$6</f>
        <v>2659.2470456199999</v>
      </c>
      <c r="G143" s="37">
        <f>SUMIFS(СВЦЭМ!$C$34:$C$777,СВЦЭМ!$A$34:$A$777,$A143,СВЦЭМ!$B$34:$B$777,G$119)+'СЕТ СН'!$I$9+СВЦЭМ!$D$10+'СЕТ СН'!$I$6</f>
        <v>2641.0840583499999</v>
      </c>
      <c r="H143" s="37">
        <f>SUMIFS(СВЦЭМ!$C$34:$C$777,СВЦЭМ!$A$34:$A$777,$A143,СВЦЭМ!$B$34:$B$777,H$119)+'СЕТ СН'!$I$9+СВЦЭМ!$D$10+'СЕТ СН'!$I$6</f>
        <v>2571.7789004599999</v>
      </c>
      <c r="I143" s="37">
        <f>SUMIFS(СВЦЭМ!$C$34:$C$777,СВЦЭМ!$A$34:$A$777,$A143,СВЦЭМ!$B$34:$B$777,I$119)+'СЕТ СН'!$I$9+СВЦЭМ!$D$10+'СЕТ СН'!$I$6</f>
        <v>2509.23594447</v>
      </c>
      <c r="J143" s="37">
        <f>SUMIFS(СВЦЭМ!$C$34:$C$777,СВЦЭМ!$A$34:$A$777,$A143,СВЦЭМ!$B$34:$B$777,J$119)+'СЕТ СН'!$I$9+СВЦЭМ!$D$10+'СЕТ СН'!$I$6</f>
        <v>2426.71352467</v>
      </c>
      <c r="K143" s="37">
        <f>SUMIFS(СВЦЭМ!$C$34:$C$777,СВЦЭМ!$A$34:$A$777,$A143,СВЦЭМ!$B$34:$B$777,K$119)+'СЕТ СН'!$I$9+СВЦЭМ!$D$10+'СЕТ СН'!$I$6</f>
        <v>2329.1878885699998</v>
      </c>
      <c r="L143" s="37">
        <f>SUMIFS(СВЦЭМ!$C$34:$C$777,СВЦЭМ!$A$34:$A$777,$A143,СВЦЭМ!$B$34:$B$777,L$119)+'СЕТ СН'!$I$9+СВЦЭМ!$D$10+'СЕТ СН'!$I$6</f>
        <v>2239.9647127600001</v>
      </c>
      <c r="M143" s="37">
        <f>SUMIFS(СВЦЭМ!$C$34:$C$777,СВЦЭМ!$A$34:$A$777,$A143,СВЦЭМ!$B$34:$B$777,M$119)+'СЕТ СН'!$I$9+СВЦЭМ!$D$10+'СЕТ СН'!$I$6</f>
        <v>2218.2753065400002</v>
      </c>
      <c r="N143" s="37">
        <f>SUMIFS(СВЦЭМ!$C$34:$C$777,СВЦЭМ!$A$34:$A$777,$A143,СВЦЭМ!$B$34:$B$777,N$119)+'СЕТ СН'!$I$9+СВЦЭМ!$D$10+'СЕТ СН'!$I$6</f>
        <v>2231.0517611</v>
      </c>
      <c r="O143" s="37">
        <f>SUMIFS(СВЦЭМ!$C$34:$C$777,СВЦЭМ!$A$34:$A$777,$A143,СВЦЭМ!$B$34:$B$777,O$119)+'СЕТ СН'!$I$9+СВЦЭМ!$D$10+'СЕТ СН'!$I$6</f>
        <v>2248.1982395</v>
      </c>
      <c r="P143" s="37">
        <f>SUMIFS(СВЦЭМ!$C$34:$C$777,СВЦЭМ!$A$34:$A$777,$A143,СВЦЭМ!$B$34:$B$777,P$119)+'СЕТ СН'!$I$9+СВЦЭМ!$D$10+'СЕТ СН'!$I$6</f>
        <v>2254.88711792</v>
      </c>
      <c r="Q143" s="37">
        <f>SUMIFS(СВЦЭМ!$C$34:$C$777,СВЦЭМ!$A$34:$A$777,$A143,СВЦЭМ!$B$34:$B$777,Q$119)+'СЕТ СН'!$I$9+СВЦЭМ!$D$10+'СЕТ СН'!$I$6</f>
        <v>2254.3878826299997</v>
      </c>
      <c r="R143" s="37">
        <f>SUMIFS(СВЦЭМ!$C$34:$C$777,СВЦЭМ!$A$34:$A$777,$A143,СВЦЭМ!$B$34:$B$777,R$119)+'СЕТ СН'!$I$9+СВЦЭМ!$D$10+'СЕТ СН'!$I$6</f>
        <v>2248.0537772099997</v>
      </c>
      <c r="S143" s="37">
        <f>SUMIFS(СВЦЭМ!$C$34:$C$777,СВЦЭМ!$A$34:$A$777,$A143,СВЦЭМ!$B$34:$B$777,S$119)+'СЕТ СН'!$I$9+СВЦЭМ!$D$10+'СЕТ СН'!$I$6</f>
        <v>2213.8885765</v>
      </c>
      <c r="T143" s="37">
        <f>SUMIFS(СВЦЭМ!$C$34:$C$777,СВЦЭМ!$A$34:$A$777,$A143,СВЦЭМ!$B$34:$B$777,T$119)+'СЕТ СН'!$I$9+СВЦЭМ!$D$10+'СЕТ СН'!$I$6</f>
        <v>2193.0301497299997</v>
      </c>
      <c r="U143" s="37">
        <f>SUMIFS(СВЦЭМ!$C$34:$C$777,СВЦЭМ!$A$34:$A$777,$A143,СВЦЭМ!$B$34:$B$777,U$119)+'СЕТ СН'!$I$9+СВЦЭМ!$D$10+'СЕТ СН'!$I$6</f>
        <v>2195.0131945200001</v>
      </c>
      <c r="V143" s="37">
        <f>SUMIFS(СВЦЭМ!$C$34:$C$777,СВЦЭМ!$A$34:$A$777,$A143,СВЦЭМ!$B$34:$B$777,V$119)+'СЕТ СН'!$I$9+СВЦЭМ!$D$10+'СЕТ СН'!$I$6</f>
        <v>2201.6569260400001</v>
      </c>
      <c r="W143" s="37">
        <f>SUMIFS(СВЦЭМ!$C$34:$C$777,СВЦЭМ!$A$34:$A$777,$A143,СВЦЭМ!$B$34:$B$777,W$119)+'СЕТ СН'!$I$9+СВЦЭМ!$D$10+'СЕТ СН'!$I$6</f>
        <v>2210.4828654899998</v>
      </c>
      <c r="X143" s="37">
        <f>SUMIFS(СВЦЭМ!$C$34:$C$777,СВЦЭМ!$A$34:$A$777,$A143,СВЦЭМ!$B$34:$B$777,X$119)+'СЕТ СН'!$I$9+СВЦЭМ!$D$10+'СЕТ СН'!$I$6</f>
        <v>2238.6544658799999</v>
      </c>
      <c r="Y143" s="37">
        <f>SUMIFS(СВЦЭМ!$C$34:$C$777,СВЦЭМ!$A$34:$A$777,$A143,СВЦЭМ!$B$34:$B$777,Y$119)+'СЕТ СН'!$I$9+СВЦЭМ!$D$10+'СЕТ СН'!$I$6</f>
        <v>2352.6252503999999</v>
      </c>
    </row>
    <row r="144" spans="1:25" ht="15.75" x14ac:dyDescent="0.2">
      <c r="A144" s="36">
        <f t="shared" si="3"/>
        <v>42699</v>
      </c>
      <c r="B144" s="37">
        <f>SUMIFS(СВЦЭМ!$C$34:$C$777,СВЦЭМ!$A$34:$A$777,$A144,СВЦЭМ!$B$34:$B$777,B$119)+'СЕТ СН'!$I$9+СВЦЭМ!$D$10+'СЕТ СН'!$I$6</f>
        <v>2468.7937334799999</v>
      </c>
      <c r="C144" s="37">
        <f>SUMIFS(СВЦЭМ!$C$34:$C$777,СВЦЭМ!$A$34:$A$777,$A144,СВЦЭМ!$B$34:$B$777,C$119)+'СЕТ СН'!$I$9+СВЦЭМ!$D$10+'СЕТ СН'!$I$6</f>
        <v>2578.9486866699999</v>
      </c>
      <c r="D144" s="37">
        <f>SUMIFS(СВЦЭМ!$C$34:$C$777,СВЦЭМ!$A$34:$A$777,$A144,СВЦЭМ!$B$34:$B$777,D$119)+'СЕТ СН'!$I$9+СВЦЭМ!$D$10+'СЕТ СН'!$I$6</f>
        <v>2637.9889258600001</v>
      </c>
      <c r="E144" s="37">
        <f>SUMIFS(СВЦЭМ!$C$34:$C$777,СВЦЭМ!$A$34:$A$777,$A144,СВЦЭМ!$B$34:$B$777,E$119)+'СЕТ СН'!$I$9+СВЦЭМ!$D$10+'СЕТ СН'!$I$6</f>
        <v>2641.2482876999998</v>
      </c>
      <c r="F144" s="37">
        <f>SUMIFS(СВЦЭМ!$C$34:$C$777,СВЦЭМ!$A$34:$A$777,$A144,СВЦЭМ!$B$34:$B$777,F$119)+'СЕТ СН'!$I$9+СВЦЭМ!$D$10+'СЕТ СН'!$I$6</f>
        <v>2641.8252770499998</v>
      </c>
      <c r="G144" s="37">
        <f>SUMIFS(СВЦЭМ!$C$34:$C$777,СВЦЭМ!$A$34:$A$777,$A144,СВЦЭМ!$B$34:$B$777,G$119)+'СЕТ СН'!$I$9+СВЦЭМ!$D$10+'СЕТ СН'!$I$6</f>
        <v>2625.9065477099998</v>
      </c>
      <c r="H144" s="37">
        <f>SUMIFS(СВЦЭМ!$C$34:$C$777,СВЦЭМ!$A$34:$A$777,$A144,СВЦЭМ!$B$34:$B$777,H$119)+'СЕТ СН'!$I$9+СВЦЭМ!$D$10+'СЕТ СН'!$I$6</f>
        <v>2560.6498488799998</v>
      </c>
      <c r="I144" s="37">
        <f>SUMIFS(СВЦЭМ!$C$34:$C$777,СВЦЭМ!$A$34:$A$777,$A144,СВЦЭМ!$B$34:$B$777,I$119)+'СЕТ СН'!$I$9+СВЦЭМ!$D$10+'СЕТ СН'!$I$6</f>
        <v>2505.60028508</v>
      </c>
      <c r="J144" s="37">
        <f>SUMIFS(СВЦЭМ!$C$34:$C$777,СВЦЭМ!$A$34:$A$777,$A144,СВЦЭМ!$B$34:$B$777,J$119)+'СЕТ СН'!$I$9+СВЦЭМ!$D$10+'СЕТ СН'!$I$6</f>
        <v>2407.7731235000001</v>
      </c>
      <c r="K144" s="37">
        <f>SUMIFS(СВЦЭМ!$C$34:$C$777,СВЦЭМ!$A$34:$A$777,$A144,СВЦЭМ!$B$34:$B$777,K$119)+'СЕТ СН'!$I$9+СВЦЭМ!$D$10+'СЕТ СН'!$I$6</f>
        <v>2304.12481071</v>
      </c>
      <c r="L144" s="37">
        <f>SUMIFS(СВЦЭМ!$C$34:$C$777,СВЦЭМ!$A$34:$A$777,$A144,СВЦЭМ!$B$34:$B$777,L$119)+'СЕТ СН'!$I$9+СВЦЭМ!$D$10+'СЕТ СН'!$I$6</f>
        <v>2218.6233075599998</v>
      </c>
      <c r="M144" s="37">
        <f>SUMIFS(СВЦЭМ!$C$34:$C$777,СВЦЭМ!$A$34:$A$777,$A144,СВЦЭМ!$B$34:$B$777,M$119)+'СЕТ СН'!$I$9+СВЦЭМ!$D$10+'СЕТ СН'!$I$6</f>
        <v>2202.2961923100002</v>
      </c>
      <c r="N144" s="37">
        <f>SUMIFS(СВЦЭМ!$C$34:$C$777,СВЦЭМ!$A$34:$A$777,$A144,СВЦЭМ!$B$34:$B$777,N$119)+'СЕТ СН'!$I$9+СВЦЭМ!$D$10+'СЕТ СН'!$I$6</f>
        <v>2219.3846575500002</v>
      </c>
      <c r="O144" s="37">
        <f>SUMIFS(СВЦЭМ!$C$34:$C$777,СВЦЭМ!$A$34:$A$777,$A144,СВЦЭМ!$B$34:$B$777,O$119)+'СЕТ СН'!$I$9+СВЦЭМ!$D$10+'СЕТ СН'!$I$6</f>
        <v>2228.0599298699999</v>
      </c>
      <c r="P144" s="37">
        <f>SUMIFS(СВЦЭМ!$C$34:$C$777,СВЦЭМ!$A$34:$A$777,$A144,СВЦЭМ!$B$34:$B$777,P$119)+'СЕТ СН'!$I$9+СВЦЭМ!$D$10+'СЕТ СН'!$I$6</f>
        <v>2231.9199730299997</v>
      </c>
      <c r="Q144" s="37">
        <f>SUMIFS(СВЦЭМ!$C$34:$C$777,СВЦЭМ!$A$34:$A$777,$A144,СВЦЭМ!$B$34:$B$777,Q$119)+'СЕТ СН'!$I$9+СВЦЭМ!$D$10+'СЕТ СН'!$I$6</f>
        <v>2235.2365484699999</v>
      </c>
      <c r="R144" s="37">
        <f>SUMIFS(СВЦЭМ!$C$34:$C$777,СВЦЭМ!$A$34:$A$777,$A144,СВЦЭМ!$B$34:$B$777,R$119)+'СЕТ СН'!$I$9+СВЦЭМ!$D$10+'СЕТ СН'!$I$6</f>
        <v>2235.61269279</v>
      </c>
      <c r="S144" s="37">
        <f>SUMIFS(СВЦЭМ!$C$34:$C$777,СВЦЭМ!$A$34:$A$777,$A144,СВЦЭМ!$B$34:$B$777,S$119)+'СЕТ СН'!$I$9+СВЦЭМ!$D$10+'СЕТ СН'!$I$6</f>
        <v>2209.9333821</v>
      </c>
      <c r="T144" s="37">
        <f>SUMIFS(СВЦЭМ!$C$34:$C$777,СВЦЭМ!$A$34:$A$777,$A144,СВЦЭМ!$B$34:$B$777,T$119)+'СЕТ СН'!$I$9+СВЦЭМ!$D$10+'СЕТ СН'!$I$6</f>
        <v>2176.3341780999999</v>
      </c>
      <c r="U144" s="37">
        <f>SUMIFS(СВЦЭМ!$C$34:$C$777,СВЦЭМ!$A$34:$A$777,$A144,СВЦЭМ!$B$34:$B$777,U$119)+'СЕТ СН'!$I$9+СВЦЭМ!$D$10+'СЕТ СН'!$I$6</f>
        <v>2173.9032718399999</v>
      </c>
      <c r="V144" s="37">
        <f>SUMIFS(СВЦЭМ!$C$34:$C$777,СВЦЭМ!$A$34:$A$777,$A144,СВЦЭМ!$B$34:$B$777,V$119)+'СЕТ СН'!$I$9+СВЦЭМ!$D$10+'СЕТ СН'!$I$6</f>
        <v>2189.7897782099999</v>
      </c>
      <c r="W144" s="37">
        <f>SUMIFS(СВЦЭМ!$C$34:$C$777,СВЦЭМ!$A$34:$A$777,$A144,СВЦЭМ!$B$34:$B$777,W$119)+'СЕТ СН'!$I$9+СВЦЭМ!$D$10+'СЕТ СН'!$I$6</f>
        <v>2209.6325568000002</v>
      </c>
      <c r="X144" s="37">
        <f>SUMIFS(СВЦЭМ!$C$34:$C$777,СВЦЭМ!$A$34:$A$777,$A144,СВЦЭМ!$B$34:$B$777,X$119)+'СЕТ СН'!$I$9+СВЦЭМ!$D$10+'СЕТ СН'!$I$6</f>
        <v>2243.0066099300002</v>
      </c>
      <c r="Y144" s="37">
        <f>SUMIFS(СВЦЭМ!$C$34:$C$777,СВЦЭМ!$A$34:$A$777,$A144,СВЦЭМ!$B$34:$B$777,Y$119)+'СЕТ СН'!$I$9+СВЦЭМ!$D$10+'СЕТ СН'!$I$6</f>
        <v>2360.1261361500001</v>
      </c>
    </row>
    <row r="145" spans="1:26" ht="15.75" x14ac:dyDescent="0.2">
      <c r="A145" s="36">
        <f t="shared" si="3"/>
        <v>42700</v>
      </c>
      <c r="B145" s="37">
        <f>SUMIFS(СВЦЭМ!$C$34:$C$777,СВЦЭМ!$A$34:$A$777,$A145,СВЦЭМ!$B$34:$B$777,B$119)+'СЕТ СН'!$I$9+СВЦЭМ!$D$10+'СЕТ СН'!$I$6</f>
        <v>2481.59395872</v>
      </c>
      <c r="C145" s="37">
        <f>SUMIFS(СВЦЭМ!$C$34:$C$777,СВЦЭМ!$A$34:$A$777,$A145,СВЦЭМ!$B$34:$B$777,C$119)+'СЕТ СН'!$I$9+СВЦЭМ!$D$10+'СЕТ СН'!$I$6</f>
        <v>2559.5510655600001</v>
      </c>
      <c r="D145" s="37">
        <f>SUMIFS(СВЦЭМ!$C$34:$C$777,СВЦЭМ!$A$34:$A$777,$A145,СВЦЭМ!$B$34:$B$777,D$119)+'СЕТ СН'!$I$9+СВЦЭМ!$D$10+'СЕТ СН'!$I$6</f>
        <v>2603.2679359799999</v>
      </c>
      <c r="E145" s="37">
        <f>SUMIFS(СВЦЭМ!$C$34:$C$777,СВЦЭМ!$A$34:$A$777,$A145,СВЦЭМ!$B$34:$B$777,E$119)+'СЕТ СН'!$I$9+СВЦЭМ!$D$10+'СЕТ СН'!$I$6</f>
        <v>2605.0327867800002</v>
      </c>
      <c r="F145" s="37">
        <f>SUMIFS(СВЦЭМ!$C$34:$C$777,СВЦЭМ!$A$34:$A$777,$A145,СВЦЭМ!$B$34:$B$777,F$119)+'СЕТ СН'!$I$9+СВЦЭМ!$D$10+'СЕТ СН'!$I$6</f>
        <v>2610.63312632</v>
      </c>
      <c r="G145" s="37">
        <f>SUMIFS(СВЦЭМ!$C$34:$C$777,СВЦЭМ!$A$34:$A$777,$A145,СВЦЭМ!$B$34:$B$777,G$119)+'СЕТ СН'!$I$9+СВЦЭМ!$D$10+'СЕТ СН'!$I$6</f>
        <v>2607.0928433700001</v>
      </c>
      <c r="H145" s="37">
        <f>SUMIFS(СВЦЭМ!$C$34:$C$777,СВЦЭМ!$A$34:$A$777,$A145,СВЦЭМ!$B$34:$B$777,H$119)+'СЕТ СН'!$I$9+СВЦЭМ!$D$10+'СЕТ СН'!$I$6</f>
        <v>2595.3297877199998</v>
      </c>
      <c r="I145" s="37">
        <f>SUMIFS(СВЦЭМ!$C$34:$C$777,СВЦЭМ!$A$34:$A$777,$A145,СВЦЭМ!$B$34:$B$777,I$119)+'СЕТ СН'!$I$9+СВЦЭМ!$D$10+'СЕТ СН'!$I$6</f>
        <v>2572.6009263400001</v>
      </c>
      <c r="J145" s="37">
        <f>SUMIFS(СВЦЭМ!$C$34:$C$777,СВЦЭМ!$A$34:$A$777,$A145,СВЦЭМ!$B$34:$B$777,J$119)+'СЕТ СН'!$I$9+СВЦЭМ!$D$10+'СЕТ СН'!$I$6</f>
        <v>2457.9518781699999</v>
      </c>
      <c r="K145" s="37">
        <f>SUMIFS(СВЦЭМ!$C$34:$C$777,СВЦЭМ!$A$34:$A$777,$A145,СВЦЭМ!$B$34:$B$777,K$119)+'СЕТ СН'!$I$9+СВЦЭМ!$D$10+'СЕТ СН'!$I$6</f>
        <v>2325.93588069</v>
      </c>
      <c r="L145" s="37">
        <f>SUMIFS(СВЦЭМ!$C$34:$C$777,СВЦЭМ!$A$34:$A$777,$A145,СВЦЭМ!$B$34:$B$777,L$119)+'СЕТ СН'!$I$9+СВЦЭМ!$D$10+'СЕТ СН'!$I$6</f>
        <v>2215.69564958</v>
      </c>
      <c r="M145" s="37">
        <f>SUMIFS(СВЦЭМ!$C$34:$C$777,СВЦЭМ!$A$34:$A$777,$A145,СВЦЭМ!$B$34:$B$777,M$119)+'СЕТ СН'!$I$9+СВЦЭМ!$D$10+'СЕТ СН'!$I$6</f>
        <v>2185.3201122700002</v>
      </c>
      <c r="N145" s="37">
        <f>SUMIFS(СВЦЭМ!$C$34:$C$777,СВЦЭМ!$A$34:$A$777,$A145,СВЦЭМ!$B$34:$B$777,N$119)+'СЕТ СН'!$I$9+СВЦЭМ!$D$10+'СЕТ СН'!$I$6</f>
        <v>2200.8461791599998</v>
      </c>
      <c r="O145" s="37">
        <f>SUMIFS(СВЦЭМ!$C$34:$C$777,СВЦЭМ!$A$34:$A$777,$A145,СВЦЭМ!$B$34:$B$777,O$119)+'СЕТ СН'!$I$9+СВЦЭМ!$D$10+'СЕТ СН'!$I$6</f>
        <v>2208.51894008</v>
      </c>
      <c r="P145" s="37">
        <f>SUMIFS(СВЦЭМ!$C$34:$C$777,СВЦЭМ!$A$34:$A$777,$A145,СВЦЭМ!$B$34:$B$777,P$119)+'СЕТ СН'!$I$9+СВЦЭМ!$D$10+'СЕТ СН'!$I$6</f>
        <v>2220.6242608499997</v>
      </c>
      <c r="Q145" s="37">
        <f>SUMIFS(СВЦЭМ!$C$34:$C$777,СВЦЭМ!$A$34:$A$777,$A145,СВЦЭМ!$B$34:$B$777,Q$119)+'СЕТ СН'!$I$9+СВЦЭМ!$D$10+'СЕТ СН'!$I$6</f>
        <v>2223.3627583799998</v>
      </c>
      <c r="R145" s="37">
        <f>SUMIFS(СВЦЭМ!$C$34:$C$777,СВЦЭМ!$A$34:$A$777,$A145,СВЦЭМ!$B$34:$B$777,R$119)+'СЕТ СН'!$I$9+СВЦЭМ!$D$10+'СЕТ СН'!$I$6</f>
        <v>2215.8103215000001</v>
      </c>
      <c r="S145" s="37">
        <f>SUMIFS(СВЦЭМ!$C$34:$C$777,СВЦЭМ!$A$34:$A$777,$A145,СВЦЭМ!$B$34:$B$777,S$119)+'СЕТ СН'!$I$9+СВЦЭМ!$D$10+'СЕТ СН'!$I$6</f>
        <v>2184.1085045899999</v>
      </c>
      <c r="T145" s="37">
        <f>SUMIFS(СВЦЭМ!$C$34:$C$777,СВЦЭМ!$A$34:$A$777,$A145,СВЦЭМ!$B$34:$B$777,T$119)+'СЕТ СН'!$I$9+СВЦЭМ!$D$10+'СЕТ СН'!$I$6</f>
        <v>2160.8478945799998</v>
      </c>
      <c r="U145" s="37">
        <f>SUMIFS(СВЦЭМ!$C$34:$C$777,СВЦЭМ!$A$34:$A$777,$A145,СВЦЭМ!$B$34:$B$777,U$119)+'СЕТ СН'!$I$9+СВЦЭМ!$D$10+'СЕТ СН'!$I$6</f>
        <v>2164.6072832099999</v>
      </c>
      <c r="V145" s="37">
        <f>SUMIFS(СВЦЭМ!$C$34:$C$777,СВЦЭМ!$A$34:$A$777,$A145,СВЦЭМ!$B$34:$B$777,V$119)+'СЕТ СН'!$I$9+СВЦЭМ!$D$10+'СЕТ СН'!$I$6</f>
        <v>2175.5653212399998</v>
      </c>
      <c r="W145" s="37">
        <f>SUMIFS(СВЦЭМ!$C$34:$C$777,СВЦЭМ!$A$34:$A$777,$A145,СВЦЭМ!$B$34:$B$777,W$119)+'СЕТ СН'!$I$9+СВЦЭМ!$D$10+'СЕТ СН'!$I$6</f>
        <v>2187.8310162299999</v>
      </c>
      <c r="X145" s="37">
        <f>SUMIFS(СВЦЭМ!$C$34:$C$777,СВЦЭМ!$A$34:$A$777,$A145,СВЦЭМ!$B$34:$B$777,X$119)+'СЕТ СН'!$I$9+СВЦЭМ!$D$10+'СЕТ СН'!$I$6</f>
        <v>2202.3515250700002</v>
      </c>
      <c r="Y145" s="37">
        <f>SUMIFS(СВЦЭМ!$C$34:$C$777,СВЦЭМ!$A$34:$A$777,$A145,СВЦЭМ!$B$34:$B$777,Y$119)+'СЕТ СН'!$I$9+СВЦЭМ!$D$10+'СЕТ СН'!$I$6</f>
        <v>2293.0242192699998</v>
      </c>
    </row>
    <row r="146" spans="1:26" ht="15.75" x14ac:dyDescent="0.2">
      <c r="A146" s="36">
        <f t="shared" si="3"/>
        <v>42701</v>
      </c>
      <c r="B146" s="37">
        <f>SUMIFS(СВЦЭМ!$C$34:$C$777,СВЦЭМ!$A$34:$A$777,$A146,СВЦЭМ!$B$34:$B$777,B$119)+'СЕТ СН'!$I$9+СВЦЭМ!$D$10+'СЕТ СН'!$I$6</f>
        <v>2440.93974531</v>
      </c>
      <c r="C146" s="37">
        <f>SUMIFS(СВЦЭМ!$C$34:$C$777,СВЦЭМ!$A$34:$A$777,$A146,СВЦЭМ!$B$34:$B$777,C$119)+'СЕТ СН'!$I$9+СВЦЭМ!$D$10+'СЕТ СН'!$I$6</f>
        <v>2533.1179507100001</v>
      </c>
      <c r="D146" s="37">
        <f>SUMIFS(СВЦЭМ!$C$34:$C$777,СВЦЭМ!$A$34:$A$777,$A146,СВЦЭМ!$B$34:$B$777,D$119)+'СЕТ СН'!$I$9+СВЦЭМ!$D$10+'СЕТ СН'!$I$6</f>
        <v>2602.2751599899998</v>
      </c>
      <c r="E146" s="37">
        <f>SUMIFS(СВЦЭМ!$C$34:$C$777,СВЦЭМ!$A$34:$A$777,$A146,СВЦЭМ!$B$34:$B$777,E$119)+'СЕТ СН'!$I$9+СВЦЭМ!$D$10+'СЕТ СН'!$I$6</f>
        <v>2597.3066692500001</v>
      </c>
      <c r="F146" s="37">
        <f>SUMIFS(СВЦЭМ!$C$34:$C$777,СВЦЭМ!$A$34:$A$777,$A146,СВЦЭМ!$B$34:$B$777,F$119)+'СЕТ СН'!$I$9+СВЦЭМ!$D$10+'СЕТ СН'!$I$6</f>
        <v>2594.4881535599998</v>
      </c>
      <c r="G146" s="37">
        <f>SUMIFS(СВЦЭМ!$C$34:$C$777,СВЦЭМ!$A$34:$A$777,$A146,СВЦЭМ!$B$34:$B$777,G$119)+'СЕТ СН'!$I$9+СВЦЭМ!$D$10+'СЕТ СН'!$I$6</f>
        <v>2595.9595545399998</v>
      </c>
      <c r="H146" s="37">
        <f>SUMIFS(СВЦЭМ!$C$34:$C$777,СВЦЭМ!$A$34:$A$777,$A146,СВЦЭМ!$B$34:$B$777,H$119)+'СЕТ СН'!$I$9+СВЦЭМ!$D$10+'СЕТ СН'!$I$6</f>
        <v>2591.6356315499997</v>
      </c>
      <c r="I146" s="37">
        <f>SUMIFS(СВЦЭМ!$C$34:$C$777,СВЦЭМ!$A$34:$A$777,$A146,СВЦЭМ!$B$34:$B$777,I$119)+'СЕТ СН'!$I$9+СВЦЭМ!$D$10+'СЕТ СН'!$I$6</f>
        <v>2567.6025480200001</v>
      </c>
      <c r="J146" s="37">
        <f>SUMIFS(СВЦЭМ!$C$34:$C$777,СВЦЭМ!$A$34:$A$777,$A146,СВЦЭМ!$B$34:$B$777,J$119)+'СЕТ СН'!$I$9+СВЦЭМ!$D$10+'СЕТ СН'!$I$6</f>
        <v>2466.95540235</v>
      </c>
      <c r="K146" s="37">
        <f>SUMIFS(СВЦЭМ!$C$34:$C$777,СВЦЭМ!$A$34:$A$777,$A146,СВЦЭМ!$B$34:$B$777,K$119)+'СЕТ СН'!$I$9+СВЦЭМ!$D$10+'СЕТ СН'!$I$6</f>
        <v>2337.6172383899998</v>
      </c>
      <c r="L146" s="37">
        <f>SUMIFS(СВЦЭМ!$C$34:$C$777,СВЦЭМ!$A$34:$A$777,$A146,СВЦЭМ!$B$34:$B$777,L$119)+'СЕТ СН'!$I$9+СВЦЭМ!$D$10+'СЕТ СН'!$I$6</f>
        <v>2227.4644295600001</v>
      </c>
      <c r="M146" s="37">
        <f>SUMIFS(СВЦЭМ!$C$34:$C$777,СВЦЭМ!$A$34:$A$777,$A146,СВЦЭМ!$B$34:$B$777,M$119)+'СЕТ СН'!$I$9+СВЦЭМ!$D$10+'СЕТ СН'!$I$6</f>
        <v>2192.62288756</v>
      </c>
      <c r="N146" s="37">
        <f>SUMIFS(СВЦЭМ!$C$34:$C$777,СВЦЭМ!$A$34:$A$777,$A146,СВЦЭМ!$B$34:$B$777,N$119)+'СЕТ СН'!$I$9+СВЦЭМ!$D$10+'СЕТ СН'!$I$6</f>
        <v>2203.32472912</v>
      </c>
      <c r="O146" s="37">
        <f>SUMIFS(СВЦЭМ!$C$34:$C$777,СВЦЭМ!$A$34:$A$777,$A146,СВЦЭМ!$B$34:$B$777,O$119)+'СЕТ СН'!$I$9+СВЦЭМ!$D$10+'СЕТ СН'!$I$6</f>
        <v>2214.83872058</v>
      </c>
      <c r="P146" s="37">
        <f>SUMIFS(СВЦЭМ!$C$34:$C$777,СВЦЭМ!$A$34:$A$777,$A146,СВЦЭМ!$B$34:$B$777,P$119)+'СЕТ СН'!$I$9+СВЦЭМ!$D$10+'СЕТ СН'!$I$6</f>
        <v>2229.8932622000002</v>
      </c>
      <c r="Q146" s="37">
        <f>SUMIFS(СВЦЭМ!$C$34:$C$777,СВЦЭМ!$A$34:$A$777,$A146,СВЦЭМ!$B$34:$B$777,Q$119)+'СЕТ СН'!$I$9+СВЦЭМ!$D$10+'СЕТ СН'!$I$6</f>
        <v>2228.7641513499998</v>
      </c>
      <c r="R146" s="37">
        <f>SUMIFS(СВЦЭМ!$C$34:$C$777,СВЦЭМ!$A$34:$A$777,$A146,СВЦЭМ!$B$34:$B$777,R$119)+'СЕТ СН'!$I$9+СВЦЭМ!$D$10+'СЕТ СН'!$I$6</f>
        <v>2219.9538379699998</v>
      </c>
      <c r="S146" s="37">
        <f>SUMIFS(СВЦЭМ!$C$34:$C$777,СВЦЭМ!$A$34:$A$777,$A146,СВЦЭМ!$B$34:$B$777,S$119)+'СЕТ СН'!$I$9+СВЦЭМ!$D$10+'СЕТ СН'!$I$6</f>
        <v>2195.4556637000001</v>
      </c>
      <c r="T146" s="37">
        <f>SUMIFS(СВЦЭМ!$C$34:$C$777,СВЦЭМ!$A$34:$A$777,$A146,СВЦЭМ!$B$34:$B$777,T$119)+'СЕТ СН'!$I$9+СВЦЭМ!$D$10+'СЕТ СН'!$I$6</f>
        <v>2155.7618025900001</v>
      </c>
      <c r="U146" s="37">
        <f>SUMIFS(СВЦЭМ!$C$34:$C$777,СВЦЭМ!$A$34:$A$777,$A146,СВЦЭМ!$B$34:$B$777,U$119)+'СЕТ СН'!$I$9+СВЦЭМ!$D$10+'СЕТ СН'!$I$6</f>
        <v>2158.4319375199998</v>
      </c>
      <c r="V146" s="37">
        <f>SUMIFS(СВЦЭМ!$C$34:$C$777,СВЦЭМ!$A$34:$A$777,$A146,СВЦЭМ!$B$34:$B$777,V$119)+'СЕТ СН'!$I$9+СВЦЭМ!$D$10+'СЕТ СН'!$I$6</f>
        <v>2173.5879117300001</v>
      </c>
      <c r="W146" s="37">
        <f>SUMIFS(СВЦЭМ!$C$34:$C$777,СВЦЭМ!$A$34:$A$777,$A146,СВЦЭМ!$B$34:$B$777,W$119)+'СЕТ СН'!$I$9+СВЦЭМ!$D$10+'СЕТ СН'!$I$6</f>
        <v>2196.1543001700002</v>
      </c>
      <c r="X146" s="37">
        <f>SUMIFS(СВЦЭМ!$C$34:$C$777,СВЦЭМ!$A$34:$A$777,$A146,СВЦЭМ!$B$34:$B$777,X$119)+'СЕТ СН'!$I$9+СВЦЭМ!$D$10+'СЕТ СН'!$I$6</f>
        <v>2230.1385858899998</v>
      </c>
      <c r="Y146" s="37">
        <f>SUMIFS(СВЦЭМ!$C$34:$C$777,СВЦЭМ!$A$34:$A$777,$A146,СВЦЭМ!$B$34:$B$777,Y$119)+'СЕТ СН'!$I$9+СВЦЭМ!$D$10+'СЕТ СН'!$I$6</f>
        <v>2344.0417704699998</v>
      </c>
    </row>
    <row r="147" spans="1:26" ht="15.75" x14ac:dyDescent="0.2">
      <c r="A147" s="36">
        <f t="shared" si="3"/>
        <v>42702</v>
      </c>
      <c r="B147" s="37">
        <f>SUMIFS(СВЦЭМ!$C$34:$C$777,СВЦЭМ!$A$34:$A$777,$A147,СВЦЭМ!$B$34:$B$777,B$119)+'СЕТ СН'!$I$9+СВЦЭМ!$D$10+'СЕТ СН'!$I$6</f>
        <v>2397.6493992300002</v>
      </c>
      <c r="C147" s="37">
        <f>SUMIFS(СВЦЭМ!$C$34:$C$777,СВЦЭМ!$A$34:$A$777,$A147,СВЦЭМ!$B$34:$B$777,C$119)+'СЕТ СН'!$I$9+СВЦЭМ!$D$10+'СЕТ СН'!$I$6</f>
        <v>2505.0032015199999</v>
      </c>
      <c r="D147" s="37">
        <f>SUMIFS(СВЦЭМ!$C$34:$C$777,СВЦЭМ!$A$34:$A$777,$A147,СВЦЭМ!$B$34:$B$777,D$119)+'СЕТ СН'!$I$9+СВЦЭМ!$D$10+'СЕТ СН'!$I$6</f>
        <v>2587.8922773499999</v>
      </c>
      <c r="E147" s="37">
        <f>SUMIFS(СВЦЭМ!$C$34:$C$777,СВЦЭМ!$A$34:$A$777,$A147,СВЦЭМ!$B$34:$B$777,E$119)+'СЕТ СН'!$I$9+СВЦЭМ!$D$10+'СЕТ СН'!$I$6</f>
        <v>2604.1720226899997</v>
      </c>
      <c r="F147" s="37">
        <f>SUMIFS(СВЦЭМ!$C$34:$C$777,СВЦЭМ!$A$34:$A$777,$A147,СВЦЭМ!$B$34:$B$777,F$119)+'СЕТ СН'!$I$9+СВЦЭМ!$D$10+'СЕТ СН'!$I$6</f>
        <v>2603.4515809199997</v>
      </c>
      <c r="G147" s="37">
        <f>SUMIFS(СВЦЭМ!$C$34:$C$777,СВЦЭМ!$A$34:$A$777,$A147,СВЦЭМ!$B$34:$B$777,G$119)+'СЕТ СН'!$I$9+СВЦЭМ!$D$10+'СЕТ СН'!$I$6</f>
        <v>2589.44254168</v>
      </c>
      <c r="H147" s="37">
        <f>SUMIFS(СВЦЭМ!$C$34:$C$777,СВЦЭМ!$A$34:$A$777,$A147,СВЦЭМ!$B$34:$B$777,H$119)+'СЕТ СН'!$I$9+СВЦЭМ!$D$10+'СЕТ СН'!$I$6</f>
        <v>2551.7446976799997</v>
      </c>
      <c r="I147" s="37">
        <f>SUMIFS(СВЦЭМ!$C$34:$C$777,СВЦЭМ!$A$34:$A$777,$A147,СВЦЭМ!$B$34:$B$777,I$119)+'СЕТ СН'!$I$9+СВЦЭМ!$D$10+'СЕТ СН'!$I$6</f>
        <v>2509.5608596399998</v>
      </c>
      <c r="J147" s="37">
        <f>SUMIFS(СВЦЭМ!$C$34:$C$777,СВЦЭМ!$A$34:$A$777,$A147,СВЦЭМ!$B$34:$B$777,J$119)+'СЕТ СН'!$I$9+СВЦЭМ!$D$10+'СЕТ СН'!$I$6</f>
        <v>2421.8605978000001</v>
      </c>
      <c r="K147" s="37">
        <f>SUMIFS(СВЦЭМ!$C$34:$C$777,СВЦЭМ!$A$34:$A$777,$A147,СВЦЭМ!$B$34:$B$777,K$119)+'СЕТ СН'!$I$9+СВЦЭМ!$D$10+'СЕТ СН'!$I$6</f>
        <v>2320.56745108</v>
      </c>
      <c r="L147" s="37">
        <f>SUMIFS(СВЦЭМ!$C$34:$C$777,СВЦЭМ!$A$34:$A$777,$A147,СВЦЭМ!$B$34:$B$777,L$119)+'СЕТ СН'!$I$9+СВЦЭМ!$D$10+'СЕТ СН'!$I$6</f>
        <v>2261.8575953599998</v>
      </c>
      <c r="M147" s="37">
        <f>SUMIFS(СВЦЭМ!$C$34:$C$777,СВЦЭМ!$A$34:$A$777,$A147,СВЦЭМ!$B$34:$B$777,M$119)+'СЕТ СН'!$I$9+СВЦЭМ!$D$10+'СЕТ СН'!$I$6</f>
        <v>2224.7040503099997</v>
      </c>
      <c r="N147" s="37">
        <f>SUMIFS(СВЦЭМ!$C$34:$C$777,СВЦЭМ!$A$34:$A$777,$A147,СВЦЭМ!$B$34:$B$777,N$119)+'СЕТ СН'!$I$9+СВЦЭМ!$D$10+'СЕТ СН'!$I$6</f>
        <v>2237.0036068199997</v>
      </c>
      <c r="O147" s="37">
        <f>SUMIFS(СВЦЭМ!$C$34:$C$777,СВЦЭМ!$A$34:$A$777,$A147,СВЦЭМ!$B$34:$B$777,O$119)+'СЕТ СН'!$I$9+СВЦЭМ!$D$10+'СЕТ СН'!$I$6</f>
        <v>2254.0664607199997</v>
      </c>
      <c r="P147" s="37">
        <f>SUMIFS(СВЦЭМ!$C$34:$C$777,СВЦЭМ!$A$34:$A$777,$A147,СВЦЭМ!$B$34:$B$777,P$119)+'СЕТ СН'!$I$9+СВЦЭМ!$D$10+'СЕТ СН'!$I$6</f>
        <v>2258.92703536</v>
      </c>
      <c r="Q147" s="37">
        <f>SUMIFS(СВЦЭМ!$C$34:$C$777,СВЦЭМ!$A$34:$A$777,$A147,СВЦЭМ!$B$34:$B$777,Q$119)+'СЕТ СН'!$I$9+СВЦЭМ!$D$10+'СЕТ СН'!$I$6</f>
        <v>2260.5745625499999</v>
      </c>
      <c r="R147" s="37">
        <f>SUMIFS(СВЦЭМ!$C$34:$C$777,СВЦЭМ!$A$34:$A$777,$A147,СВЦЭМ!$B$34:$B$777,R$119)+'СЕТ СН'!$I$9+СВЦЭМ!$D$10+'СЕТ СН'!$I$6</f>
        <v>2258.0707963699997</v>
      </c>
      <c r="S147" s="37">
        <f>SUMIFS(СВЦЭМ!$C$34:$C$777,СВЦЭМ!$A$34:$A$777,$A147,СВЦЭМ!$B$34:$B$777,S$119)+'СЕТ СН'!$I$9+СВЦЭМ!$D$10+'СЕТ СН'!$I$6</f>
        <v>2247.0349564799999</v>
      </c>
      <c r="T147" s="37">
        <f>SUMIFS(СВЦЭМ!$C$34:$C$777,СВЦЭМ!$A$34:$A$777,$A147,СВЦЭМ!$B$34:$B$777,T$119)+'СЕТ СН'!$I$9+СВЦЭМ!$D$10+'СЕТ СН'!$I$6</f>
        <v>2190.1088140799998</v>
      </c>
      <c r="U147" s="37">
        <f>SUMIFS(СВЦЭМ!$C$34:$C$777,СВЦЭМ!$A$34:$A$777,$A147,СВЦЭМ!$B$34:$B$777,U$119)+'СЕТ СН'!$I$9+СВЦЭМ!$D$10+'СЕТ СН'!$I$6</f>
        <v>2189.5578675899997</v>
      </c>
      <c r="V147" s="37">
        <f>SUMIFS(СВЦЭМ!$C$34:$C$777,СВЦЭМ!$A$34:$A$777,$A147,СВЦЭМ!$B$34:$B$777,V$119)+'СЕТ СН'!$I$9+СВЦЭМ!$D$10+'СЕТ СН'!$I$6</f>
        <v>2217.92936353</v>
      </c>
      <c r="W147" s="37">
        <f>SUMIFS(СВЦЭМ!$C$34:$C$777,СВЦЭМ!$A$34:$A$777,$A147,СВЦЭМ!$B$34:$B$777,W$119)+'СЕТ СН'!$I$9+СВЦЭМ!$D$10+'СЕТ СН'!$I$6</f>
        <v>2228.6112483400002</v>
      </c>
      <c r="X147" s="37">
        <f>SUMIFS(СВЦЭМ!$C$34:$C$777,СВЦЭМ!$A$34:$A$777,$A147,СВЦЭМ!$B$34:$B$777,X$119)+'СЕТ СН'!$I$9+СВЦЭМ!$D$10+'СЕТ СН'!$I$6</f>
        <v>2263.7926411600001</v>
      </c>
      <c r="Y147" s="37">
        <f>SUMIFS(СВЦЭМ!$C$34:$C$777,СВЦЭМ!$A$34:$A$777,$A147,СВЦЭМ!$B$34:$B$777,Y$119)+'СЕТ СН'!$I$9+СВЦЭМ!$D$10+'СЕТ СН'!$I$6</f>
        <v>2340.72964142</v>
      </c>
    </row>
    <row r="148" spans="1:26" ht="15.75" x14ac:dyDescent="0.2">
      <c r="A148" s="36">
        <f t="shared" si="3"/>
        <v>42703</v>
      </c>
      <c r="B148" s="37">
        <f>SUMIFS(СВЦЭМ!$C$34:$C$777,СВЦЭМ!$A$34:$A$777,$A148,СВЦЭМ!$B$34:$B$777,B$119)+'СЕТ СН'!$I$9+СВЦЭМ!$D$10+'СЕТ СН'!$I$6</f>
        <v>2446.06926385</v>
      </c>
      <c r="C148" s="37">
        <f>SUMIFS(СВЦЭМ!$C$34:$C$777,СВЦЭМ!$A$34:$A$777,$A148,СВЦЭМ!$B$34:$B$777,C$119)+'СЕТ СН'!$I$9+СВЦЭМ!$D$10+'СЕТ СН'!$I$6</f>
        <v>2557.5215950900001</v>
      </c>
      <c r="D148" s="37">
        <f>SUMIFS(СВЦЭМ!$C$34:$C$777,СВЦЭМ!$A$34:$A$777,$A148,СВЦЭМ!$B$34:$B$777,D$119)+'СЕТ СН'!$I$9+СВЦЭМ!$D$10+'СЕТ СН'!$I$6</f>
        <v>2633.5059822899998</v>
      </c>
      <c r="E148" s="37">
        <f>SUMIFS(СВЦЭМ!$C$34:$C$777,СВЦЭМ!$A$34:$A$777,$A148,СВЦЭМ!$B$34:$B$777,E$119)+'СЕТ СН'!$I$9+СВЦЭМ!$D$10+'СЕТ СН'!$I$6</f>
        <v>2640.26697797</v>
      </c>
      <c r="F148" s="37">
        <f>SUMIFS(СВЦЭМ!$C$34:$C$777,СВЦЭМ!$A$34:$A$777,$A148,СВЦЭМ!$B$34:$B$777,F$119)+'СЕТ СН'!$I$9+СВЦЭМ!$D$10+'СЕТ СН'!$I$6</f>
        <v>2635.1818780499998</v>
      </c>
      <c r="G148" s="37">
        <f>SUMIFS(СВЦЭМ!$C$34:$C$777,СВЦЭМ!$A$34:$A$777,$A148,СВЦЭМ!$B$34:$B$777,G$119)+'СЕТ СН'!$I$9+СВЦЭМ!$D$10+'СЕТ СН'!$I$6</f>
        <v>2621.4407259499999</v>
      </c>
      <c r="H148" s="37">
        <f>SUMIFS(СВЦЭМ!$C$34:$C$777,СВЦЭМ!$A$34:$A$777,$A148,СВЦЭМ!$B$34:$B$777,H$119)+'СЕТ СН'!$I$9+СВЦЭМ!$D$10+'СЕТ СН'!$I$6</f>
        <v>2548.9992744299998</v>
      </c>
      <c r="I148" s="37">
        <f>SUMIFS(СВЦЭМ!$C$34:$C$777,СВЦЭМ!$A$34:$A$777,$A148,СВЦЭМ!$B$34:$B$777,I$119)+'СЕТ СН'!$I$9+СВЦЭМ!$D$10+'СЕТ СН'!$I$6</f>
        <v>2461.7417434899999</v>
      </c>
      <c r="J148" s="37">
        <f>SUMIFS(СВЦЭМ!$C$34:$C$777,СВЦЭМ!$A$34:$A$777,$A148,СВЦЭМ!$B$34:$B$777,J$119)+'СЕТ СН'!$I$9+СВЦЭМ!$D$10+'СЕТ СН'!$I$6</f>
        <v>2364.0790450899999</v>
      </c>
      <c r="K148" s="37">
        <f>SUMIFS(СВЦЭМ!$C$34:$C$777,СВЦЭМ!$A$34:$A$777,$A148,СВЦЭМ!$B$34:$B$777,K$119)+'СЕТ СН'!$I$9+СВЦЭМ!$D$10+'СЕТ СН'!$I$6</f>
        <v>2315.1839651800001</v>
      </c>
      <c r="L148" s="37">
        <f>SUMIFS(СВЦЭМ!$C$34:$C$777,СВЦЭМ!$A$34:$A$777,$A148,СВЦЭМ!$B$34:$B$777,L$119)+'СЕТ СН'!$I$9+СВЦЭМ!$D$10+'СЕТ СН'!$I$6</f>
        <v>2277.6365983699998</v>
      </c>
      <c r="M148" s="37">
        <f>SUMIFS(СВЦЭМ!$C$34:$C$777,СВЦЭМ!$A$34:$A$777,$A148,СВЦЭМ!$B$34:$B$777,M$119)+'СЕТ СН'!$I$9+СВЦЭМ!$D$10+'СЕТ СН'!$I$6</f>
        <v>2284.8433505499997</v>
      </c>
      <c r="N148" s="37">
        <f>SUMIFS(СВЦЭМ!$C$34:$C$777,СВЦЭМ!$A$34:$A$777,$A148,СВЦЭМ!$B$34:$B$777,N$119)+'СЕТ СН'!$I$9+СВЦЭМ!$D$10+'СЕТ СН'!$I$6</f>
        <v>2322.6849450700001</v>
      </c>
      <c r="O148" s="37">
        <f>SUMIFS(СВЦЭМ!$C$34:$C$777,СВЦЭМ!$A$34:$A$777,$A148,СВЦЭМ!$B$34:$B$777,O$119)+'СЕТ СН'!$I$9+СВЦЭМ!$D$10+'СЕТ СН'!$I$6</f>
        <v>2330.5718689300002</v>
      </c>
      <c r="P148" s="37">
        <f>SUMIFS(СВЦЭМ!$C$34:$C$777,СВЦЭМ!$A$34:$A$777,$A148,СВЦЭМ!$B$34:$B$777,P$119)+'СЕТ СН'!$I$9+СВЦЭМ!$D$10+'СЕТ СН'!$I$6</f>
        <v>2330.6112039499999</v>
      </c>
      <c r="Q148" s="37">
        <f>SUMIFS(СВЦЭМ!$C$34:$C$777,СВЦЭМ!$A$34:$A$777,$A148,СВЦЭМ!$B$34:$B$777,Q$119)+'СЕТ СН'!$I$9+СВЦЭМ!$D$10+'СЕТ СН'!$I$6</f>
        <v>2330.2276342199998</v>
      </c>
      <c r="R148" s="37">
        <f>SUMIFS(СВЦЭМ!$C$34:$C$777,СВЦЭМ!$A$34:$A$777,$A148,СВЦЭМ!$B$34:$B$777,R$119)+'СЕТ СН'!$I$9+СВЦЭМ!$D$10+'СЕТ СН'!$I$6</f>
        <v>2328.52722601</v>
      </c>
      <c r="S148" s="37">
        <f>SUMIFS(СВЦЭМ!$C$34:$C$777,СВЦЭМ!$A$34:$A$777,$A148,СВЦЭМ!$B$34:$B$777,S$119)+'СЕТ СН'!$I$9+СВЦЭМ!$D$10+'СЕТ СН'!$I$6</f>
        <v>2298.0351005499997</v>
      </c>
      <c r="T148" s="37">
        <f>SUMIFS(СВЦЭМ!$C$34:$C$777,СВЦЭМ!$A$34:$A$777,$A148,СВЦЭМ!$B$34:$B$777,T$119)+'СЕТ СН'!$I$9+СВЦЭМ!$D$10+'СЕТ СН'!$I$6</f>
        <v>2249.2254124699998</v>
      </c>
      <c r="U148" s="37">
        <f>SUMIFS(СВЦЭМ!$C$34:$C$777,СВЦЭМ!$A$34:$A$777,$A148,СВЦЭМ!$B$34:$B$777,U$119)+'СЕТ СН'!$I$9+СВЦЭМ!$D$10+'СЕТ СН'!$I$6</f>
        <v>2244.6822415199999</v>
      </c>
      <c r="V148" s="37">
        <f>SUMIFS(СВЦЭМ!$C$34:$C$777,СВЦЭМ!$A$34:$A$777,$A148,СВЦЭМ!$B$34:$B$777,V$119)+'СЕТ СН'!$I$9+СВЦЭМ!$D$10+'СЕТ СН'!$I$6</f>
        <v>2235.0564484799997</v>
      </c>
      <c r="W148" s="37">
        <f>SUMIFS(СВЦЭМ!$C$34:$C$777,СВЦЭМ!$A$34:$A$777,$A148,СВЦЭМ!$B$34:$B$777,W$119)+'СЕТ СН'!$I$9+СВЦЭМ!$D$10+'СЕТ СН'!$I$6</f>
        <v>2246.1625499799998</v>
      </c>
      <c r="X148" s="37">
        <f>SUMIFS(СВЦЭМ!$C$34:$C$777,СВЦЭМ!$A$34:$A$777,$A148,СВЦЭМ!$B$34:$B$777,X$119)+'СЕТ СН'!$I$9+СВЦЭМ!$D$10+'СЕТ СН'!$I$6</f>
        <v>2278.5149507599999</v>
      </c>
      <c r="Y148" s="37">
        <f>SUMIFS(СВЦЭМ!$C$34:$C$777,СВЦЭМ!$A$34:$A$777,$A148,СВЦЭМ!$B$34:$B$777,Y$119)+'СЕТ СН'!$I$9+СВЦЭМ!$D$10+'СЕТ СН'!$I$6</f>
        <v>2377.3941908899997</v>
      </c>
    </row>
    <row r="149" spans="1:26" ht="15.75" x14ac:dyDescent="0.2">
      <c r="A149" s="36">
        <f t="shared" si="3"/>
        <v>42704</v>
      </c>
      <c r="B149" s="37">
        <f>SUMIFS(СВЦЭМ!$C$34:$C$777,СВЦЭМ!$A$34:$A$777,$A149,СВЦЭМ!$B$34:$B$777,B$119)+'СЕТ СН'!$I$9+СВЦЭМ!$D$10+'СЕТ СН'!$I$6</f>
        <v>2496.4275103699997</v>
      </c>
      <c r="C149" s="37">
        <f>SUMIFS(СВЦЭМ!$C$34:$C$777,СВЦЭМ!$A$34:$A$777,$A149,СВЦЭМ!$B$34:$B$777,C$119)+'СЕТ СН'!$I$9+СВЦЭМ!$D$10+'СЕТ СН'!$I$6</f>
        <v>2601.2785006999998</v>
      </c>
      <c r="D149" s="37">
        <f>SUMIFS(СВЦЭМ!$C$34:$C$777,СВЦЭМ!$A$34:$A$777,$A149,СВЦЭМ!$B$34:$B$777,D$119)+'СЕТ СН'!$I$9+СВЦЭМ!$D$10+'СЕТ СН'!$I$6</f>
        <v>2664.6571366899998</v>
      </c>
      <c r="E149" s="37">
        <f>SUMIFS(СВЦЭМ!$C$34:$C$777,СВЦЭМ!$A$34:$A$777,$A149,СВЦЭМ!$B$34:$B$777,E$119)+'СЕТ СН'!$I$9+СВЦЭМ!$D$10+'СЕТ СН'!$I$6</f>
        <v>2664.9793836099998</v>
      </c>
      <c r="F149" s="37">
        <f>SUMIFS(СВЦЭМ!$C$34:$C$777,СВЦЭМ!$A$34:$A$777,$A149,СВЦЭМ!$B$34:$B$777,F$119)+'СЕТ СН'!$I$9+СВЦЭМ!$D$10+'СЕТ СН'!$I$6</f>
        <v>2667.9075049600001</v>
      </c>
      <c r="G149" s="37">
        <f>SUMIFS(СВЦЭМ!$C$34:$C$777,СВЦЭМ!$A$34:$A$777,$A149,СВЦЭМ!$B$34:$B$777,G$119)+'СЕТ СН'!$I$9+СВЦЭМ!$D$10+'СЕТ СН'!$I$6</f>
        <v>2657.2501019699998</v>
      </c>
      <c r="H149" s="37">
        <f>SUMIFS(СВЦЭМ!$C$34:$C$777,СВЦЭМ!$A$34:$A$777,$A149,СВЦЭМ!$B$34:$B$777,H$119)+'СЕТ СН'!$I$9+СВЦЭМ!$D$10+'СЕТ СН'!$I$6</f>
        <v>2595.9332257000001</v>
      </c>
      <c r="I149" s="37">
        <f>SUMIFS(СВЦЭМ!$C$34:$C$777,СВЦЭМ!$A$34:$A$777,$A149,СВЦЭМ!$B$34:$B$777,I$119)+'СЕТ СН'!$I$9+СВЦЭМ!$D$10+'СЕТ СН'!$I$6</f>
        <v>2508.9997379500001</v>
      </c>
      <c r="J149" s="37">
        <f>SUMIFS(СВЦЭМ!$C$34:$C$777,СВЦЭМ!$A$34:$A$777,$A149,СВЦЭМ!$B$34:$B$777,J$119)+'СЕТ СН'!$I$9+СВЦЭМ!$D$10+'СЕТ СН'!$I$6</f>
        <v>2416.10395414</v>
      </c>
      <c r="K149" s="37">
        <f>SUMIFS(СВЦЭМ!$C$34:$C$777,СВЦЭМ!$A$34:$A$777,$A149,СВЦЭМ!$B$34:$B$777,K$119)+'СЕТ СН'!$I$9+СВЦЭМ!$D$10+'СЕТ СН'!$I$6</f>
        <v>2357.1136866799998</v>
      </c>
      <c r="L149" s="37">
        <f>SUMIFS(СВЦЭМ!$C$34:$C$777,СВЦЭМ!$A$34:$A$777,$A149,СВЦЭМ!$B$34:$B$777,L$119)+'СЕТ СН'!$I$9+СВЦЭМ!$D$10+'СЕТ СН'!$I$6</f>
        <v>2274.0339289799999</v>
      </c>
      <c r="M149" s="37">
        <f>SUMIFS(СВЦЭМ!$C$34:$C$777,СВЦЭМ!$A$34:$A$777,$A149,СВЦЭМ!$B$34:$B$777,M$119)+'СЕТ СН'!$I$9+СВЦЭМ!$D$10+'СЕТ СН'!$I$6</f>
        <v>2262.2134698299997</v>
      </c>
      <c r="N149" s="37">
        <f>SUMIFS(СВЦЭМ!$C$34:$C$777,СВЦЭМ!$A$34:$A$777,$A149,СВЦЭМ!$B$34:$B$777,N$119)+'СЕТ СН'!$I$9+СВЦЭМ!$D$10+'СЕТ СН'!$I$6</f>
        <v>2288.31045184</v>
      </c>
      <c r="O149" s="37">
        <f>SUMIFS(СВЦЭМ!$C$34:$C$777,СВЦЭМ!$A$34:$A$777,$A149,СВЦЭМ!$B$34:$B$777,O$119)+'СЕТ СН'!$I$9+СВЦЭМ!$D$10+'СЕТ СН'!$I$6</f>
        <v>2291.72903103</v>
      </c>
      <c r="P149" s="37">
        <f>SUMIFS(СВЦЭМ!$C$34:$C$777,СВЦЭМ!$A$34:$A$777,$A149,СВЦЭМ!$B$34:$B$777,P$119)+'СЕТ СН'!$I$9+СВЦЭМ!$D$10+'СЕТ СН'!$I$6</f>
        <v>2296.2605350700001</v>
      </c>
      <c r="Q149" s="37">
        <f>SUMIFS(СВЦЭМ!$C$34:$C$777,СВЦЭМ!$A$34:$A$777,$A149,СВЦЭМ!$B$34:$B$777,Q$119)+'СЕТ СН'!$I$9+СВЦЭМ!$D$10+'СЕТ СН'!$I$6</f>
        <v>2296.36230875</v>
      </c>
      <c r="R149" s="37">
        <f>SUMIFS(СВЦЭМ!$C$34:$C$777,СВЦЭМ!$A$34:$A$777,$A149,СВЦЭМ!$B$34:$B$777,R$119)+'СЕТ СН'!$I$9+СВЦЭМ!$D$10+'СЕТ СН'!$I$6</f>
        <v>2291.3553393100001</v>
      </c>
      <c r="S149" s="37">
        <f>SUMIFS(СВЦЭМ!$C$34:$C$777,СВЦЭМ!$A$34:$A$777,$A149,СВЦЭМ!$B$34:$B$777,S$119)+'СЕТ СН'!$I$9+СВЦЭМ!$D$10+'СЕТ СН'!$I$6</f>
        <v>2270.6826666500001</v>
      </c>
      <c r="T149" s="37">
        <f>SUMIFS(СВЦЭМ!$C$34:$C$777,СВЦЭМ!$A$34:$A$777,$A149,СВЦЭМ!$B$34:$B$777,T$119)+'СЕТ СН'!$I$9+СВЦЭМ!$D$10+'СЕТ СН'!$I$6</f>
        <v>2235.6151184199998</v>
      </c>
      <c r="U149" s="37">
        <f>SUMIFS(СВЦЭМ!$C$34:$C$777,СВЦЭМ!$A$34:$A$777,$A149,СВЦЭМ!$B$34:$B$777,U$119)+'СЕТ СН'!$I$9+СВЦЭМ!$D$10+'СЕТ СН'!$I$6</f>
        <v>2234.75978274</v>
      </c>
      <c r="V149" s="37">
        <f>SUMIFS(СВЦЭМ!$C$34:$C$777,СВЦЭМ!$A$34:$A$777,$A149,СВЦЭМ!$B$34:$B$777,V$119)+'СЕТ СН'!$I$9+СВЦЭМ!$D$10+'СЕТ СН'!$I$6</f>
        <v>2221.24453141</v>
      </c>
      <c r="W149" s="37">
        <f>SUMIFS(СВЦЭМ!$C$34:$C$777,СВЦЭМ!$A$34:$A$777,$A149,СВЦЭМ!$B$34:$B$777,W$119)+'СЕТ СН'!$I$9+СВЦЭМ!$D$10+'СЕТ СН'!$I$6</f>
        <v>2230.4023993399996</v>
      </c>
      <c r="X149" s="37">
        <f>SUMIFS(СВЦЭМ!$C$34:$C$777,СВЦЭМ!$A$34:$A$777,$A149,СВЦЭМ!$B$34:$B$777,X$119)+'СЕТ СН'!$I$9+СВЦЭМ!$D$10+'СЕТ СН'!$I$6</f>
        <v>2248.4447452899999</v>
      </c>
      <c r="Y149" s="37">
        <f>SUMIFS(СВЦЭМ!$C$34:$C$777,СВЦЭМ!$A$34:$A$777,$A149,СВЦЭМ!$B$34:$B$777,Y$119)+'СЕТ СН'!$I$9+СВЦЭМ!$D$10+'СЕТ СН'!$I$6</f>
        <v>2352.0195202899999</v>
      </c>
    </row>
    <row r="150" spans="1:26" ht="15.75" x14ac:dyDescent="0.2">
      <c r="A150" s="36">
        <f t="shared" si="3"/>
        <v>42705</v>
      </c>
      <c r="B150" s="37">
        <f>SUMIFS(СВЦЭМ!$C$34:$C$777,СВЦЭМ!$A$34:$A$777,$A150,СВЦЭМ!$B$34:$B$777,B$119)+'СЕТ СН'!$I$9+СВЦЭМ!$D$10+'СЕТ СН'!$I$6</f>
        <v>1410.14550568</v>
      </c>
      <c r="C150" s="37">
        <f>SUMIFS(СВЦЭМ!$C$34:$C$777,СВЦЭМ!$A$34:$A$777,$A150,СВЦЭМ!$B$34:$B$777,C$119)+'СЕТ СН'!$I$9+СВЦЭМ!$D$10+'СЕТ СН'!$I$6</f>
        <v>1410.14550568</v>
      </c>
      <c r="D150" s="37">
        <f>SUMIFS(СВЦЭМ!$C$34:$C$777,СВЦЭМ!$A$34:$A$777,$A150,СВЦЭМ!$B$34:$B$777,D$119)+'СЕТ СН'!$I$9+СВЦЭМ!$D$10+'СЕТ СН'!$I$6</f>
        <v>1410.14550568</v>
      </c>
      <c r="E150" s="37">
        <f>SUMIFS(СВЦЭМ!$C$34:$C$777,СВЦЭМ!$A$34:$A$777,$A150,СВЦЭМ!$B$34:$B$777,E$119)+'СЕТ СН'!$I$9+СВЦЭМ!$D$10+'СЕТ СН'!$I$6</f>
        <v>1410.14550568</v>
      </c>
      <c r="F150" s="37">
        <f>SUMIFS(СВЦЭМ!$C$34:$C$777,СВЦЭМ!$A$34:$A$777,$A150,СВЦЭМ!$B$34:$B$777,F$119)+'СЕТ СН'!$I$9+СВЦЭМ!$D$10+'СЕТ СН'!$I$6</f>
        <v>1410.14550568</v>
      </c>
      <c r="G150" s="37">
        <f>SUMIFS(СВЦЭМ!$C$34:$C$777,СВЦЭМ!$A$34:$A$777,$A150,СВЦЭМ!$B$34:$B$777,G$119)+'СЕТ СН'!$I$9+СВЦЭМ!$D$10+'СЕТ СН'!$I$6</f>
        <v>1410.14550568</v>
      </c>
      <c r="H150" s="37">
        <f>SUMIFS(СВЦЭМ!$C$34:$C$777,СВЦЭМ!$A$34:$A$777,$A150,СВЦЭМ!$B$34:$B$777,H$119)+'СЕТ СН'!$I$9+СВЦЭМ!$D$10+'СЕТ СН'!$I$6</f>
        <v>1410.14550568</v>
      </c>
      <c r="I150" s="37">
        <f>SUMIFS(СВЦЭМ!$C$34:$C$777,СВЦЭМ!$A$34:$A$777,$A150,СВЦЭМ!$B$34:$B$777,I$119)+'СЕТ СН'!$I$9+СВЦЭМ!$D$10+'СЕТ СН'!$I$6</f>
        <v>1410.14550568</v>
      </c>
      <c r="J150" s="37">
        <f>SUMIFS(СВЦЭМ!$C$34:$C$777,СВЦЭМ!$A$34:$A$777,$A150,СВЦЭМ!$B$34:$B$777,J$119)+'СЕТ СН'!$I$9+СВЦЭМ!$D$10+'СЕТ СН'!$I$6</f>
        <v>1410.14550568</v>
      </c>
      <c r="K150" s="37">
        <f>SUMIFS(СВЦЭМ!$C$34:$C$777,СВЦЭМ!$A$34:$A$777,$A150,СВЦЭМ!$B$34:$B$777,K$119)+'СЕТ СН'!$I$9+СВЦЭМ!$D$10+'СЕТ СН'!$I$6</f>
        <v>1410.14550568</v>
      </c>
      <c r="L150" s="37">
        <f>SUMIFS(СВЦЭМ!$C$34:$C$777,СВЦЭМ!$A$34:$A$777,$A150,СВЦЭМ!$B$34:$B$777,L$119)+'СЕТ СН'!$I$9+СВЦЭМ!$D$10+'СЕТ СН'!$I$6</f>
        <v>1410.14550568</v>
      </c>
      <c r="M150" s="37">
        <f>SUMIFS(СВЦЭМ!$C$34:$C$777,СВЦЭМ!$A$34:$A$777,$A150,СВЦЭМ!$B$34:$B$777,M$119)+'СЕТ СН'!$I$9+СВЦЭМ!$D$10+'СЕТ СН'!$I$6</f>
        <v>1410.14550568</v>
      </c>
      <c r="N150" s="37">
        <f>SUMIFS(СВЦЭМ!$C$34:$C$777,СВЦЭМ!$A$34:$A$777,$A150,СВЦЭМ!$B$34:$B$777,N$119)+'СЕТ СН'!$I$9+СВЦЭМ!$D$10+'СЕТ СН'!$I$6</f>
        <v>1410.14550568</v>
      </c>
      <c r="O150" s="37">
        <f>SUMIFS(СВЦЭМ!$C$34:$C$777,СВЦЭМ!$A$34:$A$777,$A150,СВЦЭМ!$B$34:$B$777,O$119)+'СЕТ СН'!$I$9+СВЦЭМ!$D$10+'СЕТ СН'!$I$6</f>
        <v>1410.14550568</v>
      </c>
      <c r="P150" s="37">
        <f>SUMIFS(СВЦЭМ!$C$34:$C$777,СВЦЭМ!$A$34:$A$777,$A150,СВЦЭМ!$B$34:$B$777,P$119)+'СЕТ СН'!$I$9+СВЦЭМ!$D$10+'СЕТ СН'!$I$6</f>
        <v>1410.14550568</v>
      </c>
      <c r="Q150" s="37">
        <f>SUMIFS(СВЦЭМ!$C$34:$C$777,СВЦЭМ!$A$34:$A$777,$A150,СВЦЭМ!$B$34:$B$777,Q$119)+'СЕТ СН'!$I$9+СВЦЭМ!$D$10+'СЕТ СН'!$I$6</f>
        <v>1410.14550568</v>
      </c>
      <c r="R150" s="37">
        <f>SUMIFS(СВЦЭМ!$C$34:$C$777,СВЦЭМ!$A$34:$A$777,$A150,СВЦЭМ!$B$34:$B$777,R$119)+'СЕТ СН'!$I$9+СВЦЭМ!$D$10+'СЕТ СН'!$I$6</f>
        <v>1410.14550568</v>
      </c>
      <c r="S150" s="37">
        <f>SUMIFS(СВЦЭМ!$C$34:$C$777,СВЦЭМ!$A$34:$A$777,$A150,СВЦЭМ!$B$34:$B$777,S$119)+'СЕТ СН'!$I$9+СВЦЭМ!$D$10+'СЕТ СН'!$I$6</f>
        <v>1410.14550568</v>
      </c>
      <c r="T150" s="37">
        <f>SUMIFS(СВЦЭМ!$C$34:$C$777,СВЦЭМ!$A$34:$A$777,$A150,СВЦЭМ!$B$34:$B$777,T$119)+'СЕТ СН'!$I$9+СВЦЭМ!$D$10+'СЕТ СН'!$I$6</f>
        <v>1410.14550568</v>
      </c>
      <c r="U150" s="37">
        <f>SUMIFS(СВЦЭМ!$C$34:$C$777,СВЦЭМ!$A$34:$A$777,$A150,СВЦЭМ!$B$34:$B$777,U$119)+'СЕТ СН'!$I$9+СВЦЭМ!$D$10+'СЕТ СН'!$I$6</f>
        <v>1410.14550568</v>
      </c>
      <c r="V150" s="37">
        <f>SUMIFS(СВЦЭМ!$C$34:$C$777,СВЦЭМ!$A$34:$A$777,$A150,СВЦЭМ!$B$34:$B$777,V$119)+'СЕТ СН'!$I$9+СВЦЭМ!$D$10+'СЕТ СН'!$I$6</f>
        <v>1410.14550568</v>
      </c>
      <c r="W150" s="37">
        <f>SUMIFS(СВЦЭМ!$C$34:$C$777,СВЦЭМ!$A$34:$A$777,$A150,СВЦЭМ!$B$34:$B$777,W$119)+'СЕТ СН'!$I$9+СВЦЭМ!$D$10+'СЕТ СН'!$I$6</f>
        <v>1410.14550568</v>
      </c>
      <c r="X150" s="37">
        <f>SUMIFS(СВЦЭМ!$C$34:$C$777,СВЦЭМ!$A$34:$A$777,$A150,СВЦЭМ!$B$34:$B$777,X$119)+'СЕТ СН'!$I$9+СВЦЭМ!$D$10+'СЕТ СН'!$I$6</f>
        <v>1410.14550568</v>
      </c>
      <c r="Y150" s="37">
        <f>SUMIFS(СВЦЭМ!$C$34:$C$777,СВЦЭМ!$A$34:$A$777,$A150,СВЦЭМ!$B$34:$B$777,Y$119)+'СЕТ СН'!$I$9+СВЦЭМ!$D$10+'СЕТ СН'!$I$6</f>
        <v>1410.14550568</v>
      </c>
    </row>
    <row r="151" spans="1:26"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6" ht="30.75" customHeight="1" x14ac:dyDescent="0.2">
      <c r="A153" s="128" t="s">
        <v>77</v>
      </c>
      <c r="B153" s="129"/>
      <c r="C153" s="129"/>
      <c r="D153" s="129"/>
      <c r="E153" s="129"/>
      <c r="F153" s="129"/>
      <c r="G153" s="129"/>
      <c r="H153" s="129"/>
      <c r="I153" s="129"/>
      <c r="J153" s="129"/>
      <c r="K153" s="129"/>
      <c r="L153" s="129"/>
      <c r="M153" s="130"/>
      <c r="N153" s="126">
        <f>СВЦЭМ!$D$12+'СЕТ СН'!$F$10</f>
        <v>452933.1162474507</v>
      </c>
      <c r="O153" s="127"/>
      <c r="P153" s="41"/>
      <c r="Q153" s="41"/>
      <c r="R153" s="41"/>
      <c r="S153" s="41"/>
      <c r="T153" s="41"/>
      <c r="U153" s="41"/>
      <c r="V153" s="41"/>
      <c r="W153" s="41"/>
      <c r="X153" s="41"/>
      <c r="Y153" s="41"/>
    </row>
    <row r="154" spans="1:26" x14ac:dyDescent="0.25">
      <c r="A154" s="125"/>
      <c r="B154" s="125"/>
      <c r="C154" s="125"/>
      <c r="D154" s="125"/>
      <c r="E154" s="125"/>
      <c r="F154" s="122"/>
      <c r="G154" s="122"/>
      <c r="H154" s="122"/>
      <c r="I154" s="122"/>
      <c r="J154" s="122"/>
      <c r="K154" s="122"/>
      <c r="L154" s="122"/>
      <c r="M154" s="122"/>
    </row>
    <row r="155" spans="1:26" ht="15.75" x14ac:dyDescent="0.25">
      <c r="A155" s="133" t="s">
        <v>78</v>
      </c>
      <c r="B155" s="134"/>
      <c r="C155" s="134"/>
      <c r="D155" s="134"/>
      <c r="E155" s="134"/>
      <c r="F155" s="134"/>
      <c r="G155" s="134"/>
      <c r="H155" s="134"/>
      <c r="I155" s="134"/>
      <c r="J155" s="134"/>
      <c r="K155" s="134"/>
      <c r="L155" s="134"/>
      <c r="M155" s="135"/>
      <c r="N155" s="142" t="s">
        <v>29</v>
      </c>
      <c r="O155" s="142"/>
      <c r="P155" s="142"/>
      <c r="Q155" s="142"/>
      <c r="R155" s="142"/>
      <c r="S155" s="142"/>
      <c r="T155" s="142"/>
      <c r="U155" s="142"/>
    </row>
    <row r="156" spans="1:26" ht="15.75" x14ac:dyDescent="0.25">
      <c r="A156" s="136"/>
      <c r="B156" s="137"/>
      <c r="C156" s="137"/>
      <c r="D156" s="137"/>
      <c r="E156" s="137"/>
      <c r="F156" s="137"/>
      <c r="G156" s="137"/>
      <c r="H156" s="137"/>
      <c r="I156" s="137"/>
      <c r="J156" s="137"/>
      <c r="K156" s="137"/>
      <c r="L156" s="137"/>
      <c r="M156" s="138"/>
      <c r="N156" s="143" t="s">
        <v>0</v>
      </c>
      <c r="O156" s="143"/>
      <c r="P156" s="143" t="s">
        <v>1</v>
      </c>
      <c r="Q156" s="143"/>
      <c r="R156" s="143" t="s">
        <v>2</v>
      </c>
      <c r="S156" s="143"/>
      <c r="T156" s="143" t="s">
        <v>3</v>
      </c>
      <c r="U156" s="143"/>
    </row>
    <row r="157" spans="1:26" ht="15.75" x14ac:dyDescent="0.25">
      <c r="A157" s="139"/>
      <c r="B157" s="140"/>
      <c r="C157" s="140"/>
      <c r="D157" s="140"/>
      <c r="E157" s="140"/>
      <c r="F157" s="140"/>
      <c r="G157" s="140"/>
      <c r="H157" s="140"/>
      <c r="I157" s="140"/>
      <c r="J157" s="140"/>
      <c r="K157" s="140"/>
      <c r="L157" s="140"/>
      <c r="M157" s="141"/>
      <c r="N157" s="132">
        <f>'СЕТ СН'!$F$7</f>
        <v>1543764.35</v>
      </c>
      <c r="O157" s="132"/>
      <c r="P157" s="132">
        <f>'СЕТ СН'!$G$7</f>
        <v>1250321.42</v>
      </c>
      <c r="Q157" s="132"/>
      <c r="R157" s="132">
        <f>'СЕТ СН'!$H$7</f>
        <v>1465381.6</v>
      </c>
      <c r="S157" s="132"/>
      <c r="T157" s="132">
        <f>'СЕТ СН'!$I$7</f>
        <v>12313775.779999999</v>
      </c>
      <c r="U157" s="132"/>
    </row>
  </sheetData>
  <sheetProtection algorithmName="SHA-512" hashValue="1VUatN1xlnonDKboyGrIEG16AMk3iz+6DQhF++LfNmO61hs0phFuT4bRp66dtje6QZBoyl9HdNZm3YRxzz40Iw==" saltValue="tGeT4hwTcCmXzrUY5lQDqw==" spinCount="100000" sheet="1" objects="1" scenarios="1" formatCells="0" formatColumns="0" formatRows="0" insertColumns="0" insertRows="0" insertHyperlinks="0" deleteColumns="0" deleteRows="0" sort="0" autoFilter="0" pivotTables="0"/>
  <mergeCells count="28">
    <mergeCell ref="N157:O157"/>
    <mergeCell ref="P157:Q157"/>
    <mergeCell ref="R157:S157"/>
    <mergeCell ref="T157:U157"/>
    <mergeCell ref="A155:M157"/>
    <mergeCell ref="N155:U155"/>
    <mergeCell ref="N156:O156"/>
    <mergeCell ref="P156:Q156"/>
    <mergeCell ref="R156:S156"/>
    <mergeCell ref="T156:U156"/>
    <mergeCell ref="A153:M153"/>
    <mergeCell ref="N153:O153"/>
    <mergeCell ref="A154:E154"/>
    <mergeCell ref="F154:G154"/>
    <mergeCell ref="H154:I154"/>
    <mergeCell ref="J154:K154"/>
    <mergeCell ref="L154:M154"/>
    <mergeCell ref="A117:A119"/>
    <mergeCell ref="B117:Y118"/>
    <mergeCell ref="A81:A83"/>
    <mergeCell ref="B81:Y82"/>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80" zoomScaleNormal="80" zoomScaleSheetLayoutView="80" workbookViewId="0">
      <selection activeCell="I27" sqref="I27"/>
    </sheetView>
  </sheetViews>
  <sheetFormatPr defaultRowHeight="15" x14ac:dyDescent="0.25"/>
  <cols>
    <col min="1" max="1" width="9.75" style="50" customWidth="1"/>
    <col min="2" max="25" width="10" style="50" customWidth="1"/>
    <col min="26" max="26" width="9" style="43"/>
    <col min="27" max="27" width="11.25" style="43" customWidth="1"/>
    <col min="28" max="16384" width="9" style="43"/>
  </cols>
  <sheetData>
    <row r="1" spans="1:27" ht="18.75" customHeight="1" x14ac:dyDescent="0.2">
      <c r="A1" s="111" t="str">
        <f>'I ЦК'!A1:F1</f>
        <v>Предельные уровни регулируемых цен на электрическую энергию (мощность), поставляемую потребителям (покупателям) ООО "МЕЧЕЛ-ЭНЕРГО" в ноябре 2016 г.</v>
      </c>
      <c r="B1" s="111"/>
      <c r="C1" s="111"/>
      <c r="D1" s="111"/>
      <c r="E1" s="111"/>
      <c r="F1" s="111"/>
      <c r="G1" s="111"/>
      <c r="H1" s="111"/>
      <c r="I1" s="111"/>
      <c r="J1" s="111"/>
      <c r="K1" s="111"/>
      <c r="L1" s="111"/>
      <c r="M1" s="111"/>
      <c r="N1" s="111"/>
      <c r="O1" s="111"/>
      <c r="P1" s="111"/>
      <c r="Q1" s="111"/>
      <c r="R1" s="111"/>
      <c r="S1" s="111"/>
      <c r="T1" s="111"/>
      <c r="U1" s="111"/>
      <c r="V1" s="111"/>
      <c r="W1" s="111"/>
      <c r="X1" s="111"/>
      <c r="Y1" s="111"/>
    </row>
    <row r="2" spans="1:27" ht="18.75" customHeight="1" x14ac:dyDescent="0.2">
      <c r="A2" s="44"/>
      <c r="B2" s="44"/>
      <c r="C2" s="44"/>
      <c r="D2" s="44"/>
      <c r="E2" s="44"/>
      <c r="F2" s="44"/>
      <c r="G2" s="44"/>
      <c r="H2" s="44"/>
      <c r="I2" s="44"/>
      <c r="J2" s="44"/>
      <c r="K2" s="44"/>
      <c r="L2" s="44"/>
      <c r="M2" s="44"/>
      <c r="N2" s="44"/>
      <c r="O2" s="44"/>
      <c r="P2" s="44"/>
      <c r="Q2" s="44"/>
      <c r="R2" s="44"/>
      <c r="S2" s="44"/>
      <c r="T2" s="44"/>
      <c r="U2" s="44"/>
      <c r="V2" s="44"/>
      <c r="W2" s="44"/>
      <c r="X2" s="44"/>
      <c r="Y2" s="44"/>
    </row>
    <row r="3" spans="1:27" ht="15.75" x14ac:dyDescent="0.2">
      <c r="A3" s="112" t="s">
        <v>40</v>
      </c>
      <c r="B3" s="112"/>
      <c r="C3" s="112"/>
      <c r="D3" s="112"/>
      <c r="E3" s="112"/>
      <c r="F3" s="112"/>
      <c r="G3" s="112"/>
      <c r="H3" s="112"/>
      <c r="I3" s="112"/>
      <c r="J3" s="112"/>
      <c r="K3" s="112"/>
      <c r="L3" s="112"/>
      <c r="M3" s="112"/>
      <c r="N3" s="112"/>
      <c r="O3" s="112"/>
      <c r="P3" s="112"/>
      <c r="Q3" s="112"/>
      <c r="R3" s="112"/>
      <c r="S3" s="112"/>
      <c r="T3" s="112"/>
      <c r="U3" s="112"/>
      <c r="V3" s="112"/>
      <c r="W3" s="112"/>
      <c r="X3" s="112"/>
      <c r="Y3" s="112"/>
    </row>
    <row r="4" spans="1:27" ht="32.25" customHeight="1" x14ac:dyDescent="0.2">
      <c r="A4" s="112" t="s">
        <v>10</v>
      </c>
      <c r="B4" s="112"/>
      <c r="C4" s="112"/>
      <c r="D4" s="112"/>
      <c r="E4" s="112"/>
      <c r="F4" s="112"/>
      <c r="G4" s="112"/>
      <c r="H4" s="112"/>
      <c r="I4" s="112"/>
      <c r="J4" s="112"/>
      <c r="K4" s="112"/>
      <c r="L4" s="112"/>
      <c r="M4" s="112"/>
      <c r="N4" s="112"/>
      <c r="O4" s="112"/>
      <c r="P4" s="112"/>
      <c r="Q4" s="112"/>
      <c r="R4" s="112"/>
      <c r="S4" s="112"/>
      <c r="T4" s="112"/>
      <c r="U4" s="112"/>
      <c r="V4" s="112"/>
      <c r="W4" s="112"/>
      <c r="X4" s="112"/>
      <c r="Y4" s="112"/>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45"/>
      <c r="C8" s="33"/>
      <c r="D8" s="33"/>
      <c r="E8" s="33"/>
      <c r="F8" s="33"/>
      <c r="G8" s="33"/>
      <c r="H8" s="33"/>
      <c r="I8" s="33"/>
      <c r="J8" s="33"/>
      <c r="K8" s="33"/>
      <c r="L8" s="33"/>
      <c r="M8" s="33"/>
      <c r="N8" s="33"/>
      <c r="O8" s="33"/>
      <c r="P8" s="33"/>
      <c r="Q8" s="33"/>
      <c r="R8" s="33"/>
      <c r="S8" s="33"/>
      <c r="T8" s="33"/>
      <c r="U8" s="33"/>
      <c r="V8" s="33"/>
      <c r="W8" s="33"/>
      <c r="X8" s="33"/>
      <c r="Y8" s="33"/>
    </row>
    <row r="9" spans="1:27" ht="12.75" customHeight="1" x14ac:dyDescent="0.2">
      <c r="A9" s="113" t="s">
        <v>7</v>
      </c>
      <c r="B9" s="116" t="s">
        <v>72</v>
      </c>
      <c r="C9" s="117"/>
      <c r="D9" s="117"/>
      <c r="E9" s="117"/>
      <c r="F9" s="117"/>
      <c r="G9" s="117"/>
      <c r="H9" s="117"/>
      <c r="I9" s="117"/>
      <c r="J9" s="117"/>
      <c r="K9" s="117"/>
      <c r="L9" s="117"/>
      <c r="M9" s="117"/>
      <c r="N9" s="117"/>
      <c r="O9" s="117"/>
      <c r="P9" s="117"/>
      <c r="Q9" s="117"/>
      <c r="R9" s="117"/>
      <c r="S9" s="117"/>
      <c r="T9" s="117"/>
      <c r="U9" s="117"/>
      <c r="V9" s="117"/>
      <c r="W9" s="117"/>
      <c r="X9" s="117"/>
      <c r="Y9" s="118"/>
    </row>
    <row r="10" spans="1:27" ht="12.75" customHeight="1" x14ac:dyDescent="0.2">
      <c r="A10" s="114"/>
      <c r="B10" s="119"/>
      <c r="C10" s="120"/>
      <c r="D10" s="120"/>
      <c r="E10" s="120"/>
      <c r="F10" s="120"/>
      <c r="G10" s="120"/>
      <c r="H10" s="120"/>
      <c r="I10" s="120"/>
      <c r="J10" s="120"/>
      <c r="K10" s="120"/>
      <c r="L10" s="120"/>
      <c r="M10" s="120"/>
      <c r="N10" s="120"/>
      <c r="O10" s="120"/>
      <c r="P10" s="120"/>
      <c r="Q10" s="120"/>
      <c r="R10" s="120"/>
      <c r="S10" s="120"/>
      <c r="T10" s="120"/>
      <c r="U10" s="120"/>
      <c r="V10" s="120"/>
      <c r="W10" s="120"/>
      <c r="X10" s="120"/>
      <c r="Y10" s="121"/>
    </row>
    <row r="11" spans="1:27" ht="12.75" customHeight="1" x14ac:dyDescent="0.2">
      <c r="A11" s="115"/>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01.11.2016</v>
      </c>
      <c r="B12" s="37">
        <f>SUMIFS(СВЦЭМ!$D$34:$D$777,СВЦЭМ!$A$34:$A$777,$A12,СВЦЭМ!$B$34:$B$777,B$11)+'СЕТ СН'!$F$11+СВЦЭМ!$D$10+'СЕТ СН'!$F$5</f>
        <v>4556.6377646600004</v>
      </c>
      <c r="C12" s="37">
        <f>SUMIFS(СВЦЭМ!$D$34:$D$777,СВЦЭМ!$A$34:$A$777,$A12,СВЦЭМ!$B$34:$B$777,C$11)+'СЕТ СН'!$F$11+СВЦЭМ!$D$10+'СЕТ СН'!$F$5</f>
        <v>4662.3004928400005</v>
      </c>
      <c r="D12" s="37">
        <f>SUMIFS(СВЦЭМ!$D$34:$D$777,СВЦЭМ!$A$34:$A$777,$A12,СВЦЭМ!$B$34:$B$777,D$11)+'СЕТ СН'!$F$11+СВЦЭМ!$D$10+'СЕТ СН'!$F$5</f>
        <v>4696.3146449599999</v>
      </c>
      <c r="E12" s="37">
        <f>SUMIFS(СВЦЭМ!$D$34:$D$777,СВЦЭМ!$A$34:$A$777,$A12,СВЦЭМ!$B$34:$B$777,E$11)+'СЕТ СН'!$F$11+СВЦЭМ!$D$10+'СЕТ СН'!$F$5</f>
        <v>4709.5377230000004</v>
      </c>
      <c r="F12" s="37">
        <f>SUMIFS(СВЦЭМ!$D$34:$D$777,СВЦЭМ!$A$34:$A$777,$A12,СВЦЭМ!$B$34:$B$777,F$11)+'СЕТ СН'!$F$11+СВЦЭМ!$D$10+'СЕТ СН'!$F$5</f>
        <v>4707.8640278100002</v>
      </c>
      <c r="G12" s="37">
        <f>SUMIFS(СВЦЭМ!$D$34:$D$777,СВЦЭМ!$A$34:$A$777,$A12,СВЦЭМ!$B$34:$B$777,G$11)+'СЕТ СН'!$F$11+СВЦЭМ!$D$10+'СЕТ СН'!$F$5</f>
        <v>4694.2719225999999</v>
      </c>
      <c r="H12" s="37">
        <f>SUMIFS(СВЦЭМ!$D$34:$D$777,СВЦЭМ!$A$34:$A$777,$A12,СВЦЭМ!$B$34:$B$777,H$11)+'СЕТ СН'!$F$11+СВЦЭМ!$D$10+'СЕТ СН'!$F$5</f>
        <v>4656.8526613700005</v>
      </c>
      <c r="I12" s="37">
        <f>SUMIFS(СВЦЭМ!$D$34:$D$777,СВЦЭМ!$A$34:$A$777,$A12,СВЦЭМ!$B$34:$B$777,I$11)+'СЕТ СН'!$F$11+СВЦЭМ!$D$10+'СЕТ СН'!$F$5</f>
        <v>4619.4660358199999</v>
      </c>
      <c r="J12" s="37">
        <f>SUMIFS(СВЦЭМ!$D$34:$D$777,СВЦЭМ!$A$34:$A$777,$A12,СВЦЭМ!$B$34:$B$777,J$11)+'СЕТ СН'!$F$11+СВЦЭМ!$D$10+'СЕТ СН'!$F$5</f>
        <v>4536.7199002100006</v>
      </c>
      <c r="K12" s="37">
        <f>SUMIFS(СВЦЭМ!$D$34:$D$777,СВЦЭМ!$A$34:$A$777,$A12,СВЦЭМ!$B$34:$B$777,K$11)+'СЕТ СН'!$F$11+СВЦЭМ!$D$10+'СЕТ СН'!$F$5</f>
        <v>4452.9749547000001</v>
      </c>
      <c r="L12" s="37">
        <f>SUMIFS(СВЦЭМ!$D$34:$D$777,СВЦЭМ!$A$34:$A$777,$A12,СВЦЭМ!$B$34:$B$777,L$11)+'СЕТ СН'!$F$11+СВЦЭМ!$D$10+'СЕТ СН'!$F$5</f>
        <v>4364.8587751800005</v>
      </c>
      <c r="M12" s="37">
        <f>SUMIFS(СВЦЭМ!$D$34:$D$777,СВЦЭМ!$A$34:$A$777,$A12,СВЦЭМ!$B$34:$B$777,M$11)+'СЕТ СН'!$F$11+СВЦЭМ!$D$10+'СЕТ СН'!$F$5</f>
        <v>4314.9460381300005</v>
      </c>
      <c r="N12" s="37">
        <f>SUMIFS(СВЦЭМ!$D$34:$D$777,СВЦЭМ!$A$34:$A$777,$A12,СВЦЭМ!$B$34:$B$777,N$11)+'СЕТ СН'!$F$11+СВЦЭМ!$D$10+'СЕТ СН'!$F$5</f>
        <v>4316.1963228100003</v>
      </c>
      <c r="O12" s="37">
        <f>SUMIFS(СВЦЭМ!$D$34:$D$777,СВЦЭМ!$A$34:$A$777,$A12,СВЦЭМ!$B$34:$B$777,O$11)+'СЕТ СН'!$F$11+СВЦЭМ!$D$10+'СЕТ СН'!$F$5</f>
        <v>4321.5120748200006</v>
      </c>
      <c r="P12" s="37">
        <f>SUMIFS(СВЦЭМ!$D$34:$D$777,СВЦЭМ!$A$34:$A$777,$A12,СВЦЭМ!$B$34:$B$777,P$11)+'СЕТ СН'!$F$11+СВЦЭМ!$D$10+'СЕТ СН'!$F$5</f>
        <v>4332.4879289199998</v>
      </c>
      <c r="Q12" s="37">
        <f>SUMIFS(СВЦЭМ!$D$34:$D$777,СВЦЭМ!$A$34:$A$777,$A12,СВЦЭМ!$B$34:$B$777,Q$11)+'СЕТ СН'!$F$11+СВЦЭМ!$D$10+'СЕТ СН'!$F$5</f>
        <v>4332.2945809499997</v>
      </c>
      <c r="R12" s="37">
        <f>SUMIFS(СВЦЭМ!$D$34:$D$777,СВЦЭМ!$A$34:$A$777,$A12,СВЦЭМ!$B$34:$B$777,R$11)+'СЕТ СН'!$F$11+СВЦЭМ!$D$10+'СЕТ СН'!$F$5</f>
        <v>4330.6923357800006</v>
      </c>
      <c r="S12" s="37">
        <f>SUMIFS(СВЦЭМ!$D$34:$D$777,СВЦЭМ!$A$34:$A$777,$A12,СВЦЭМ!$B$34:$B$777,S$11)+'СЕТ СН'!$F$11+СВЦЭМ!$D$10+'СЕТ СН'!$F$5</f>
        <v>4313.8301670299998</v>
      </c>
      <c r="T12" s="37">
        <f>SUMIFS(СВЦЭМ!$D$34:$D$777,СВЦЭМ!$A$34:$A$777,$A12,СВЦЭМ!$B$34:$B$777,T$11)+'СЕТ СН'!$F$11+СВЦЭМ!$D$10+'СЕТ СН'!$F$5</f>
        <v>4326.03786459</v>
      </c>
      <c r="U12" s="37">
        <f>SUMIFS(СВЦЭМ!$D$34:$D$777,СВЦЭМ!$A$34:$A$777,$A12,СВЦЭМ!$B$34:$B$777,U$11)+'СЕТ СН'!$F$11+СВЦЭМ!$D$10+'СЕТ СН'!$F$5</f>
        <v>4332.9100564099999</v>
      </c>
      <c r="V12" s="37">
        <f>SUMIFS(СВЦЭМ!$D$34:$D$777,СВЦЭМ!$A$34:$A$777,$A12,СВЦЭМ!$B$34:$B$777,V$11)+'СЕТ СН'!$F$11+СВЦЭМ!$D$10+'СЕТ СН'!$F$5</f>
        <v>4320.5681783300006</v>
      </c>
      <c r="W12" s="37">
        <f>SUMIFS(СВЦЭМ!$D$34:$D$777,СВЦЭМ!$A$34:$A$777,$A12,СВЦЭМ!$B$34:$B$777,W$11)+'СЕТ СН'!$F$11+СВЦЭМ!$D$10+'СЕТ СН'!$F$5</f>
        <v>4313.8959910700005</v>
      </c>
      <c r="X12" s="37">
        <f>SUMIFS(СВЦЭМ!$D$34:$D$777,СВЦЭМ!$A$34:$A$777,$A12,СВЦЭМ!$B$34:$B$777,X$11)+'СЕТ СН'!$F$11+СВЦЭМ!$D$10+'СЕТ СН'!$F$5</f>
        <v>4322.5348876099997</v>
      </c>
      <c r="Y12" s="37">
        <f>SUMIFS(СВЦЭМ!$D$34:$D$777,СВЦЭМ!$A$34:$A$777,$A12,СВЦЭМ!$B$34:$B$777,Y$11)+'СЕТ СН'!$F$11+СВЦЭМ!$D$10+'СЕТ СН'!$F$5</f>
        <v>4418.7897657499998</v>
      </c>
      <c r="AA12" s="46"/>
    </row>
    <row r="13" spans="1:27" ht="15.75" x14ac:dyDescent="0.2">
      <c r="A13" s="36">
        <f>A12+1</f>
        <v>42676</v>
      </c>
      <c r="B13" s="37">
        <f>SUMIFS(СВЦЭМ!$D$34:$D$777,СВЦЭМ!$A$34:$A$777,$A13,СВЦЭМ!$B$34:$B$777,B$11)+'СЕТ СН'!$F$11+СВЦЭМ!$D$10+'СЕТ СН'!$F$5</f>
        <v>4557.9314939900005</v>
      </c>
      <c r="C13" s="37">
        <f>SUMIFS(СВЦЭМ!$D$34:$D$777,СВЦЭМ!$A$34:$A$777,$A13,СВЦЭМ!$B$34:$B$777,C$11)+'СЕТ СН'!$F$11+СВЦЭМ!$D$10+'СЕТ СН'!$F$5</f>
        <v>4680.3763636499998</v>
      </c>
      <c r="D13" s="37">
        <f>SUMIFS(СВЦЭМ!$D$34:$D$777,СВЦЭМ!$A$34:$A$777,$A13,СВЦЭМ!$B$34:$B$777,D$11)+'СЕТ СН'!$F$11+СВЦЭМ!$D$10+'СЕТ СН'!$F$5</f>
        <v>4718.5540938700005</v>
      </c>
      <c r="E13" s="37">
        <f>SUMIFS(СВЦЭМ!$D$34:$D$777,СВЦЭМ!$A$34:$A$777,$A13,СВЦЭМ!$B$34:$B$777,E$11)+'СЕТ СН'!$F$11+СВЦЭМ!$D$10+'СЕТ СН'!$F$5</f>
        <v>4726.2654325499998</v>
      </c>
      <c r="F13" s="37">
        <f>SUMIFS(СВЦЭМ!$D$34:$D$777,СВЦЭМ!$A$34:$A$777,$A13,СВЦЭМ!$B$34:$B$777,F$11)+'СЕТ СН'!$F$11+СВЦЭМ!$D$10+'СЕТ СН'!$F$5</f>
        <v>4727.0742913900003</v>
      </c>
      <c r="G13" s="37">
        <f>SUMIFS(СВЦЭМ!$D$34:$D$777,СВЦЭМ!$A$34:$A$777,$A13,СВЦЭМ!$B$34:$B$777,G$11)+'СЕТ СН'!$F$11+СВЦЭМ!$D$10+'СЕТ СН'!$F$5</f>
        <v>4695.9289373400006</v>
      </c>
      <c r="H13" s="37">
        <f>SUMIFS(СВЦЭМ!$D$34:$D$777,СВЦЭМ!$A$34:$A$777,$A13,СВЦЭМ!$B$34:$B$777,H$11)+'СЕТ СН'!$F$11+СВЦЭМ!$D$10+'СЕТ СН'!$F$5</f>
        <v>4698.5905904000001</v>
      </c>
      <c r="I13" s="37">
        <f>SUMIFS(СВЦЭМ!$D$34:$D$777,СВЦЭМ!$A$34:$A$777,$A13,СВЦЭМ!$B$34:$B$777,I$11)+'СЕТ СН'!$F$11+СВЦЭМ!$D$10+'СЕТ СН'!$F$5</f>
        <v>4667.6829521</v>
      </c>
      <c r="J13" s="37">
        <f>SUMIFS(СВЦЭМ!$D$34:$D$777,СВЦЭМ!$A$34:$A$777,$A13,СВЦЭМ!$B$34:$B$777,J$11)+'СЕТ СН'!$F$11+СВЦЭМ!$D$10+'СЕТ СН'!$F$5</f>
        <v>4518.9158731099997</v>
      </c>
      <c r="K13" s="37">
        <f>SUMIFS(СВЦЭМ!$D$34:$D$777,СВЦЭМ!$A$34:$A$777,$A13,СВЦЭМ!$B$34:$B$777,K$11)+'СЕТ СН'!$F$11+СВЦЭМ!$D$10+'СЕТ СН'!$F$5</f>
        <v>4404.7899266900004</v>
      </c>
      <c r="L13" s="37">
        <f>SUMIFS(СВЦЭМ!$D$34:$D$777,СВЦЭМ!$A$34:$A$777,$A13,СВЦЭМ!$B$34:$B$777,L$11)+'СЕТ СН'!$F$11+СВЦЭМ!$D$10+'СЕТ СН'!$F$5</f>
        <v>4375.3322542400001</v>
      </c>
      <c r="M13" s="37">
        <f>SUMIFS(СВЦЭМ!$D$34:$D$777,СВЦЭМ!$A$34:$A$777,$A13,СВЦЭМ!$B$34:$B$777,M$11)+'СЕТ СН'!$F$11+СВЦЭМ!$D$10+'СЕТ СН'!$F$5</f>
        <v>4362.4884247400005</v>
      </c>
      <c r="N13" s="37">
        <f>SUMIFS(СВЦЭМ!$D$34:$D$777,СВЦЭМ!$A$34:$A$777,$A13,СВЦЭМ!$B$34:$B$777,N$11)+'СЕТ СН'!$F$11+СВЦЭМ!$D$10+'СЕТ СН'!$F$5</f>
        <v>4380.3204397700001</v>
      </c>
      <c r="O13" s="37">
        <f>SUMIFS(СВЦЭМ!$D$34:$D$777,СВЦЭМ!$A$34:$A$777,$A13,СВЦЭМ!$B$34:$B$777,O$11)+'СЕТ СН'!$F$11+СВЦЭМ!$D$10+'СЕТ СН'!$F$5</f>
        <v>4409.3169313500002</v>
      </c>
      <c r="P13" s="37">
        <f>SUMIFS(СВЦЭМ!$D$34:$D$777,СВЦЭМ!$A$34:$A$777,$A13,СВЦЭМ!$B$34:$B$777,P$11)+'СЕТ СН'!$F$11+СВЦЭМ!$D$10+'СЕТ СН'!$F$5</f>
        <v>4403.5975694400004</v>
      </c>
      <c r="Q13" s="37">
        <f>SUMIFS(СВЦЭМ!$D$34:$D$777,СВЦЭМ!$A$34:$A$777,$A13,СВЦЭМ!$B$34:$B$777,Q$11)+'СЕТ СН'!$F$11+СВЦЭМ!$D$10+'СЕТ СН'!$F$5</f>
        <v>4400.8360639700004</v>
      </c>
      <c r="R13" s="37">
        <f>SUMIFS(СВЦЭМ!$D$34:$D$777,СВЦЭМ!$A$34:$A$777,$A13,СВЦЭМ!$B$34:$B$777,R$11)+'СЕТ СН'!$F$11+СВЦЭМ!$D$10+'СЕТ СН'!$F$5</f>
        <v>4400.75283485</v>
      </c>
      <c r="S13" s="37">
        <f>SUMIFS(СВЦЭМ!$D$34:$D$777,СВЦЭМ!$A$34:$A$777,$A13,СВЦЭМ!$B$34:$B$777,S$11)+'СЕТ СН'!$F$11+СВЦЭМ!$D$10+'СЕТ СН'!$F$5</f>
        <v>4390.6927312200005</v>
      </c>
      <c r="T13" s="37">
        <f>SUMIFS(СВЦЭМ!$D$34:$D$777,СВЦЭМ!$A$34:$A$777,$A13,СВЦЭМ!$B$34:$B$777,T$11)+'СЕТ СН'!$F$11+СВЦЭМ!$D$10+'СЕТ СН'!$F$5</f>
        <v>4409.0473431600003</v>
      </c>
      <c r="U13" s="37">
        <f>SUMIFS(СВЦЭМ!$D$34:$D$777,СВЦЭМ!$A$34:$A$777,$A13,СВЦЭМ!$B$34:$B$777,U$11)+'СЕТ СН'!$F$11+СВЦЭМ!$D$10+'СЕТ СН'!$F$5</f>
        <v>4426.6901855900005</v>
      </c>
      <c r="V13" s="37">
        <f>SUMIFS(СВЦЭМ!$D$34:$D$777,СВЦЭМ!$A$34:$A$777,$A13,СВЦЭМ!$B$34:$B$777,V$11)+'СЕТ СН'!$F$11+СВЦЭМ!$D$10+'СЕТ СН'!$F$5</f>
        <v>4416.8570979400001</v>
      </c>
      <c r="W13" s="37">
        <f>SUMIFS(СВЦЭМ!$D$34:$D$777,СВЦЭМ!$A$34:$A$777,$A13,СВЦЭМ!$B$34:$B$777,W$11)+'СЕТ СН'!$F$11+СВЦЭМ!$D$10+'СЕТ СН'!$F$5</f>
        <v>4402.1583809700005</v>
      </c>
      <c r="X13" s="37">
        <f>SUMIFS(СВЦЭМ!$D$34:$D$777,СВЦЭМ!$A$34:$A$777,$A13,СВЦЭМ!$B$34:$B$777,X$11)+'СЕТ СН'!$F$11+СВЦЭМ!$D$10+'СЕТ СН'!$F$5</f>
        <v>4400.5840172099997</v>
      </c>
      <c r="Y13" s="37">
        <f>SUMIFS(СВЦЭМ!$D$34:$D$777,СВЦЭМ!$A$34:$A$777,$A13,СВЦЭМ!$B$34:$B$777,Y$11)+'СЕТ СН'!$F$11+СВЦЭМ!$D$10+'СЕТ СН'!$F$5</f>
        <v>4448.2918526499998</v>
      </c>
    </row>
    <row r="14" spans="1:27" ht="15.75" x14ac:dyDescent="0.2">
      <c r="A14" s="36">
        <f t="shared" ref="A14:A42" si="0">A13+1</f>
        <v>42677</v>
      </c>
      <c r="B14" s="37">
        <f>SUMIFS(СВЦЭМ!$D$34:$D$777,СВЦЭМ!$A$34:$A$777,$A14,СВЦЭМ!$B$34:$B$777,B$11)+'СЕТ СН'!$F$11+СВЦЭМ!$D$10+'СЕТ СН'!$F$5</f>
        <v>4558.2912845999999</v>
      </c>
      <c r="C14" s="37">
        <f>SUMIFS(СВЦЭМ!$D$34:$D$777,СВЦЭМ!$A$34:$A$777,$A14,СВЦЭМ!$B$34:$B$777,C$11)+'СЕТ СН'!$F$11+СВЦЭМ!$D$10+'СЕТ СН'!$F$5</f>
        <v>4690.1700099600002</v>
      </c>
      <c r="D14" s="37">
        <f>SUMIFS(СВЦЭМ!$D$34:$D$777,СВЦЭМ!$A$34:$A$777,$A14,СВЦЭМ!$B$34:$B$777,D$11)+'СЕТ СН'!$F$11+СВЦЭМ!$D$10+'СЕТ СН'!$F$5</f>
        <v>4708.88716957</v>
      </c>
      <c r="E14" s="37">
        <f>SUMIFS(СВЦЭМ!$D$34:$D$777,СВЦЭМ!$A$34:$A$777,$A14,СВЦЭМ!$B$34:$B$777,E$11)+'СЕТ СН'!$F$11+СВЦЭМ!$D$10+'СЕТ СН'!$F$5</f>
        <v>4706.1797413499999</v>
      </c>
      <c r="F14" s="37">
        <f>SUMIFS(СВЦЭМ!$D$34:$D$777,СВЦЭМ!$A$34:$A$777,$A14,СВЦЭМ!$B$34:$B$777,F$11)+'СЕТ СН'!$F$11+СВЦЭМ!$D$10+'СЕТ СН'!$F$5</f>
        <v>4704.0841505999997</v>
      </c>
      <c r="G14" s="37">
        <f>SUMIFS(СВЦЭМ!$D$34:$D$777,СВЦЭМ!$A$34:$A$777,$A14,СВЦЭМ!$B$34:$B$777,G$11)+'СЕТ СН'!$F$11+СВЦЭМ!$D$10+'СЕТ СН'!$F$5</f>
        <v>4712.4650860199999</v>
      </c>
      <c r="H14" s="37">
        <f>SUMIFS(СВЦЭМ!$D$34:$D$777,СВЦЭМ!$A$34:$A$777,$A14,СВЦЭМ!$B$34:$B$777,H$11)+'СЕТ СН'!$F$11+СВЦЭМ!$D$10+'СЕТ СН'!$F$5</f>
        <v>4708.5084595600001</v>
      </c>
      <c r="I14" s="37">
        <f>SUMIFS(СВЦЭМ!$D$34:$D$777,СВЦЭМ!$A$34:$A$777,$A14,СВЦЭМ!$B$34:$B$777,I$11)+'СЕТ СН'!$F$11+СВЦЭМ!$D$10+'СЕТ СН'!$F$5</f>
        <v>4677.00636717</v>
      </c>
      <c r="J14" s="37">
        <f>SUMIFS(СВЦЭМ!$D$34:$D$777,СВЦЭМ!$A$34:$A$777,$A14,СВЦЭМ!$B$34:$B$777,J$11)+'СЕТ СН'!$F$11+СВЦЭМ!$D$10+'СЕТ СН'!$F$5</f>
        <v>4574.6797870800001</v>
      </c>
      <c r="K14" s="37">
        <f>SUMIFS(СВЦЭМ!$D$34:$D$777,СВЦЭМ!$A$34:$A$777,$A14,СВЦЭМ!$B$34:$B$777,K$11)+'СЕТ СН'!$F$11+СВЦЭМ!$D$10+'СЕТ СН'!$F$5</f>
        <v>4480.4483730900001</v>
      </c>
      <c r="L14" s="37">
        <f>SUMIFS(СВЦЭМ!$D$34:$D$777,СВЦЭМ!$A$34:$A$777,$A14,СВЦЭМ!$B$34:$B$777,L$11)+'СЕТ СН'!$F$11+СВЦЭМ!$D$10+'СЕТ СН'!$F$5</f>
        <v>4394.9478684000005</v>
      </c>
      <c r="M14" s="37">
        <f>SUMIFS(СВЦЭМ!$D$34:$D$777,СВЦЭМ!$A$34:$A$777,$A14,СВЦЭМ!$B$34:$B$777,M$11)+'СЕТ СН'!$F$11+СВЦЭМ!$D$10+'СЕТ СН'!$F$5</f>
        <v>4382.5776231400005</v>
      </c>
      <c r="N14" s="37">
        <f>SUMIFS(СВЦЭМ!$D$34:$D$777,СВЦЭМ!$A$34:$A$777,$A14,СВЦЭМ!$B$34:$B$777,N$11)+'СЕТ СН'!$F$11+СВЦЭМ!$D$10+'СЕТ СН'!$F$5</f>
        <v>4404.52159347</v>
      </c>
      <c r="O14" s="37">
        <f>SUMIFS(СВЦЭМ!$D$34:$D$777,СВЦЭМ!$A$34:$A$777,$A14,СВЦЭМ!$B$34:$B$777,O$11)+'СЕТ СН'!$F$11+СВЦЭМ!$D$10+'СЕТ СН'!$F$5</f>
        <v>4435.6404260300005</v>
      </c>
      <c r="P14" s="37">
        <f>SUMIFS(СВЦЭМ!$D$34:$D$777,СВЦЭМ!$A$34:$A$777,$A14,СВЦЭМ!$B$34:$B$777,P$11)+'СЕТ СН'!$F$11+СВЦЭМ!$D$10+'СЕТ СН'!$F$5</f>
        <v>4451.0443129499999</v>
      </c>
      <c r="Q14" s="37">
        <f>SUMIFS(СВЦЭМ!$D$34:$D$777,СВЦЭМ!$A$34:$A$777,$A14,СВЦЭМ!$B$34:$B$777,Q$11)+'СЕТ СН'!$F$11+СВЦЭМ!$D$10+'СЕТ СН'!$F$5</f>
        <v>4461.9218560600002</v>
      </c>
      <c r="R14" s="37">
        <f>SUMIFS(СВЦЭМ!$D$34:$D$777,СВЦЭМ!$A$34:$A$777,$A14,СВЦЭМ!$B$34:$B$777,R$11)+'СЕТ СН'!$F$11+СВЦЭМ!$D$10+'СЕТ СН'!$F$5</f>
        <v>4458.5471260699996</v>
      </c>
      <c r="S14" s="37">
        <f>SUMIFS(СВЦЭМ!$D$34:$D$777,СВЦЭМ!$A$34:$A$777,$A14,СВЦЭМ!$B$34:$B$777,S$11)+'СЕТ СН'!$F$11+СВЦЭМ!$D$10+'СЕТ СН'!$F$5</f>
        <v>4461.55579304</v>
      </c>
      <c r="T14" s="37">
        <f>SUMIFS(СВЦЭМ!$D$34:$D$777,СВЦЭМ!$A$34:$A$777,$A14,СВЦЭМ!$B$34:$B$777,T$11)+'СЕТ СН'!$F$11+СВЦЭМ!$D$10+'СЕТ СН'!$F$5</f>
        <v>4407.9871985299997</v>
      </c>
      <c r="U14" s="37">
        <f>SUMIFS(СВЦЭМ!$D$34:$D$777,СВЦЭМ!$A$34:$A$777,$A14,СВЦЭМ!$B$34:$B$777,U$11)+'СЕТ СН'!$F$11+СВЦЭМ!$D$10+'СЕТ СН'!$F$5</f>
        <v>4410.9325204100005</v>
      </c>
      <c r="V14" s="37">
        <f>SUMIFS(СВЦЭМ!$D$34:$D$777,СВЦЭМ!$A$34:$A$777,$A14,СВЦЭМ!$B$34:$B$777,V$11)+'СЕТ СН'!$F$11+СВЦЭМ!$D$10+'СЕТ СН'!$F$5</f>
        <v>4415.3894038799999</v>
      </c>
      <c r="W14" s="37">
        <f>SUMIFS(СВЦЭМ!$D$34:$D$777,СВЦЭМ!$A$34:$A$777,$A14,СВЦЭМ!$B$34:$B$777,W$11)+'СЕТ СН'!$F$11+СВЦЭМ!$D$10+'СЕТ СН'!$F$5</f>
        <v>4442.8495771400003</v>
      </c>
      <c r="X14" s="37">
        <f>SUMIFS(СВЦЭМ!$D$34:$D$777,СВЦЭМ!$A$34:$A$777,$A14,СВЦЭМ!$B$34:$B$777,X$11)+'СЕТ СН'!$F$11+СВЦЭМ!$D$10+'СЕТ СН'!$F$5</f>
        <v>4468.4292905800003</v>
      </c>
      <c r="Y14" s="37">
        <f>SUMIFS(СВЦЭМ!$D$34:$D$777,СВЦЭМ!$A$34:$A$777,$A14,СВЦЭМ!$B$34:$B$777,Y$11)+'СЕТ СН'!$F$11+СВЦЭМ!$D$10+'СЕТ СН'!$F$5</f>
        <v>4550.6879506700006</v>
      </c>
    </row>
    <row r="15" spans="1:27" ht="15.75" x14ac:dyDescent="0.2">
      <c r="A15" s="36">
        <f t="shared" si="0"/>
        <v>42678</v>
      </c>
      <c r="B15" s="37">
        <f>SUMIFS(СВЦЭМ!$D$34:$D$777,СВЦЭМ!$A$34:$A$777,$A15,СВЦЭМ!$B$34:$B$777,B$11)+'СЕТ СН'!$F$11+СВЦЭМ!$D$10+'СЕТ СН'!$F$5</f>
        <v>4639.7345642099999</v>
      </c>
      <c r="C15" s="37">
        <f>SUMIFS(СВЦЭМ!$D$34:$D$777,СВЦЭМ!$A$34:$A$777,$A15,СВЦЭМ!$B$34:$B$777,C$11)+'СЕТ СН'!$F$11+СВЦЭМ!$D$10+'СЕТ СН'!$F$5</f>
        <v>4706.03173109</v>
      </c>
      <c r="D15" s="37">
        <f>SUMIFS(СВЦЭМ!$D$34:$D$777,СВЦЭМ!$A$34:$A$777,$A15,СВЦЭМ!$B$34:$B$777,D$11)+'СЕТ СН'!$F$11+СВЦЭМ!$D$10+'СЕТ СН'!$F$5</f>
        <v>4709.8476834600006</v>
      </c>
      <c r="E15" s="37">
        <f>SUMIFS(СВЦЭМ!$D$34:$D$777,СВЦЭМ!$A$34:$A$777,$A15,СВЦЭМ!$B$34:$B$777,E$11)+'СЕТ СН'!$F$11+СВЦЭМ!$D$10+'СЕТ СН'!$F$5</f>
        <v>4708.6880825099997</v>
      </c>
      <c r="F15" s="37">
        <f>SUMIFS(СВЦЭМ!$D$34:$D$777,СВЦЭМ!$A$34:$A$777,$A15,СВЦЭМ!$B$34:$B$777,F$11)+'СЕТ СН'!$F$11+СВЦЭМ!$D$10+'СЕТ СН'!$F$5</f>
        <v>4706.00743453</v>
      </c>
      <c r="G15" s="37">
        <f>SUMIFS(СВЦЭМ!$D$34:$D$777,СВЦЭМ!$A$34:$A$777,$A15,СВЦЭМ!$B$34:$B$777,G$11)+'СЕТ СН'!$F$11+СВЦЭМ!$D$10+'СЕТ СН'!$F$5</f>
        <v>4711.4869511699999</v>
      </c>
      <c r="H15" s="37">
        <f>SUMIFS(СВЦЭМ!$D$34:$D$777,СВЦЭМ!$A$34:$A$777,$A15,СВЦЭМ!$B$34:$B$777,H$11)+'СЕТ СН'!$F$11+СВЦЭМ!$D$10+'СЕТ СН'!$F$5</f>
        <v>4722.42036947</v>
      </c>
      <c r="I15" s="37">
        <f>SUMIFS(СВЦЭМ!$D$34:$D$777,СВЦЭМ!$A$34:$A$777,$A15,СВЦЭМ!$B$34:$B$777,I$11)+'СЕТ СН'!$F$11+СВЦЭМ!$D$10+'СЕТ СН'!$F$5</f>
        <v>4709.2044334500006</v>
      </c>
      <c r="J15" s="37">
        <f>SUMIFS(СВЦЭМ!$D$34:$D$777,СВЦЭМ!$A$34:$A$777,$A15,СВЦЭМ!$B$34:$B$777,J$11)+'СЕТ СН'!$F$11+СВЦЭМ!$D$10+'СЕТ СН'!$F$5</f>
        <v>4622.1599105499999</v>
      </c>
      <c r="K15" s="37">
        <f>SUMIFS(СВЦЭМ!$D$34:$D$777,СВЦЭМ!$A$34:$A$777,$A15,СВЦЭМ!$B$34:$B$777,K$11)+'СЕТ СН'!$F$11+СВЦЭМ!$D$10+'СЕТ СН'!$F$5</f>
        <v>4536.30699792</v>
      </c>
      <c r="L15" s="37">
        <f>SUMIFS(СВЦЭМ!$D$34:$D$777,СВЦЭМ!$A$34:$A$777,$A15,СВЦЭМ!$B$34:$B$777,L$11)+'СЕТ СН'!$F$11+СВЦЭМ!$D$10+'СЕТ СН'!$F$5</f>
        <v>4446.5177901000006</v>
      </c>
      <c r="M15" s="37">
        <f>SUMIFS(СВЦЭМ!$D$34:$D$777,СВЦЭМ!$A$34:$A$777,$A15,СВЦЭМ!$B$34:$B$777,M$11)+'СЕТ СН'!$F$11+СВЦЭМ!$D$10+'СЕТ СН'!$F$5</f>
        <v>4415.9422273099999</v>
      </c>
      <c r="N15" s="37">
        <f>SUMIFS(СВЦЭМ!$D$34:$D$777,СВЦЭМ!$A$34:$A$777,$A15,СВЦЭМ!$B$34:$B$777,N$11)+'СЕТ СН'!$F$11+СВЦЭМ!$D$10+'СЕТ СН'!$F$5</f>
        <v>4399.2160521300002</v>
      </c>
      <c r="O15" s="37">
        <f>SUMIFS(СВЦЭМ!$D$34:$D$777,СВЦЭМ!$A$34:$A$777,$A15,СВЦЭМ!$B$34:$B$777,O$11)+'СЕТ СН'!$F$11+СВЦЭМ!$D$10+'СЕТ СН'!$F$5</f>
        <v>4391.6068106399998</v>
      </c>
      <c r="P15" s="37">
        <f>SUMIFS(СВЦЭМ!$D$34:$D$777,СВЦЭМ!$A$34:$A$777,$A15,СВЦЭМ!$B$34:$B$777,P$11)+'СЕТ СН'!$F$11+СВЦЭМ!$D$10+'СЕТ СН'!$F$5</f>
        <v>4386.7234187100003</v>
      </c>
      <c r="Q15" s="37">
        <f>SUMIFS(СВЦЭМ!$D$34:$D$777,СВЦЭМ!$A$34:$A$777,$A15,СВЦЭМ!$B$34:$B$777,Q$11)+'СЕТ СН'!$F$11+СВЦЭМ!$D$10+'СЕТ СН'!$F$5</f>
        <v>4384.6173965500002</v>
      </c>
      <c r="R15" s="37">
        <f>SUMIFS(СВЦЭМ!$D$34:$D$777,СВЦЭМ!$A$34:$A$777,$A15,СВЦЭМ!$B$34:$B$777,R$11)+'СЕТ СН'!$F$11+СВЦЭМ!$D$10+'СЕТ СН'!$F$5</f>
        <v>4387.3312997800003</v>
      </c>
      <c r="S15" s="37">
        <f>SUMIFS(СВЦЭМ!$D$34:$D$777,СВЦЭМ!$A$34:$A$777,$A15,СВЦЭМ!$B$34:$B$777,S$11)+'СЕТ СН'!$F$11+СВЦЭМ!$D$10+'СЕТ СН'!$F$5</f>
        <v>4386.70852767</v>
      </c>
      <c r="T15" s="37">
        <f>SUMIFS(СВЦЭМ!$D$34:$D$777,СВЦЭМ!$A$34:$A$777,$A15,СВЦЭМ!$B$34:$B$777,T$11)+'СЕТ СН'!$F$11+СВЦЭМ!$D$10+'СЕТ СН'!$F$5</f>
        <v>4369.1889988200001</v>
      </c>
      <c r="U15" s="37">
        <f>SUMIFS(СВЦЭМ!$D$34:$D$777,СВЦЭМ!$A$34:$A$777,$A15,СВЦЭМ!$B$34:$B$777,U$11)+'СЕТ СН'!$F$11+СВЦЭМ!$D$10+'СЕТ СН'!$F$5</f>
        <v>4353.8494232399999</v>
      </c>
      <c r="V15" s="37">
        <f>SUMIFS(СВЦЭМ!$D$34:$D$777,СВЦЭМ!$A$34:$A$777,$A15,СВЦЭМ!$B$34:$B$777,V$11)+'СЕТ СН'!$F$11+СВЦЭМ!$D$10+'СЕТ СН'!$F$5</f>
        <v>4361.5132118500005</v>
      </c>
      <c r="W15" s="37">
        <f>SUMIFS(СВЦЭМ!$D$34:$D$777,СВЦЭМ!$A$34:$A$777,$A15,СВЦЭМ!$B$34:$B$777,W$11)+'СЕТ СН'!$F$11+СВЦЭМ!$D$10+'СЕТ СН'!$F$5</f>
        <v>4384.0282970899998</v>
      </c>
      <c r="X15" s="37">
        <f>SUMIFS(СВЦЭМ!$D$34:$D$777,СВЦЭМ!$A$34:$A$777,$A15,СВЦЭМ!$B$34:$B$777,X$11)+'СЕТ СН'!$F$11+СВЦЭМ!$D$10+'СЕТ СН'!$F$5</f>
        <v>4387.5136785100003</v>
      </c>
      <c r="Y15" s="37">
        <f>SUMIFS(СВЦЭМ!$D$34:$D$777,СВЦЭМ!$A$34:$A$777,$A15,СВЦЭМ!$B$34:$B$777,Y$11)+'СЕТ СН'!$F$11+СВЦЭМ!$D$10+'СЕТ СН'!$F$5</f>
        <v>4477.73076072</v>
      </c>
    </row>
    <row r="16" spans="1:27" ht="15.75" x14ac:dyDescent="0.2">
      <c r="A16" s="36">
        <f t="shared" si="0"/>
        <v>42679</v>
      </c>
      <c r="B16" s="37">
        <f>SUMIFS(СВЦЭМ!$D$34:$D$777,СВЦЭМ!$A$34:$A$777,$A16,СВЦЭМ!$B$34:$B$777,B$11)+'СЕТ СН'!$F$11+СВЦЭМ!$D$10+'СЕТ СН'!$F$5</f>
        <v>4586.0335742200004</v>
      </c>
      <c r="C16" s="37">
        <f>SUMIFS(СВЦЭМ!$D$34:$D$777,СВЦЭМ!$A$34:$A$777,$A16,СВЦЭМ!$B$34:$B$777,C$11)+'СЕТ СН'!$F$11+СВЦЭМ!$D$10+'СЕТ СН'!$F$5</f>
        <v>4659.0332164500005</v>
      </c>
      <c r="D16" s="37">
        <f>SUMIFS(СВЦЭМ!$D$34:$D$777,СВЦЭМ!$A$34:$A$777,$A16,СВЦЭМ!$B$34:$B$777,D$11)+'СЕТ СН'!$F$11+СВЦЭМ!$D$10+'СЕТ СН'!$F$5</f>
        <v>4715.0844761099997</v>
      </c>
      <c r="E16" s="37">
        <f>SUMIFS(СВЦЭМ!$D$34:$D$777,СВЦЭМ!$A$34:$A$777,$A16,СВЦЭМ!$B$34:$B$777,E$11)+'СЕТ СН'!$F$11+СВЦЭМ!$D$10+'СЕТ СН'!$F$5</f>
        <v>4714.9295772300002</v>
      </c>
      <c r="F16" s="37">
        <f>SUMIFS(СВЦЭМ!$D$34:$D$777,СВЦЭМ!$A$34:$A$777,$A16,СВЦЭМ!$B$34:$B$777,F$11)+'СЕТ СН'!$F$11+СВЦЭМ!$D$10+'СЕТ СН'!$F$5</f>
        <v>4712.5860528399999</v>
      </c>
      <c r="G16" s="37">
        <f>SUMIFS(СВЦЭМ!$D$34:$D$777,СВЦЭМ!$A$34:$A$777,$A16,СВЦЭМ!$B$34:$B$777,G$11)+'СЕТ СН'!$F$11+СВЦЭМ!$D$10+'СЕТ СН'!$F$5</f>
        <v>4716.3943585300003</v>
      </c>
      <c r="H16" s="37">
        <f>SUMIFS(СВЦЭМ!$D$34:$D$777,СВЦЭМ!$A$34:$A$777,$A16,СВЦЭМ!$B$34:$B$777,H$11)+'СЕТ СН'!$F$11+СВЦЭМ!$D$10+'СЕТ СН'!$F$5</f>
        <v>4726.9635223400001</v>
      </c>
      <c r="I16" s="37">
        <f>SUMIFS(СВЦЭМ!$D$34:$D$777,СВЦЭМ!$A$34:$A$777,$A16,СВЦЭМ!$B$34:$B$777,I$11)+'СЕТ СН'!$F$11+СВЦЭМ!$D$10+'СЕТ СН'!$F$5</f>
        <v>4719.11472718</v>
      </c>
      <c r="J16" s="37">
        <f>SUMIFS(СВЦЭМ!$D$34:$D$777,СВЦЭМ!$A$34:$A$777,$A16,СВЦЭМ!$B$34:$B$777,J$11)+'СЕТ СН'!$F$11+СВЦЭМ!$D$10+'СЕТ СН'!$F$5</f>
        <v>4625.7716840900002</v>
      </c>
      <c r="K16" s="37">
        <f>SUMIFS(СВЦЭМ!$D$34:$D$777,СВЦЭМ!$A$34:$A$777,$A16,СВЦЭМ!$B$34:$B$777,K$11)+'СЕТ СН'!$F$11+СВЦЭМ!$D$10+'СЕТ СН'!$F$5</f>
        <v>4539.5982952599998</v>
      </c>
      <c r="L16" s="37">
        <f>SUMIFS(СВЦЭМ!$D$34:$D$777,СВЦЭМ!$A$34:$A$777,$A16,СВЦЭМ!$B$34:$B$777,L$11)+'СЕТ СН'!$F$11+СВЦЭМ!$D$10+'СЕТ СН'!$F$5</f>
        <v>4459.0135337199999</v>
      </c>
      <c r="M16" s="37">
        <f>SUMIFS(СВЦЭМ!$D$34:$D$777,СВЦЭМ!$A$34:$A$777,$A16,СВЦЭМ!$B$34:$B$777,M$11)+'СЕТ СН'!$F$11+СВЦЭМ!$D$10+'СЕТ СН'!$F$5</f>
        <v>4435.43244787</v>
      </c>
      <c r="N16" s="37">
        <f>SUMIFS(СВЦЭМ!$D$34:$D$777,СВЦЭМ!$A$34:$A$777,$A16,СВЦЭМ!$B$34:$B$777,N$11)+'СЕТ СН'!$F$11+СВЦЭМ!$D$10+'СЕТ СН'!$F$5</f>
        <v>4419.7193580200001</v>
      </c>
      <c r="O16" s="37">
        <f>SUMIFS(СВЦЭМ!$D$34:$D$777,СВЦЭМ!$A$34:$A$777,$A16,СВЦЭМ!$B$34:$B$777,O$11)+'СЕТ СН'!$F$11+СВЦЭМ!$D$10+'СЕТ СН'!$F$5</f>
        <v>4409.1148989000003</v>
      </c>
      <c r="P16" s="37">
        <f>SUMIFS(СВЦЭМ!$D$34:$D$777,СВЦЭМ!$A$34:$A$777,$A16,СВЦЭМ!$B$34:$B$777,P$11)+'СЕТ СН'!$F$11+СВЦЭМ!$D$10+'СЕТ СН'!$F$5</f>
        <v>4402.4517573900002</v>
      </c>
      <c r="Q16" s="37">
        <f>SUMIFS(СВЦЭМ!$D$34:$D$777,СВЦЭМ!$A$34:$A$777,$A16,СВЦЭМ!$B$34:$B$777,Q$11)+'СЕТ СН'!$F$11+СВЦЭМ!$D$10+'СЕТ СН'!$F$5</f>
        <v>4398.63368292</v>
      </c>
      <c r="R16" s="37">
        <f>SUMIFS(СВЦЭМ!$D$34:$D$777,СВЦЭМ!$A$34:$A$777,$A16,СВЦЭМ!$B$34:$B$777,R$11)+'СЕТ СН'!$F$11+СВЦЭМ!$D$10+'СЕТ СН'!$F$5</f>
        <v>4393.3973922300002</v>
      </c>
      <c r="S16" s="37">
        <f>SUMIFS(СВЦЭМ!$D$34:$D$777,СВЦЭМ!$A$34:$A$777,$A16,СВЦЭМ!$B$34:$B$777,S$11)+'СЕТ СН'!$F$11+СВЦЭМ!$D$10+'СЕТ СН'!$F$5</f>
        <v>4383.8906982500002</v>
      </c>
      <c r="T16" s="37">
        <f>SUMIFS(СВЦЭМ!$D$34:$D$777,СВЦЭМ!$A$34:$A$777,$A16,СВЦЭМ!$B$34:$B$777,T$11)+'СЕТ СН'!$F$11+СВЦЭМ!$D$10+'СЕТ СН'!$F$5</f>
        <v>4366.3028069800002</v>
      </c>
      <c r="U16" s="37">
        <f>SUMIFS(СВЦЭМ!$D$34:$D$777,СВЦЭМ!$A$34:$A$777,$A16,СВЦЭМ!$B$34:$B$777,U$11)+'СЕТ СН'!$F$11+СВЦЭМ!$D$10+'СЕТ СН'!$F$5</f>
        <v>4352.6801341</v>
      </c>
      <c r="V16" s="37">
        <f>SUMIFS(СВЦЭМ!$D$34:$D$777,СВЦЭМ!$A$34:$A$777,$A16,СВЦЭМ!$B$34:$B$777,V$11)+'СЕТ СН'!$F$11+СВЦЭМ!$D$10+'СЕТ СН'!$F$5</f>
        <v>4360.2597649099998</v>
      </c>
      <c r="W16" s="37">
        <f>SUMIFS(СВЦЭМ!$D$34:$D$777,СВЦЭМ!$A$34:$A$777,$A16,СВЦЭМ!$B$34:$B$777,W$11)+'СЕТ СН'!$F$11+СВЦЭМ!$D$10+'СЕТ СН'!$F$5</f>
        <v>4383.9195347000004</v>
      </c>
      <c r="X16" s="37">
        <f>SUMIFS(СВЦЭМ!$D$34:$D$777,СВЦЭМ!$A$34:$A$777,$A16,СВЦЭМ!$B$34:$B$777,X$11)+'СЕТ СН'!$F$11+СВЦЭМ!$D$10+'СЕТ СН'!$F$5</f>
        <v>4386.1288174800002</v>
      </c>
      <c r="Y16" s="37">
        <f>SUMIFS(СВЦЭМ!$D$34:$D$777,СВЦЭМ!$A$34:$A$777,$A16,СВЦЭМ!$B$34:$B$777,Y$11)+'СЕТ СН'!$F$11+СВЦЭМ!$D$10+'СЕТ СН'!$F$5</f>
        <v>4476.5286747299997</v>
      </c>
    </row>
    <row r="17" spans="1:25" ht="15.75" x14ac:dyDescent="0.2">
      <c r="A17" s="36">
        <f t="shared" si="0"/>
        <v>42680</v>
      </c>
      <c r="B17" s="37">
        <f>SUMIFS(СВЦЭМ!$D$34:$D$777,СВЦЭМ!$A$34:$A$777,$A17,СВЦЭМ!$B$34:$B$777,B$11)+'СЕТ СН'!$F$11+СВЦЭМ!$D$10+'СЕТ СН'!$F$5</f>
        <v>4566.4854196699998</v>
      </c>
      <c r="C17" s="37">
        <f>SUMIFS(СВЦЭМ!$D$34:$D$777,СВЦЭМ!$A$34:$A$777,$A17,СВЦЭМ!$B$34:$B$777,C$11)+'СЕТ СН'!$F$11+СВЦЭМ!$D$10+'СЕТ СН'!$F$5</f>
        <v>4668.80075622</v>
      </c>
      <c r="D17" s="37">
        <f>SUMIFS(СВЦЭМ!$D$34:$D$777,СВЦЭМ!$A$34:$A$777,$A17,СВЦЭМ!$B$34:$B$777,D$11)+'СЕТ СН'!$F$11+СВЦЭМ!$D$10+'СЕТ СН'!$F$5</f>
        <v>4704.1813419299997</v>
      </c>
      <c r="E17" s="37">
        <f>SUMIFS(СВЦЭМ!$D$34:$D$777,СВЦЭМ!$A$34:$A$777,$A17,СВЦЭМ!$B$34:$B$777,E$11)+'СЕТ СН'!$F$11+СВЦЭМ!$D$10+'СЕТ СН'!$F$5</f>
        <v>4706.23261929</v>
      </c>
      <c r="F17" s="37">
        <f>SUMIFS(СВЦЭМ!$D$34:$D$777,СВЦЭМ!$A$34:$A$777,$A17,СВЦЭМ!$B$34:$B$777,F$11)+'СЕТ СН'!$F$11+СВЦЭМ!$D$10+'СЕТ СН'!$F$5</f>
        <v>4706.1504998999999</v>
      </c>
      <c r="G17" s="37">
        <f>SUMIFS(СВЦЭМ!$D$34:$D$777,СВЦЭМ!$A$34:$A$777,$A17,СВЦЭМ!$B$34:$B$777,G$11)+'СЕТ СН'!$F$11+СВЦЭМ!$D$10+'СЕТ СН'!$F$5</f>
        <v>4696.3492709900002</v>
      </c>
      <c r="H17" s="37">
        <f>SUMIFS(СВЦЭМ!$D$34:$D$777,СВЦЭМ!$A$34:$A$777,$A17,СВЦЭМ!$B$34:$B$777,H$11)+'СЕТ СН'!$F$11+СВЦЭМ!$D$10+'СЕТ СН'!$F$5</f>
        <v>4691.7012203699996</v>
      </c>
      <c r="I17" s="37">
        <f>SUMIFS(СВЦЭМ!$D$34:$D$777,СВЦЭМ!$A$34:$A$777,$A17,СВЦЭМ!$B$34:$B$777,I$11)+'СЕТ СН'!$F$11+СВЦЭМ!$D$10+'СЕТ СН'!$F$5</f>
        <v>4682.6807474799998</v>
      </c>
      <c r="J17" s="37">
        <f>SUMIFS(СВЦЭМ!$D$34:$D$777,СВЦЭМ!$A$34:$A$777,$A17,СВЦЭМ!$B$34:$B$777,J$11)+'СЕТ СН'!$F$11+СВЦЭМ!$D$10+'СЕТ СН'!$F$5</f>
        <v>4579.9758791900003</v>
      </c>
      <c r="K17" s="37">
        <f>SUMIFS(СВЦЭМ!$D$34:$D$777,СВЦЭМ!$A$34:$A$777,$A17,СВЦЭМ!$B$34:$B$777,K$11)+'СЕТ СН'!$F$11+СВЦЭМ!$D$10+'СЕТ СН'!$F$5</f>
        <v>4481.1465989799999</v>
      </c>
      <c r="L17" s="37">
        <f>SUMIFS(СВЦЭМ!$D$34:$D$777,СВЦЭМ!$A$34:$A$777,$A17,СВЦЭМ!$B$34:$B$777,L$11)+'СЕТ СН'!$F$11+СВЦЭМ!$D$10+'СЕТ СН'!$F$5</f>
        <v>4420.0852030799997</v>
      </c>
      <c r="M17" s="37">
        <f>SUMIFS(СВЦЭМ!$D$34:$D$777,СВЦЭМ!$A$34:$A$777,$A17,СВЦЭМ!$B$34:$B$777,M$11)+'СЕТ СН'!$F$11+СВЦЭМ!$D$10+'СЕТ СН'!$F$5</f>
        <v>4374.0343823800004</v>
      </c>
      <c r="N17" s="37">
        <f>SUMIFS(СВЦЭМ!$D$34:$D$777,СВЦЭМ!$A$34:$A$777,$A17,СВЦЭМ!$B$34:$B$777,N$11)+'СЕТ СН'!$F$11+СВЦЭМ!$D$10+'СЕТ СН'!$F$5</f>
        <v>4368.6826061700003</v>
      </c>
      <c r="O17" s="37">
        <f>SUMIFS(СВЦЭМ!$D$34:$D$777,СВЦЭМ!$A$34:$A$777,$A17,СВЦЭМ!$B$34:$B$777,O$11)+'СЕТ СН'!$F$11+СВЦЭМ!$D$10+'СЕТ СН'!$F$5</f>
        <v>4368.7331403899998</v>
      </c>
      <c r="P17" s="37">
        <f>SUMIFS(СВЦЭМ!$D$34:$D$777,СВЦЭМ!$A$34:$A$777,$A17,СВЦЭМ!$B$34:$B$777,P$11)+'СЕТ СН'!$F$11+СВЦЭМ!$D$10+'СЕТ СН'!$F$5</f>
        <v>4362.0891134100002</v>
      </c>
      <c r="Q17" s="37">
        <f>SUMIFS(СВЦЭМ!$D$34:$D$777,СВЦЭМ!$A$34:$A$777,$A17,СВЦЭМ!$B$34:$B$777,Q$11)+'СЕТ СН'!$F$11+СВЦЭМ!$D$10+'СЕТ СН'!$F$5</f>
        <v>4362.2649416900003</v>
      </c>
      <c r="R17" s="37">
        <f>SUMIFS(СВЦЭМ!$D$34:$D$777,СВЦЭМ!$A$34:$A$777,$A17,СВЦЭМ!$B$34:$B$777,R$11)+'СЕТ СН'!$F$11+СВЦЭМ!$D$10+'СЕТ СН'!$F$5</f>
        <v>4359.4525331100003</v>
      </c>
      <c r="S17" s="37">
        <f>SUMIFS(СВЦЭМ!$D$34:$D$777,СВЦЭМ!$A$34:$A$777,$A17,СВЦЭМ!$B$34:$B$777,S$11)+'СЕТ СН'!$F$11+СВЦЭМ!$D$10+'СЕТ СН'!$F$5</f>
        <v>4382.4105319600003</v>
      </c>
      <c r="T17" s="37">
        <f>SUMIFS(СВЦЭМ!$D$34:$D$777,СВЦЭМ!$A$34:$A$777,$A17,СВЦЭМ!$B$34:$B$777,T$11)+'СЕТ СН'!$F$11+СВЦЭМ!$D$10+'СЕТ СН'!$F$5</f>
        <v>4392.4771741000004</v>
      </c>
      <c r="U17" s="37">
        <f>SUMIFS(СВЦЭМ!$D$34:$D$777,СВЦЭМ!$A$34:$A$777,$A17,СВЦЭМ!$B$34:$B$777,U$11)+'СЕТ СН'!$F$11+СВЦЭМ!$D$10+'СЕТ СН'!$F$5</f>
        <v>4398.4569903199999</v>
      </c>
      <c r="V17" s="37">
        <f>SUMIFS(СВЦЭМ!$D$34:$D$777,СВЦЭМ!$A$34:$A$777,$A17,СВЦЭМ!$B$34:$B$777,V$11)+'СЕТ СН'!$F$11+СВЦЭМ!$D$10+'СЕТ СН'!$F$5</f>
        <v>4396.3650819000004</v>
      </c>
      <c r="W17" s="37">
        <f>SUMIFS(СВЦЭМ!$D$34:$D$777,СВЦЭМ!$A$34:$A$777,$A17,СВЦЭМ!$B$34:$B$777,W$11)+'СЕТ СН'!$F$11+СВЦЭМ!$D$10+'СЕТ СН'!$F$5</f>
        <v>4408.1532149599998</v>
      </c>
      <c r="X17" s="37">
        <f>SUMIFS(СВЦЭМ!$D$34:$D$777,СВЦЭМ!$A$34:$A$777,$A17,СВЦЭМ!$B$34:$B$777,X$11)+'СЕТ СН'!$F$11+СВЦЭМ!$D$10+'СЕТ СН'!$F$5</f>
        <v>4412.0656448</v>
      </c>
      <c r="Y17" s="37">
        <f>SUMIFS(СВЦЭМ!$D$34:$D$777,СВЦЭМ!$A$34:$A$777,$A17,СВЦЭМ!$B$34:$B$777,Y$11)+'СЕТ СН'!$F$11+СВЦЭМ!$D$10+'СЕТ СН'!$F$5</f>
        <v>4504.6827487400005</v>
      </c>
    </row>
    <row r="18" spans="1:25" ht="15.75" x14ac:dyDescent="0.2">
      <c r="A18" s="36">
        <f t="shared" si="0"/>
        <v>42681</v>
      </c>
      <c r="B18" s="37">
        <f>SUMIFS(СВЦЭМ!$D$34:$D$777,СВЦЭМ!$A$34:$A$777,$A18,СВЦЭМ!$B$34:$B$777,B$11)+'СЕТ СН'!$F$11+СВЦЭМ!$D$10+'СЕТ СН'!$F$5</f>
        <v>4606.3673272699998</v>
      </c>
      <c r="C18" s="37">
        <f>SUMIFS(СВЦЭМ!$D$34:$D$777,СВЦЭМ!$A$34:$A$777,$A18,СВЦЭМ!$B$34:$B$777,C$11)+'СЕТ СН'!$F$11+СВЦЭМ!$D$10+'СЕТ СН'!$F$5</f>
        <v>4692.5717995699997</v>
      </c>
      <c r="D18" s="37">
        <f>SUMIFS(СВЦЭМ!$D$34:$D$777,СВЦЭМ!$A$34:$A$777,$A18,СВЦЭМ!$B$34:$B$777,D$11)+'СЕТ СН'!$F$11+СВЦЭМ!$D$10+'СЕТ СН'!$F$5</f>
        <v>4712.4313823000002</v>
      </c>
      <c r="E18" s="37">
        <f>SUMIFS(СВЦЭМ!$D$34:$D$777,СВЦЭМ!$A$34:$A$777,$A18,СВЦЭМ!$B$34:$B$777,E$11)+'СЕТ СН'!$F$11+СВЦЭМ!$D$10+'СЕТ СН'!$F$5</f>
        <v>4711.8468265700003</v>
      </c>
      <c r="F18" s="37">
        <f>SUMIFS(СВЦЭМ!$D$34:$D$777,СВЦЭМ!$A$34:$A$777,$A18,СВЦЭМ!$B$34:$B$777,F$11)+'СЕТ СН'!$F$11+СВЦЭМ!$D$10+'СЕТ СН'!$F$5</f>
        <v>4712.5692581000003</v>
      </c>
      <c r="G18" s="37">
        <f>SUMIFS(СВЦЭМ!$D$34:$D$777,СВЦЭМ!$A$34:$A$777,$A18,СВЦЭМ!$B$34:$B$777,G$11)+'СЕТ СН'!$F$11+СВЦЭМ!$D$10+'СЕТ СН'!$F$5</f>
        <v>4713.7334116600005</v>
      </c>
      <c r="H18" s="37">
        <f>SUMIFS(СВЦЭМ!$D$34:$D$777,СВЦЭМ!$A$34:$A$777,$A18,СВЦЭМ!$B$34:$B$777,H$11)+'СЕТ СН'!$F$11+СВЦЭМ!$D$10+'СЕТ СН'!$F$5</f>
        <v>4740.5118307900002</v>
      </c>
      <c r="I18" s="37">
        <f>SUMIFS(СВЦЭМ!$D$34:$D$777,СВЦЭМ!$A$34:$A$777,$A18,СВЦЭМ!$B$34:$B$777,I$11)+'СЕТ СН'!$F$11+СВЦЭМ!$D$10+'СЕТ СН'!$F$5</f>
        <v>4730.8135400700003</v>
      </c>
      <c r="J18" s="37">
        <f>SUMIFS(СВЦЭМ!$D$34:$D$777,СВЦЭМ!$A$34:$A$777,$A18,СВЦЭМ!$B$34:$B$777,J$11)+'СЕТ СН'!$F$11+СВЦЭМ!$D$10+'СЕТ СН'!$F$5</f>
        <v>4628.8140376900001</v>
      </c>
      <c r="K18" s="37">
        <f>SUMIFS(СВЦЭМ!$D$34:$D$777,СВЦЭМ!$A$34:$A$777,$A18,СВЦЭМ!$B$34:$B$777,K$11)+'СЕТ СН'!$F$11+СВЦЭМ!$D$10+'СЕТ СН'!$F$5</f>
        <v>4514.6820051100003</v>
      </c>
      <c r="L18" s="37">
        <f>SUMIFS(СВЦЭМ!$D$34:$D$777,СВЦЭМ!$A$34:$A$777,$A18,СВЦЭМ!$B$34:$B$777,L$11)+'СЕТ СН'!$F$11+СВЦЭМ!$D$10+'СЕТ СН'!$F$5</f>
        <v>4426.45194679</v>
      </c>
      <c r="M18" s="37">
        <f>SUMIFS(СВЦЭМ!$D$34:$D$777,СВЦЭМ!$A$34:$A$777,$A18,СВЦЭМ!$B$34:$B$777,M$11)+'СЕТ СН'!$F$11+СВЦЭМ!$D$10+'СЕТ СН'!$F$5</f>
        <v>4390.0569104000006</v>
      </c>
      <c r="N18" s="37">
        <f>SUMIFS(СВЦЭМ!$D$34:$D$777,СВЦЭМ!$A$34:$A$777,$A18,СВЦЭМ!$B$34:$B$777,N$11)+'СЕТ СН'!$F$11+СВЦЭМ!$D$10+'СЕТ СН'!$F$5</f>
        <v>4391.6643100700003</v>
      </c>
      <c r="O18" s="37">
        <f>SUMIFS(СВЦЭМ!$D$34:$D$777,СВЦЭМ!$A$34:$A$777,$A18,СВЦЭМ!$B$34:$B$777,O$11)+'СЕТ СН'!$F$11+СВЦЭМ!$D$10+'СЕТ СН'!$F$5</f>
        <v>4379.2018176600004</v>
      </c>
      <c r="P18" s="37">
        <f>SUMIFS(СВЦЭМ!$D$34:$D$777,СВЦЭМ!$A$34:$A$777,$A18,СВЦЭМ!$B$34:$B$777,P$11)+'СЕТ СН'!$F$11+СВЦЭМ!$D$10+'СЕТ СН'!$F$5</f>
        <v>4371.0548847600003</v>
      </c>
      <c r="Q18" s="37">
        <f>SUMIFS(СВЦЭМ!$D$34:$D$777,СВЦЭМ!$A$34:$A$777,$A18,СВЦЭМ!$B$34:$B$777,Q$11)+'СЕТ СН'!$F$11+СВЦЭМ!$D$10+'СЕТ СН'!$F$5</f>
        <v>4371.0985615700001</v>
      </c>
      <c r="R18" s="37">
        <f>SUMIFS(СВЦЭМ!$D$34:$D$777,СВЦЭМ!$A$34:$A$777,$A18,СВЦЭМ!$B$34:$B$777,R$11)+'СЕТ СН'!$F$11+СВЦЭМ!$D$10+'СЕТ СН'!$F$5</f>
        <v>4370.3849252700002</v>
      </c>
      <c r="S18" s="37">
        <f>SUMIFS(СВЦЭМ!$D$34:$D$777,СВЦЭМ!$A$34:$A$777,$A18,СВЦЭМ!$B$34:$B$777,S$11)+'СЕТ СН'!$F$11+СВЦЭМ!$D$10+'СЕТ СН'!$F$5</f>
        <v>4390.5636757700004</v>
      </c>
      <c r="T18" s="37">
        <f>SUMIFS(СВЦЭМ!$D$34:$D$777,СВЦЭМ!$A$34:$A$777,$A18,СВЦЭМ!$B$34:$B$777,T$11)+'СЕТ СН'!$F$11+СВЦЭМ!$D$10+'СЕТ СН'!$F$5</f>
        <v>4401.3559511800004</v>
      </c>
      <c r="U18" s="37">
        <f>SUMIFS(СВЦЭМ!$D$34:$D$777,СВЦЭМ!$A$34:$A$777,$A18,СВЦЭМ!$B$34:$B$777,U$11)+'СЕТ СН'!$F$11+СВЦЭМ!$D$10+'СЕТ СН'!$F$5</f>
        <v>4404.5440758300001</v>
      </c>
      <c r="V18" s="37">
        <f>SUMIFS(СВЦЭМ!$D$34:$D$777,СВЦЭМ!$A$34:$A$777,$A18,СВЦЭМ!$B$34:$B$777,V$11)+'СЕТ СН'!$F$11+СВЦЭМ!$D$10+'СЕТ СН'!$F$5</f>
        <v>4399.7842196399997</v>
      </c>
      <c r="W18" s="37">
        <f>SUMIFS(СВЦЭМ!$D$34:$D$777,СВЦЭМ!$A$34:$A$777,$A18,СВЦЭМ!$B$34:$B$777,W$11)+'СЕТ СН'!$F$11+СВЦЭМ!$D$10+'СЕТ СН'!$F$5</f>
        <v>4399.2710913000001</v>
      </c>
      <c r="X18" s="37">
        <f>SUMIFS(СВЦЭМ!$D$34:$D$777,СВЦЭМ!$A$34:$A$777,$A18,СВЦЭМ!$B$34:$B$777,X$11)+'СЕТ СН'!$F$11+СВЦЭМ!$D$10+'СЕТ СН'!$F$5</f>
        <v>4432.2469550799997</v>
      </c>
      <c r="Y18" s="37">
        <f>SUMIFS(СВЦЭМ!$D$34:$D$777,СВЦЭМ!$A$34:$A$777,$A18,СВЦЭМ!$B$34:$B$777,Y$11)+'СЕТ СН'!$F$11+СВЦЭМ!$D$10+'СЕТ СН'!$F$5</f>
        <v>4509.8283482400002</v>
      </c>
    </row>
    <row r="19" spans="1:25" ht="15.75" x14ac:dyDescent="0.2">
      <c r="A19" s="36">
        <f t="shared" si="0"/>
        <v>42682</v>
      </c>
      <c r="B19" s="37">
        <f>SUMIFS(СВЦЭМ!$D$34:$D$777,СВЦЭМ!$A$34:$A$777,$A19,СВЦЭМ!$B$34:$B$777,B$11)+'СЕТ СН'!$F$11+СВЦЭМ!$D$10+'СЕТ СН'!$F$5</f>
        <v>4589.2745744200001</v>
      </c>
      <c r="C19" s="37">
        <f>SUMIFS(СВЦЭМ!$D$34:$D$777,СВЦЭМ!$A$34:$A$777,$A19,СВЦЭМ!$B$34:$B$777,C$11)+'СЕТ СН'!$F$11+СВЦЭМ!$D$10+'СЕТ СН'!$F$5</f>
        <v>4693.3773156900006</v>
      </c>
      <c r="D19" s="37">
        <f>SUMIFS(СВЦЭМ!$D$34:$D$777,СВЦЭМ!$A$34:$A$777,$A19,СВЦЭМ!$B$34:$B$777,D$11)+'СЕТ СН'!$F$11+СВЦЭМ!$D$10+'СЕТ СН'!$F$5</f>
        <v>4717.7011189699997</v>
      </c>
      <c r="E19" s="37">
        <f>SUMIFS(СВЦЭМ!$D$34:$D$777,СВЦЭМ!$A$34:$A$777,$A19,СВЦЭМ!$B$34:$B$777,E$11)+'СЕТ СН'!$F$11+СВЦЭМ!$D$10+'СЕТ СН'!$F$5</f>
        <v>4707.4638675900005</v>
      </c>
      <c r="F19" s="37">
        <f>SUMIFS(СВЦЭМ!$D$34:$D$777,СВЦЭМ!$A$34:$A$777,$A19,СВЦЭМ!$B$34:$B$777,F$11)+'СЕТ СН'!$F$11+СВЦЭМ!$D$10+'СЕТ СН'!$F$5</f>
        <v>4713.9223033200005</v>
      </c>
      <c r="G19" s="37">
        <f>SUMIFS(СВЦЭМ!$D$34:$D$777,СВЦЭМ!$A$34:$A$777,$A19,СВЦЭМ!$B$34:$B$777,G$11)+'СЕТ СН'!$F$11+СВЦЭМ!$D$10+'СЕТ СН'!$F$5</f>
        <v>4725.1920047100002</v>
      </c>
      <c r="H19" s="37">
        <f>SUMIFS(СВЦЭМ!$D$34:$D$777,СВЦЭМ!$A$34:$A$777,$A19,СВЦЭМ!$B$34:$B$777,H$11)+'СЕТ СН'!$F$11+СВЦЭМ!$D$10+'СЕТ СН'!$F$5</f>
        <v>4742.5059441100002</v>
      </c>
      <c r="I19" s="37">
        <f>SUMIFS(СВЦЭМ!$D$34:$D$777,СВЦЭМ!$A$34:$A$777,$A19,СВЦЭМ!$B$34:$B$777,I$11)+'СЕТ СН'!$F$11+СВЦЭМ!$D$10+'СЕТ СН'!$F$5</f>
        <v>4681.2864599499999</v>
      </c>
      <c r="J19" s="37">
        <f>SUMIFS(СВЦЭМ!$D$34:$D$777,СВЦЭМ!$A$34:$A$777,$A19,СВЦЭМ!$B$34:$B$777,J$11)+'СЕТ СН'!$F$11+СВЦЭМ!$D$10+'СЕТ СН'!$F$5</f>
        <v>4559.1461995700001</v>
      </c>
      <c r="K19" s="37">
        <f>SUMIFS(СВЦЭМ!$D$34:$D$777,СВЦЭМ!$A$34:$A$777,$A19,СВЦЭМ!$B$34:$B$777,K$11)+'СЕТ СН'!$F$11+СВЦЭМ!$D$10+'СЕТ СН'!$F$5</f>
        <v>4514.5101621600006</v>
      </c>
      <c r="L19" s="37">
        <f>SUMIFS(СВЦЭМ!$D$34:$D$777,СВЦЭМ!$A$34:$A$777,$A19,СВЦЭМ!$B$34:$B$777,L$11)+'СЕТ СН'!$F$11+СВЦЭМ!$D$10+'СЕТ СН'!$F$5</f>
        <v>4413.2774722100003</v>
      </c>
      <c r="M19" s="37">
        <f>SUMIFS(СВЦЭМ!$D$34:$D$777,СВЦЭМ!$A$34:$A$777,$A19,СВЦЭМ!$B$34:$B$777,M$11)+'СЕТ СН'!$F$11+СВЦЭМ!$D$10+'СЕТ СН'!$F$5</f>
        <v>4392.0669614199996</v>
      </c>
      <c r="N19" s="37">
        <f>SUMIFS(СВЦЭМ!$D$34:$D$777,СВЦЭМ!$A$34:$A$777,$A19,СВЦЭМ!$B$34:$B$777,N$11)+'СЕТ СН'!$F$11+СВЦЭМ!$D$10+'СЕТ СН'!$F$5</f>
        <v>4372.0152656700002</v>
      </c>
      <c r="O19" s="37">
        <f>SUMIFS(СВЦЭМ!$D$34:$D$777,СВЦЭМ!$A$34:$A$777,$A19,СВЦЭМ!$B$34:$B$777,O$11)+'СЕТ СН'!$F$11+СВЦЭМ!$D$10+'СЕТ СН'!$F$5</f>
        <v>4371.8336274700005</v>
      </c>
      <c r="P19" s="37">
        <f>SUMIFS(СВЦЭМ!$D$34:$D$777,СВЦЭМ!$A$34:$A$777,$A19,СВЦЭМ!$B$34:$B$777,P$11)+'СЕТ СН'!$F$11+СВЦЭМ!$D$10+'СЕТ СН'!$F$5</f>
        <v>4362.9839369600004</v>
      </c>
      <c r="Q19" s="37">
        <f>SUMIFS(СВЦЭМ!$D$34:$D$777,СВЦЭМ!$A$34:$A$777,$A19,СВЦЭМ!$B$34:$B$777,Q$11)+'СЕТ СН'!$F$11+СВЦЭМ!$D$10+'СЕТ СН'!$F$5</f>
        <v>4355.2588998400006</v>
      </c>
      <c r="R19" s="37">
        <f>SUMIFS(СВЦЭМ!$D$34:$D$777,СВЦЭМ!$A$34:$A$777,$A19,СВЦЭМ!$B$34:$B$777,R$11)+'СЕТ СН'!$F$11+СВЦЭМ!$D$10+'СЕТ СН'!$F$5</f>
        <v>4354.0043814700002</v>
      </c>
      <c r="S19" s="37">
        <f>SUMIFS(СВЦЭМ!$D$34:$D$777,СВЦЭМ!$A$34:$A$777,$A19,СВЦЭМ!$B$34:$B$777,S$11)+'СЕТ СН'!$F$11+СВЦЭМ!$D$10+'СЕТ СН'!$F$5</f>
        <v>4376.8913641099998</v>
      </c>
      <c r="T19" s="37">
        <f>SUMIFS(СВЦЭМ!$D$34:$D$777,СВЦЭМ!$A$34:$A$777,$A19,СВЦЭМ!$B$34:$B$777,T$11)+'СЕТ СН'!$F$11+СВЦЭМ!$D$10+'СЕТ СН'!$F$5</f>
        <v>4404.37860017</v>
      </c>
      <c r="U19" s="37">
        <f>SUMIFS(СВЦЭМ!$D$34:$D$777,СВЦЭМ!$A$34:$A$777,$A19,СВЦЭМ!$B$34:$B$777,U$11)+'СЕТ СН'!$F$11+СВЦЭМ!$D$10+'СЕТ СН'!$F$5</f>
        <v>4409.9461041599998</v>
      </c>
      <c r="V19" s="37">
        <f>SUMIFS(СВЦЭМ!$D$34:$D$777,СВЦЭМ!$A$34:$A$777,$A19,СВЦЭМ!$B$34:$B$777,V$11)+'СЕТ СН'!$F$11+СВЦЭМ!$D$10+'СЕТ СН'!$F$5</f>
        <v>4410.3581701200001</v>
      </c>
      <c r="W19" s="37">
        <f>SUMIFS(СВЦЭМ!$D$34:$D$777,СВЦЭМ!$A$34:$A$777,$A19,СВЦЭМ!$B$34:$B$777,W$11)+'СЕТ СН'!$F$11+СВЦЭМ!$D$10+'СЕТ СН'!$F$5</f>
        <v>4414.8529739599999</v>
      </c>
      <c r="X19" s="37">
        <f>SUMIFS(СВЦЭМ!$D$34:$D$777,СВЦЭМ!$A$34:$A$777,$A19,СВЦЭМ!$B$34:$B$777,X$11)+'СЕТ СН'!$F$11+СВЦЭМ!$D$10+'СЕТ СН'!$F$5</f>
        <v>4432.5788143099999</v>
      </c>
      <c r="Y19" s="37">
        <f>SUMIFS(СВЦЭМ!$D$34:$D$777,СВЦЭМ!$A$34:$A$777,$A19,СВЦЭМ!$B$34:$B$777,Y$11)+'СЕТ СН'!$F$11+СВЦЭМ!$D$10+'СЕТ СН'!$F$5</f>
        <v>4509.5743477599999</v>
      </c>
    </row>
    <row r="20" spans="1:25" ht="15.75" x14ac:dyDescent="0.2">
      <c r="A20" s="36">
        <f t="shared" si="0"/>
        <v>42683</v>
      </c>
      <c r="B20" s="37">
        <f>SUMIFS(СВЦЭМ!$D$34:$D$777,СВЦЭМ!$A$34:$A$777,$A20,СВЦЭМ!$B$34:$B$777,B$11)+'СЕТ СН'!$F$11+СВЦЭМ!$D$10+'СЕТ СН'!$F$5</f>
        <v>4608.9771051899997</v>
      </c>
      <c r="C20" s="37">
        <f>SUMIFS(СВЦЭМ!$D$34:$D$777,СВЦЭМ!$A$34:$A$777,$A20,СВЦЭМ!$B$34:$B$777,C$11)+'СЕТ СН'!$F$11+СВЦЭМ!$D$10+'СЕТ СН'!$F$5</f>
        <v>4713.7006897800002</v>
      </c>
      <c r="D20" s="37">
        <f>SUMIFS(СВЦЭМ!$D$34:$D$777,СВЦЭМ!$A$34:$A$777,$A20,СВЦЭМ!$B$34:$B$777,D$11)+'СЕТ СН'!$F$11+СВЦЭМ!$D$10+'СЕТ СН'!$F$5</f>
        <v>4732.1137454199998</v>
      </c>
      <c r="E20" s="37">
        <f>SUMIFS(СВЦЭМ!$D$34:$D$777,СВЦЭМ!$A$34:$A$777,$A20,СВЦЭМ!$B$34:$B$777,E$11)+'СЕТ СН'!$F$11+СВЦЭМ!$D$10+'СЕТ СН'!$F$5</f>
        <v>4728.6210102100003</v>
      </c>
      <c r="F20" s="37">
        <f>SUMIFS(СВЦЭМ!$D$34:$D$777,СВЦЭМ!$A$34:$A$777,$A20,СВЦЭМ!$B$34:$B$777,F$11)+'СЕТ СН'!$F$11+СВЦЭМ!$D$10+'СЕТ СН'!$F$5</f>
        <v>4726.0629235200004</v>
      </c>
      <c r="G20" s="37">
        <f>SUMIFS(СВЦЭМ!$D$34:$D$777,СВЦЭМ!$A$34:$A$777,$A20,СВЦЭМ!$B$34:$B$777,G$11)+'СЕТ СН'!$F$11+СВЦЭМ!$D$10+'СЕТ СН'!$F$5</f>
        <v>4721.9435772699999</v>
      </c>
      <c r="H20" s="37">
        <f>SUMIFS(СВЦЭМ!$D$34:$D$777,СВЦЭМ!$A$34:$A$777,$A20,СВЦЭМ!$B$34:$B$777,H$11)+'СЕТ СН'!$F$11+СВЦЭМ!$D$10+'СЕТ СН'!$F$5</f>
        <v>4707.5026375799998</v>
      </c>
      <c r="I20" s="37">
        <f>SUMIFS(СВЦЭМ!$D$34:$D$777,СВЦЭМ!$A$34:$A$777,$A20,СВЦЭМ!$B$34:$B$777,I$11)+'СЕТ СН'!$F$11+СВЦЭМ!$D$10+'СЕТ СН'!$F$5</f>
        <v>4669.87840873</v>
      </c>
      <c r="J20" s="37">
        <f>SUMIFS(СВЦЭМ!$D$34:$D$777,СВЦЭМ!$A$34:$A$777,$A20,СВЦЭМ!$B$34:$B$777,J$11)+'СЕТ СН'!$F$11+СВЦЭМ!$D$10+'СЕТ СН'!$F$5</f>
        <v>4593.7571161400001</v>
      </c>
      <c r="K20" s="37">
        <f>SUMIFS(СВЦЭМ!$D$34:$D$777,СВЦЭМ!$A$34:$A$777,$A20,СВЦЭМ!$B$34:$B$777,K$11)+'СЕТ СН'!$F$11+СВЦЭМ!$D$10+'СЕТ СН'!$F$5</f>
        <v>4520.5525623200001</v>
      </c>
      <c r="L20" s="37">
        <f>SUMIFS(СВЦЭМ!$D$34:$D$777,СВЦЭМ!$A$34:$A$777,$A20,СВЦЭМ!$B$34:$B$777,L$11)+'СЕТ СН'!$F$11+СВЦЭМ!$D$10+'СЕТ СН'!$F$5</f>
        <v>4435.3587433000002</v>
      </c>
      <c r="M20" s="37">
        <f>SUMIFS(СВЦЭМ!$D$34:$D$777,СВЦЭМ!$A$34:$A$777,$A20,СВЦЭМ!$B$34:$B$777,M$11)+'СЕТ СН'!$F$11+СВЦЭМ!$D$10+'СЕТ СН'!$F$5</f>
        <v>4396.9729720400001</v>
      </c>
      <c r="N20" s="37">
        <f>SUMIFS(СВЦЭМ!$D$34:$D$777,СВЦЭМ!$A$34:$A$777,$A20,СВЦЭМ!$B$34:$B$777,N$11)+'СЕТ СН'!$F$11+СВЦЭМ!$D$10+'СЕТ СН'!$F$5</f>
        <v>4388.5534289699999</v>
      </c>
      <c r="O20" s="37">
        <f>SUMIFS(СВЦЭМ!$D$34:$D$777,СВЦЭМ!$A$34:$A$777,$A20,СВЦЭМ!$B$34:$B$777,O$11)+'СЕТ СН'!$F$11+СВЦЭМ!$D$10+'СЕТ СН'!$F$5</f>
        <v>4391.7401884400006</v>
      </c>
      <c r="P20" s="37">
        <f>SUMIFS(СВЦЭМ!$D$34:$D$777,СВЦЭМ!$A$34:$A$777,$A20,СВЦЭМ!$B$34:$B$777,P$11)+'СЕТ СН'!$F$11+СВЦЭМ!$D$10+'СЕТ СН'!$F$5</f>
        <v>4386.6492794900005</v>
      </c>
      <c r="Q20" s="37">
        <f>SUMIFS(СВЦЭМ!$D$34:$D$777,СВЦЭМ!$A$34:$A$777,$A20,СВЦЭМ!$B$34:$B$777,Q$11)+'СЕТ СН'!$F$11+СВЦЭМ!$D$10+'СЕТ СН'!$F$5</f>
        <v>4380.6931822699999</v>
      </c>
      <c r="R20" s="37">
        <f>SUMIFS(СВЦЭМ!$D$34:$D$777,СВЦЭМ!$A$34:$A$777,$A20,СВЦЭМ!$B$34:$B$777,R$11)+'СЕТ СН'!$F$11+СВЦЭМ!$D$10+'СЕТ СН'!$F$5</f>
        <v>4382.8066180699998</v>
      </c>
      <c r="S20" s="37">
        <f>SUMIFS(СВЦЭМ!$D$34:$D$777,СВЦЭМ!$A$34:$A$777,$A20,СВЦЭМ!$B$34:$B$777,S$11)+'СЕТ СН'!$F$11+СВЦЭМ!$D$10+'СЕТ СН'!$F$5</f>
        <v>4391.1867618599999</v>
      </c>
      <c r="T20" s="37">
        <f>SUMIFS(СВЦЭМ!$D$34:$D$777,СВЦЭМ!$A$34:$A$777,$A20,СВЦЭМ!$B$34:$B$777,T$11)+'СЕТ СН'!$F$11+СВЦЭМ!$D$10+'СЕТ СН'!$F$5</f>
        <v>4421.11648014</v>
      </c>
      <c r="U20" s="37">
        <f>SUMIFS(СВЦЭМ!$D$34:$D$777,СВЦЭМ!$A$34:$A$777,$A20,СВЦЭМ!$B$34:$B$777,U$11)+'СЕТ СН'!$F$11+СВЦЭМ!$D$10+'СЕТ СН'!$F$5</f>
        <v>4433.8901288500001</v>
      </c>
      <c r="V20" s="37">
        <f>SUMIFS(СВЦЭМ!$D$34:$D$777,СВЦЭМ!$A$34:$A$777,$A20,СВЦЭМ!$B$34:$B$777,V$11)+'СЕТ СН'!$F$11+СВЦЭМ!$D$10+'СЕТ СН'!$F$5</f>
        <v>4472.02145647</v>
      </c>
      <c r="W20" s="37">
        <f>SUMIFS(СВЦЭМ!$D$34:$D$777,СВЦЭМ!$A$34:$A$777,$A20,СВЦЭМ!$B$34:$B$777,W$11)+'СЕТ СН'!$F$11+СВЦЭМ!$D$10+'СЕТ СН'!$F$5</f>
        <v>4497.5969094800002</v>
      </c>
      <c r="X20" s="37">
        <f>SUMIFS(СВЦЭМ!$D$34:$D$777,СВЦЭМ!$A$34:$A$777,$A20,СВЦЭМ!$B$34:$B$777,X$11)+'СЕТ СН'!$F$11+СВЦЭМ!$D$10+'СЕТ СН'!$F$5</f>
        <v>4480.6233214000003</v>
      </c>
      <c r="Y20" s="37">
        <f>SUMIFS(СВЦЭМ!$D$34:$D$777,СВЦЭМ!$A$34:$A$777,$A20,СВЦЭМ!$B$34:$B$777,Y$11)+'СЕТ СН'!$F$11+СВЦЭМ!$D$10+'СЕТ СН'!$F$5</f>
        <v>4486.4580747700002</v>
      </c>
    </row>
    <row r="21" spans="1:25" ht="15.75" x14ac:dyDescent="0.2">
      <c r="A21" s="36">
        <f t="shared" si="0"/>
        <v>42684</v>
      </c>
      <c r="B21" s="37">
        <f>SUMIFS(СВЦЭМ!$D$34:$D$777,СВЦЭМ!$A$34:$A$777,$A21,СВЦЭМ!$B$34:$B$777,B$11)+'СЕТ СН'!$F$11+СВЦЭМ!$D$10+'СЕТ СН'!$F$5</f>
        <v>4597.3406800800003</v>
      </c>
      <c r="C21" s="37">
        <f>SUMIFS(СВЦЭМ!$D$34:$D$777,СВЦЭМ!$A$34:$A$777,$A21,СВЦЭМ!$B$34:$B$777,C$11)+'СЕТ СН'!$F$11+СВЦЭМ!$D$10+'СЕТ СН'!$F$5</f>
        <v>4704.4562532</v>
      </c>
      <c r="D21" s="37">
        <f>SUMIFS(СВЦЭМ!$D$34:$D$777,СВЦЭМ!$A$34:$A$777,$A21,СВЦЭМ!$B$34:$B$777,D$11)+'СЕТ СН'!$F$11+СВЦЭМ!$D$10+'СЕТ СН'!$F$5</f>
        <v>4726.2915389999998</v>
      </c>
      <c r="E21" s="37">
        <f>SUMIFS(СВЦЭМ!$D$34:$D$777,СВЦЭМ!$A$34:$A$777,$A21,СВЦЭМ!$B$34:$B$777,E$11)+'СЕТ СН'!$F$11+СВЦЭМ!$D$10+'СЕТ СН'!$F$5</f>
        <v>4724.3154512999999</v>
      </c>
      <c r="F21" s="37">
        <f>SUMIFS(СВЦЭМ!$D$34:$D$777,СВЦЭМ!$A$34:$A$777,$A21,СВЦЭМ!$B$34:$B$777,F$11)+'СЕТ СН'!$F$11+СВЦЭМ!$D$10+'СЕТ СН'!$F$5</f>
        <v>4731.8032490200003</v>
      </c>
      <c r="G21" s="37">
        <f>SUMIFS(СВЦЭМ!$D$34:$D$777,СВЦЭМ!$A$34:$A$777,$A21,СВЦЭМ!$B$34:$B$777,G$11)+'СЕТ СН'!$F$11+СВЦЭМ!$D$10+'СЕТ СН'!$F$5</f>
        <v>4736.0052012599999</v>
      </c>
      <c r="H21" s="37">
        <f>SUMIFS(СВЦЭМ!$D$34:$D$777,СВЦЭМ!$A$34:$A$777,$A21,СВЦЭМ!$B$34:$B$777,H$11)+'СЕТ СН'!$F$11+СВЦЭМ!$D$10+'СЕТ СН'!$F$5</f>
        <v>4699.0171160400005</v>
      </c>
      <c r="I21" s="37">
        <f>SUMIFS(СВЦЭМ!$D$34:$D$777,СВЦЭМ!$A$34:$A$777,$A21,СВЦЭМ!$B$34:$B$777,I$11)+'СЕТ СН'!$F$11+СВЦЭМ!$D$10+'СЕТ СН'!$F$5</f>
        <v>4679.8725370000002</v>
      </c>
      <c r="J21" s="37">
        <f>SUMIFS(СВЦЭМ!$D$34:$D$777,СВЦЭМ!$A$34:$A$777,$A21,СВЦЭМ!$B$34:$B$777,J$11)+'СЕТ СН'!$F$11+СВЦЭМ!$D$10+'СЕТ СН'!$F$5</f>
        <v>4616.4558316000002</v>
      </c>
      <c r="K21" s="37">
        <f>SUMIFS(СВЦЭМ!$D$34:$D$777,СВЦЭМ!$A$34:$A$777,$A21,СВЦЭМ!$B$34:$B$777,K$11)+'СЕТ СН'!$F$11+СВЦЭМ!$D$10+'СЕТ СН'!$F$5</f>
        <v>4517.6309938599998</v>
      </c>
      <c r="L21" s="37">
        <f>SUMIFS(СВЦЭМ!$D$34:$D$777,СВЦЭМ!$A$34:$A$777,$A21,СВЦЭМ!$B$34:$B$777,L$11)+'СЕТ СН'!$F$11+СВЦЭМ!$D$10+'СЕТ СН'!$F$5</f>
        <v>4430.2202130699998</v>
      </c>
      <c r="M21" s="37">
        <f>SUMIFS(СВЦЭМ!$D$34:$D$777,СВЦЭМ!$A$34:$A$777,$A21,СВЦЭМ!$B$34:$B$777,M$11)+'СЕТ СН'!$F$11+СВЦЭМ!$D$10+'СЕТ СН'!$F$5</f>
        <v>4399.88456236</v>
      </c>
      <c r="N21" s="37">
        <f>SUMIFS(СВЦЭМ!$D$34:$D$777,СВЦЭМ!$A$34:$A$777,$A21,СВЦЭМ!$B$34:$B$777,N$11)+'СЕТ СН'!$F$11+СВЦЭМ!$D$10+'СЕТ СН'!$F$5</f>
        <v>4438.3682293700003</v>
      </c>
      <c r="O21" s="37">
        <f>SUMIFS(СВЦЭМ!$D$34:$D$777,СВЦЭМ!$A$34:$A$777,$A21,СВЦЭМ!$B$34:$B$777,O$11)+'СЕТ СН'!$F$11+СВЦЭМ!$D$10+'СЕТ СН'!$F$5</f>
        <v>4460.4919309799998</v>
      </c>
      <c r="P21" s="37">
        <f>SUMIFS(СВЦЭМ!$D$34:$D$777,СВЦЭМ!$A$34:$A$777,$A21,СВЦЭМ!$B$34:$B$777,P$11)+'СЕТ СН'!$F$11+СВЦЭМ!$D$10+'СЕТ СН'!$F$5</f>
        <v>4455.7579811000005</v>
      </c>
      <c r="Q21" s="37">
        <f>SUMIFS(СВЦЭМ!$D$34:$D$777,СВЦЭМ!$A$34:$A$777,$A21,СВЦЭМ!$B$34:$B$777,Q$11)+'СЕТ СН'!$F$11+СВЦЭМ!$D$10+'СЕТ СН'!$F$5</f>
        <v>4462.1178537100004</v>
      </c>
      <c r="R21" s="37">
        <f>SUMIFS(СВЦЭМ!$D$34:$D$777,СВЦЭМ!$A$34:$A$777,$A21,СВЦЭМ!$B$34:$B$777,R$11)+'СЕТ СН'!$F$11+СВЦЭМ!$D$10+'СЕТ СН'!$F$5</f>
        <v>4466.6095754100006</v>
      </c>
      <c r="S21" s="37">
        <f>SUMIFS(СВЦЭМ!$D$34:$D$777,СВЦЭМ!$A$34:$A$777,$A21,СВЦЭМ!$B$34:$B$777,S$11)+'СЕТ СН'!$F$11+СВЦЭМ!$D$10+'СЕТ СН'!$F$5</f>
        <v>4448.3514826199998</v>
      </c>
      <c r="T21" s="37">
        <f>SUMIFS(СВЦЭМ!$D$34:$D$777,СВЦЭМ!$A$34:$A$777,$A21,СВЦЭМ!$B$34:$B$777,T$11)+'СЕТ СН'!$F$11+СВЦЭМ!$D$10+'СЕТ СН'!$F$5</f>
        <v>4417.6584117700004</v>
      </c>
      <c r="U21" s="37">
        <f>SUMIFS(СВЦЭМ!$D$34:$D$777,СВЦЭМ!$A$34:$A$777,$A21,СВЦЭМ!$B$34:$B$777,U$11)+'СЕТ СН'!$F$11+СВЦЭМ!$D$10+'СЕТ СН'!$F$5</f>
        <v>4429.07661818</v>
      </c>
      <c r="V21" s="37">
        <f>SUMIFS(СВЦЭМ!$D$34:$D$777,СВЦЭМ!$A$34:$A$777,$A21,СВЦЭМ!$B$34:$B$777,V$11)+'СЕТ СН'!$F$11+СВЦЭМ!$D$10+'СЕТ СН'!$F$5</f>
        <v>4412.8865974800001</v>
      </c>
      <c r="W21" s="37">
        <f>SUMIFS(СВЦЭМ!$D$34:$D$777,СВЦЭМ!$A$34:$A$777,$A21,СВЦЭМ!$B$34:$B$777,W$11)+'СЕТ СН'!$F$11+СВЦЭМ!$D$10+'СЕТ СН'!$F$5</f>
        <v>4414.1932924000002</v>
      </c>
      <c r="X21" s="37">
        <f>SUMIFS(СВЦЭМ!$D$34:$D$777,СВЦЭМ!$A$34:$A$777,$A21,СВЦЭМ!$B$34:$B$777,X$11)+'СЕТ СН'!$F$11+СВЦЭМ!$D$10+'СЕТ СН'!$F$5</f>
        <v>4423.8484947400002</v>
      </c>
      <c r="Y21" s="37">
        <f>SUMIFS(СВЦЭМ!$D$34:$D$777,СВЦЭМ!$A$34:$A$777,$A21,СВЦЭМ!$B$34:$B$777,Y$11)+'СЕТ СН'!$F$11+СВЦЭМ!$D$10+'СЕТ СН'!$F$5</f>
        <v>4493.2124559700005</v>
      </c>
    </row>
    <row r="22" spans="1:25" ht="15.75" x14ac:dyDescent="0.2">
      <c r="A22" s="36">
        <f t="shared" si="0"/>
        <v>42685</v>
      </c>
      <c r="B22" s="37">
        <f>SUMIFS(СВЦЭМ!$D$34:$D$777,СВЦЭМ!$A$34:$A$777,$A22,СВЦЭМ!$B$34:$B$777,B$11)+'СЕТ СН'!$F$11+СВЦЭМ!$D$10+'СЕТ СН'!$F$5</f>
        <v>4577.3320782500004</v>
      </c>
      <c r="C22" s="37">
        <f>SUMIFS(СВЦЭМ!$D$34:$D$777,СВЦЭМ!$A$34:$A$777,$A22,СВЦЭМ!$B$34:$B$777,C$11)+'СЕТ СН'!$F$11+СВЦЭМ!$D$10+'СЕТ СН'!$F$5</f>
        <v>4700.3475254800005</v>
      </c>
      <c r="D22" s="37">
        <f>SUMIFS(СВЦЭМ!$D$34:$D$777,СВЦЭМ!$A$34:$A$777,$A22,СВЦЭМ!$B$34:$B$777,D$11)+'СЕТ СН'!$F$11+СВЦЭМ!$D$10+'СЕТ СН'!$F$5</f>
        <v>4764.8030144100003</v>
      </c>
      <c r="E22" s="37">
        <f>SUMIFS(СВЦЭМ!$D$34:$D$777,СВЦЭМ!$A$34:$A$777,$A22,СВЦЭМ!$B$34:$B$777,E$11)+'СЕТ СН'!$F$11+СВЦЭМ!$D$10+'СЕТ СН'!$F$5</f>
        <v>4722.9003902599998</v>
      </c>
      <c r="F22" s="37">
        <f>SUMIFS(СВЦЭМ!$D$34:$D$777,СВЦЭМ!$A$34:$A$777,$A22,СВЦЭМ!$B$34:$B$777,F$11)+'СЕТ СН'!$F$11+СВЦЭМ!$D$10+'СЕТ СН'!$F$5</f>
        <v>4723.03619187</v>
      </c>
      <c r="G22" s="37">
        <f>SUMIFS(СВЦЭМ!$D$34:$D$777,СВЦЭМ!$A$34:$A$777,$A22,СВЦЭМ!$B$34:$B$777,G$11)+'СЕТ СН'!$F$11+СВЦЭМ!$D$10+'СЕТ СН'!$F$5</f>
        <v>4735.2444809600001</v>
      </c>
      <c r="H22" s="37">
        <f>SUMIFS(СВЦЭМ!$D$34:$D$777,СВЦЭМ!$A$34:$A$777,$A22,СВЦЭМ!$B$34:$B$777,H$11)+'СЕТ СН'!$F$11+СВЦЭМ!$D$10+'СЕТ СН'!$F$5</f>
        <v>4731.0212122700004</v>
      </c>
      <c r="I22" s="37">
        <f>SUMIFS(СВЦЭМ!$D$34:$D$777,СВЦЭМ!$A$34:$A$777,$A22,СВЦЭМ!$B$34:$B$777,I$11)+'СЕТ СН'!$F$11+СВЦЭМ!$D$10+'СЕТ СН'!$F$5</f>
        <v>4690.3076798100001</v>
      </c>
      <c r="J22" s="37">
        <f>SUMIFS(СВЦЭМ!$D$34:$D$777,СВЦЭМ!$A$34:$A$777,$A22,СВЦЭМ!$B$34:$B$777,J$11)+'СЕТ СН'!$F$11+СВЦЭМ!$D$10+'СЕТ СН'!$F$5</f>
        <v>4599.5055749900002</v>
      </c>
      <c r="K22" s="37">
        <f>SUMIFS(СВЦЭМ!$D$34:$D$777,СВЦЭМ!$A$34:$A$777,$A22,СВЦЭМ!$B$34:$B$777,K$11)+'СЕТ СН'!$F$11+СВЦЭМ!$D$10+'СЕТ СН'!$F$5</f>
        <v>4500.7022131800004</v>
      </c>
      <c r="L22" s="37">
        <f>SUMIFS(СВЦЭМ!$D$34:$D$777,СВЦЭМ!$A$34:$A$777,$A22,СВЦЭМ!$B$34:$B$777,L$11)+'СЕТ СН'!$F$11+СВЦЭМ!$D$10+'СЕТ СН'!$F$5</f>
        <v>4410.65736079</v>
      </c>
      <c r="M22" s="37">
        <f>SUMIFS(СВЦЭМ!$D$34:$D$777,СВЦЭМ!$A$34:$A$777,$A22,СВЦЭМ!$B$34:$B$777,M$11)+'СЕТ СН'!$F$11+СВЦЭМ!$D$10+'СЕТ СН'!$F$5</f>
        <v>4384.2040185000005</v>
      </c>
      <c r="N22" s="37">
        <f>SUMIFS(СВЦЭМ!$D$34:$D$777,СВЦЭМ!$A$34:$A$777,$A22,СВЦЭМ!$B$34:$B$777,N$11)+'СЕТ СН'!$F$11+СВЦЭМ!$D$10+'СЕТ СН'!$F$5</f>
        <v>4402.7931804199998</v>
      </c>
      <c r="O22" s="37">
        <f>SUMIFS(СВЦЭМ!$D$34:$D$777,СВЦЭМ!$A$34:$A$777,$A22,СВЦЭМ!$B$34:$B$777,O$11)+'СЕТ СН'!$F$11+СВЦЭМ!$D$10+'СЕТ СН'!$F$5</f>
        <v>4405.2786635100001</v>
      </c>
      <c r="P22" s="37">
        <f>SUMIFS(СВЦЭМ!$D$34:$D$777,СВЦЭМ!$A$34:$A$777,$A22,СВЦЭМ!$B$34:$B$777,P$11)+'СЕТ СН'!$F$11+СВЦЭМ!$D$10+'СЕТ СН'!$F$5</f>
        <v>4404.3214420599998</v>
      </c>
      <c r="Q22" s="37">
        <f>SUMIFS(СВЦЭМ!$D$34:$D$777,СВЦЭМ!$A$34:$A$777,$A22,СВЦЭМ!$B$34:$B$777,Q$11)+'СЕТ СН'!$F$11+СВЦЭМ!$D$10+'СЕТ СН'!$F$5</f>
        <v>4449.3300782599999</v>
      </c>
      <c r="R22" s="37">
        <f>SUMIFS(СВЦЭМ!$D$34:$D$777,СВЦЭМ!$A$34:$A$777,$A22,СВЦЭМ!$B$34:$B$777,R$11)+'СЕТ СН'!$F$11+СВЦЭМ!$D$10+'СЕТ СН'!$F$5</f>
        <v>4461.5712585800002</v>
      </c>
      <c r="S22" s="37">
        <f>SUMIFS(СВЦЭМ!$D$34:$D$777,СВЦЭМ!$A$34:$A$777,$A22,СВЦЭМ!$B$34:$B$777,S$11)+'СЕТ СН'!$F$11+СВЦЭМ!$D$10+'СЕТ СН'!$F$5</f>
        <v>4472.4426334199998</v>
      </c>
      <c r="T22" s="37">
        <f>SUMIFS(СВЦЭМ!$D$34:$D$777,СВЦЭМ!$A$34:$A$777,$A22,СВЦЭМ!$B$34:$B$777,T$11)+'СЕТ СН'!$F$11+СВЦЭМ!$D$10+'СЕТ СН'!$F$5</f>
        <v>4412.8727790600005</v>
      </c>
      <c r="U22" s="37">
        <f>SUMIFS(СВЦЭМ!$D$34:$D$777,СВЦЭМ!$A$34:$A$777,$A22,СВЦЭМ!$B$34:$B$777,U$11)+'СЕТ СН'!$F$11+СВЦЭМ!$D$10+'СЕТ СН'!$F$5</f>
        <v>4408.9738037900006</v>
      </c>
      <c r="V22" s="37">
        <f>SUMIFS(СВЦЭМ!$D$34:$D$777,СВЦЭМ!$A$34:$A$777,$A22,СВЦЭМ!$B$34:$B$777,V$11)+'СЕТ СН'!$F$11+СВЦЭМ!$D$10+'СЕТ СН'!$F$5</f>
        <v>4425.8909446200005</v>
      </c>
      <c r="W22" s="37">
        <f>SUMIFS(СВЦЭМ!$D$34:$D$777,СВЦЭМ!$A$34:$A$777,$A22,СВЦЭМ!$B$34:$B$777,W$11)+'СЕТ СН'!$F$11+СВЦЭМ!$D$10+'СЕТ СН'!$F$5</f>
        <v>4433.28628699</v>
      </c>
      <c r="X22" s="37">
        <f>SUMIFS(СВЦЭМ!$D$34:$D$777,СВЦЭМ!$A$34:$A$777,$A22,СВЦЭМ!$B$34:$B$777,X$11)+'СЕТ СН'!$F$11+СВЦЭМ!$D$10+'СЕТ СН'!$F$5</f>
        <v>4482.5427753900003</v>
      </c>
      <c r="Y22" s="37">
        <f>SUMIFS(СВЦЭМ!$D$34:$D$777,СВЦЭМ!$A$34:$A$777,$A22,СВЦЭМ!$B$34:$B$777,Y$11)+'СЕТ СН'!$F$11+СВЦЭМ!$D$10+'СЕТ СН'!$F$5</f>
        <v>4571.3463809200002</v>
      </c>
    </row>
    <row r="23" spans="1:25" ht="15.75" x14ac:dyDescent="0.2">
      <c r="A23" s="36">
        <f t="shared" si="0"/>
        <v>42686</v>
      </c>
      <c r="B23" s="37">
        <f>SUMIFS(СВЦЭМ!$D$34:$D$777,СВЦЭМ!$A$34:$A$777,$A23,СВЦЭМ!$B$34:$B$777,B$11)+'СЕТ СН'!$F$11+СВЦЭМ!$D$10+'СЕТ СН'!$F$5</f>
        <v>4559.9616911399999</v>
      </c>
      <c r="C23" s="37">
        <f>SUMIFS(СВЦЭМ!$D$34:$D$777,СВЦЭМ!$A$34:$A$777,$A23,СВЦЭМ!$B$34:$B$777,C$11)+'СЕТ СН'!$F$11+СВЦЭМ!$D$10+'СЕТ СН'!$F$5</f>
        <v>4663.5734261400003</v>
      </c>
      <c r="D23" s="37">
        <f>SUMIFS(СВЦЭМ!$D$34:$D$777,СВЦЭМ!$A$34:$A$777,$A23,СВЦЭМ!$B$34:$B$777,D$11)+'СЕТ СН'!$F$11+СВЦЭМ!$D$10+'СЕТ СН'!$F$5</f>
        <v>4733.3214584300003</v>
      </c>
      <c r="E23" s="37">
        <f>SUMIFS(СВЦЭМ!$D$34:$D$777,СВЦЭМ!$A$34:$A$777,$A23,СВЦЭМ!$B$34:$B$777,E$11)+'СЕТ СН'!$F$11+СВЦЭМ!$D$10+'СЕТ СН'!$F$5</f>
        <v>4743.69910454</v>
      </c>
      <c r="F23" s="37">
        <f>SUMIFS(СВЦЭМ!$D$34:$D$777,СВЦЭМ!$A$34:$A$777,$A23,СВЦЭМ!$B$34:$B$777,F$11)+'СЕТ СН'!$F$11+СВЦЭМ!$D$10+'СЕТ СН'!$F$5</f>
        <v>4749.3031639199999</v>
      </c>
      <c r="G23" s="37">
        <f>SUMIFS(СВЦЭМ!$D$34:$D$777,СВЦЭМ!$A$34:$A$777,$A23,СВЦЭМ!$B$34:$B$777,G$11)+'СЕТ СН'!$F$11+СВЦЭМ!$D$10+'СЕТ СН'!$F$5</f>
        <v>4737.7900800100006</v>
      </c>
      <c r="H23" s="37">
        <f>SUMIFS(СВЦЭМ!$D$34:$D$777,СВЦЭМ!$A$34:$A$777,$A23,СВЦЭМ!$B$34:$B$777,H$11)+'СЕТ СН'!$F$11+СВЦЭМ!$D$10+'СЕТ СН'!$F$5</f>
        <v>4709.0684309799999</v>
      </c>
      <c r="I23" s="37">
        <f>SUMIFS(СВЦЭМ!$D$34:$D$777,СВЦЭМ!$A$34:$A$777,$A23,СВЦЭМ!$B$34:$B$777,I$11)+'СЕТ СН'!$F$11+СВЦЭМ!$D$10+'СЕТ СН'!$F$5</f>
        <v>4676.87446327</v>
      </c>
      <c r="J23" s="37">
        <f>SUMIFS(СВЦЭМ!$D$34:$D$777,СВЦЭМ!$A$34:$A$777,$A23,СВЦЭМ!$B$34:$B$777,J$11)+'СЕТ СН'!$F$11+СВЦЭМ!$D$10+'СЕТ СН'!$F$5</f>
        <v>4570.0947763200002</v>
      </c>
      <c r="K23" s="37">
        <f>SUMIFS(СВЦЭМ!$D$34:$D$777,СВЦЭМ!$A$34:$A$777,$A23,СВЦЭМ!$B$34:$B$777,K$11)+'СЕТ СН'!$F$11+СВЦЭМ!$D$10+'СЕТ СН'!$F$5</f>
        <v>4442.6632973800006</v>
      </c>
      <c r="L23" s="37">
        <f>SUMIFS(СВЦЭМ!$D$34:$D$777,СВЦЭМ!$A$34:$A$777,$A23,СВЦЭМ!$B$34:$B$777,L$11)+'СЕТ СН'!$F$11+СВЦЭМ!$D$10+'СЕТ СН'!$F$5</f>
        <v>4367.6175600100005</v>
      </c>
      <c r="M23" s="37">
        <f>SUMIFS(СВЦЭМ!$D$34:$D$777,СВЦЭМ!$A$34:$A$777,$A23,СВЦЭМ!$B$34:$B$777,M$11)+'СЕТ СН'!$F$11+СВЦЭМ!$D$10+'СЕТ СН'!$F$5</f>
        <v>4317.47008783</v>
      </c>
      <c r="N23" s="37">
        <f>SUMIFS(СВЦЭМ!$D$34:$D$777,СВЦЭМ!$A$34:$A$777,$A23,СВЦЭМ!$B$34:$B$777,N$11)+'СЕТ СН'!$F$11+СВЦЭМ!$D$10+'СЕТ СН'!$F$5</f>
        <v>4310.2653149899998</v>
      </c>
      <c r="O23" s="37">
        <f>SUMIFS(СВЦЭМ!$D$34:$D$777,СВЦЭМ!$A$34:$A$777,$A23,СВЦЭМ!$B$34:$B$777,O$11)+'СЕТ СН'!$F$11+СВЦЭМ!$D$10+'СЕТ СН'!$F$5</f>
        <v>4314.6042707500001</v>
      </c>
      <c r="P23" s="37">
        <f>SUMIFS(СВЦЭМ!$D$34:$D$777,СВЦЭМ!$A$34:$A$777,$A23,СВЦЭМ!$B$34:$B$777,P$11)+'СЕТ СН'!$F$11+СВЦЭМ!$D$10+'СЕТ СН'!$F$5</f>
        <v>4344.0088991900002</v>
      </c>
      <c r="Q23" s="37">
        <f>SUMIFS(СВЦЭМ!$D$34:$D$777,СВЦЭМ!$A$34:$A$777,$A23,СВЦЭМ!$B$34:$B$777,Q$11)+'СЕТ СН'!$F$11+СВЦЭМ!$D$10+'СЕТ СН'!$F$5</f>
        <v>4347.1951949699996</v>
      </c>
      <c r="R23" s="37">
        <f>SUMIFS(СВЦЭМ!$D$34:$D$777,СВЦЭМ!$A$34:$A$777,$A23,СВЦЭМ!$B$34:$B$777,R$11)+'СЕТ СН'!$F$11+СВЦЭМ!$D$10+'СЕТ СН'!$F$5</f>
        <v>4342.3368933399997</v>
      </c>
      <c r="S23" s="37">
        <f>SUMIFS(СВЦЭМ!$D$34:$D$777,СВЦЭМ!$A$34:$A$777,$A23,СВЦЭМ!$B$34:$B$777,S$11)+'СЕТ СН'!$F$11+СВЦЭМ!$D$10+'СЕТ СН'!$F$5</f>
        <v>4343.1403351899999</v>
      </c>
      <c r="T23" s="37">
        <f>SUMIFS(СВЦЭМ!$D$34:$D$777,СВЦЭМ!$A$34:$A$777,$A23,СВЦЭМ!$B$34:$B$777,T$11)+'СЕТ СН'!$F$11+СВЦЭМ!$D$10+'СЕТ СН'!$F$5</f>
        <v>4389.0784091000005</v>
      </c>
      <c r="U23" s="37">
        <f>SUMIFS(СВЦЭМ!$D$34:$D$777,СВЦЭМ!$A$34:$A$777,$A23,СВЦЭМ!$B$34:$B$777,U$11)+'СЕТ СН'!$F$11+СВЦЭМ!$D$10+'СЕТ СН'!$F$5</f>
        <v>4364.4129266</v>
      </c>
      <c r="V23" s="37">
        <f>SUMIFS(СВЦЭМ!$D$34:$D$777,СВЦЭМ!$A$34:$A$777,$A23,СВЦЭМ!$B$34:$B$777,V$11)+'СЕТ СН'!$F$11+СВЦЭМ!$D$10+'СЕТ СН'!$F$5</f>
        <v>4326.6469212100001</v>
      </c>
      <c r="W23" s="37">
        <f>SUMIFS(СВЦЭМ!$D$34:$D$777,СВЦЭМ!$A$34:$A$777,$A23,СВЦЭМ!$B$34:$B$777,W$11)+'СЕТ СН'!$F$11+СВЦЭМ!$D$10+'СЕТ СН'!$F$5</f>
        <v>4313.6699691100002</v>
      </c>
      <c r="X23" s="37">
        <f>SUMIFS(СВЦЭМ!$D$34:$D$777,СВЦЭМ!$A$34:$A$777,$A23,СВЦЭМ!$B$34:$B$777,X$11)+'СЕТ СН'!$F$11+СВЦЭМ!$D$10+'СЕТ СН'!$F$5</f>
        <v>4328.8963556400004</v>
      </c>
      <c r="Y23" s="37">
        <f>SUMIFS(СВЦЭМ!$D$34:$D$777,СВЦЭМ!$A$34:$A$777,$A23,СВЦЭМ!$B$34:$B$777,Y$11)+'СЕТ СН'!$F$11+СВЦЭМ!$D$10+'СЕТ СН'!$F$5</f>
        <v>4429.8414300100003</v>
      </c>
    </row>
    <row r="24" spans="1:25" ht="15.75" x14ac:dyDescent="0.2">
      <c r="A24" s="36">
        <f t="shared" si="0"/>
        <v>42687</v>
      </c>
      <c r="B24" s="37">
        <f>SUMIFS(СВЦЭМ!$D$34:$D$777,СВЦЭМ!$A$34:$A$777,$A24,СВЦЭМ!$B$34:$B$777,B$11)+'СЕТ СН'!$F$11+СВЦЭМ!$D$10+'СЕТ СН'!$F$5</f>
        <v>4537.8555924399998</v>
      </c>
      <c r="C24" s="37">
        <f>SUMIFS(СВЦЭМ!$D$34:$D$777,СВЦЭМ!$A$34:$A$777,$A24,СВЦЭМ!$B$34:$B$777,C$11)+'СЕТ СН'!$F$11+СВЦЭМ!$D$10+'СЕТ СН'!$F$5</f>
        <v>4655.5027979400002</v>
      </c>
      <c r="D24" s="37">
        <f>SUMIFS(СВЦЭМ!$D$34:$D$777,СВЦЭМ!$A$34:$A$777,$A24,СВЦЭМ!$B$34:$B$777,D$11)+'СЕТ СН'!$F$11+СВЦЭМ!$D$10+'СЕТ СН'!$F$5</f>
        <v>4721.7315273100003</v>
      </c>
      <c r="E24" s="37">
        <f>SUMIFS(СВЦЭМ!$D$34:$D$777,СВЦЭМ!$A$34:$A$777,$A24,СВЦЭМ!$B$34:$B$777,E$11)+'СЕТ СН'!$F$11+СВЦЭМ!$D$10+'СЕТ СН'!$F$5</f>
        <v>4731.6080260400004</v>
      </c>
      <c r="F24" s="37">
        <f>SUMIFS(СВЦЭМ!$D$34:$D$777,СВЦЭМ!$A$34:$A$777,$A24,СВЦЭМ!$B$34:$B$777,F$11)+'СЕТ СН'!$F$11+СВЦЭМ!$D$10+'СЕТ СН'!$F$5</f>
        <v>4736.2617466000002</v>
      </c>
      <c r="G24" s="37">
        <f>SUMIFS(СВЦЭМ!$D$34:$D$777,СВЦЭМ!$A$34:$A$777,$A24,СВЦЭМ!$B$34:$B$777,G$11)+'СЕТ СН'!$F$11+СВЦЭМ!$D$10+'СЕТ СН'!$F$5</f>
        <v>4729.1396382900002</v>
      </c>
      <c r="H24" s="37">
        <f>SUMIFS(СВЦЭМ!$D$34:$D$777,СВЦЭМ!$A$34:$A$777,$A24,СВЦЭМ!$B$34:$B$777,H$11)+'СЕТ СН'!$F$11+СВЦЭМ!$D$10+'СЕТ СН'!$F$5</f>
        <v>4701.8411522599999</v>
      </c>
      <c r="I24" s="37">
        <f>SUMIFS(СВЦЭМ!$D$34:$D$777,СВЦЭМ!$A$34:$A$777,$A24,СВЦЭМ!$B$34:$B$777,I$11)+'СЕТ СН'!$F$11+СВЦЭМ!$D$10+'СЕТ СН'!$F$5</f>
        <v>4682.2160501600001</v>
      </c>
      <c r="J24" s="37">
        <f>SUMIFS(СВЦЭМ!$D$34:$D$777,СВЦЭМ!$A$34:$A$777,$A24,СВЦЭМ!$B$34:$B$777,J$11)+'СЕТ СН'!$F$11+СВЦЭМ!$D$10+'СЕТ СН'!$F$5</f>
        <v>4583.9467222700005</v>
      </c>
      <c r="K24" s="37">
        <f>SUMIFS(СВЦЭМ!$D$34:$D$777,СВЦЭМ!$A$34:$A$777,$A24,СВЦЭМ!$B$34:$B$777,K$11)+'СЕТ СН'!$F$11+СВЦЭМ!$D$10+'СЕТ СН'!$F$5</f>
        <v>4477.8254959100004</v>
      </c>
      <c r="L24" s="37">
        <f>SUMIFS(СВЦЭМ!$D$34:$D$777,СВЦЭМ!$A$34:$A$777,$A24,СВЦЭМ!$B$34:$B$777,L$11)+'СЕТ СН'!$F$11+СВЦЭМ!$D$10+'СЕТ СН'!$F$5</f>
        <v>4383.0571841800001</v>
      </c>
      <c r="M24" s="37">
        <f>SUMIFS(СВЦЭМ!$D$34:$D$777,СВЦЭМ!$A$34:$A$777,$A24,СВЦЭМ!$B$34:$B$777,M$11)+'СЕТ СН'!$F$11+СВЦЭМ!$D$10+'СЕТ СН'!$F$5</f>
        <v>4371.2871041199996</v>
      </c>
      <c r="N24" s="37">
        <f>SUMIFS(СВЦЭМ!$D$34:$D$777,СВЦЭМ!$A$34:$A$777,$A24,СВЦЭМ!$B$34:$B$777,N$11)+'СЕТ СН'!$F$11+СВЦЭМ!$D$10+'СЕТ СН'!$F$5</f>
        <v>4351.2571018300005</v>
      </c>
      <c r="O24" s="37">
        <f>SUMIFS(СВЦЭМ!$D$34:$D$777,СВЦЭМ!$A$34:$A$777,$A24,СВЦЭМ!$B$34:$B$777,O$11)+'СЕТ СН'!$F$11+СВЦЭМ!$D$10+'СЕТ СН'!$F$5</f>
        <v>4337.33256437</v>
      </c>
      <c r="P24" s="37">
        <f>SUMIFS(СВЦЭМ!$D$34:$D$777,СВЦЭМ!$A$34:$A$777,$A24,СВЦЭМ!$B$34:$B$777,P$11)+'СЕТ СН'!$F$11+СВЦЭМ!$D$10+'СЕТ СН'!$F$5</f>
        <v>4324.9316946400004</v>
      </c>
      <c r="Q24" s="37">
        <f>SUMIFS(СВЦЭМ!$D$34:$D$777,СВЦЭМ!$A$34:$A$777,$A24,СВЦЭМ!$B$34:$B$777,Q$11)+'СЕТ СН'!$F$11+СВЦЭМ!$D$10+'СЕТ СН'!$F$5</f>
        <v>4323.4395611400005</v>
      </c>
      <c r="R24" s="37">
        <f>SUMIFS(СВЦЭМ!$D$34:$D$777,СВЦЭМ!$A$34:$A$777,$A24,СВЦЭМ!$B$34:$B$777,R$11)+'СЕТ СН'!$F$11+СВЦЭМ!$D$10+'СЕТ СН'!$F$5</f>
        <v>4325.6516619900003</v>
      </c>
      <c r="S24" s="37">
        <f>SUMIFS(СВЦЭМ!$D$34:$D$777,СВЦЭМ!$A$34:$A$777,$A24,СВЦЭМ!$B$34:$B$777,S$11)+'СЕТ СН'!$F$11+СВЦЭМ!$D$10+'СЕТ СН'!$F$5</f>
        <v>4364.4065511099998</v>
      </c>
      <c r="T24" s="37">
        <f>SUMIFS(СВЦЭМ!$D$34:$D$777,СВЦЭМ!$A$34:$A$777,$A24,СВЦЭМ!$B$34:$B$777,T$11)+'СЕТ СН'!$F$11+СВЦЭМ!$D$10+'СЕТ СН'!$F$5</f>
        <v>4434.3925813599999</v>
      </c>
      <c r="U24" s="37">
        <f>SUMIFS(СВЦЭМ!$D$34:$D$777,СВЦЭМ!$A$34:$A$777,$A24,СВЦЭМ!$B$34:$B$777,U$11)+'СЕТ СН'!$F$11+СВЦЭМ!$D$10+'СЕТ СН'!$F$5</f>
        <v>4352.7836791899999</v>
      </c>
      <c r="V24" s="37">
        <f>SUMIFS(СВЦЭМ!$D$34:$D$777,СВЦЭМ!$A$34:$A$777,$A24,СВЦЭМ!$B$34:$B$777,V$11)+'СЕТ СН'!$F$11+СВЦЭМ!$D$10+'СЕТ СН'!$F$5</f>
        <v>4267.5538274199998</v>
      </c>
      <c r="W24" s="37">
        <f>SUMIFS(СВЦЭМ!$D$34:$D$777,СВЦЭМ!$A$34:$A$777,$A24,СВЦЭМ!$B$34:$B$777,W$11)+'СЕТ СН'!$F$11+СВЦЭМ!$D$10+'СЕТ СН'!$F$5</f>
        <v>4283.6303908999998</v>
      </c>
      <c r="X24" s="37">
        <f>SUMIFS(СВЦЭМ!$D$34:$D$777,СВЦЭМ!$A$34:$A$777,$A24,СВЦЭМ!$B$34:$B$777,X$11)+'СЕТ СН'!$F$11+СВЦЭМ!$D$10+'СЕТ СН'!$F$5</f>
        <v>4336.3912364899998</v>
      </c>
      <c r="Y24" s="37">
        <f>SUMIFS(СВЦЭМ!$D$34:$D$777,СВЦЭМ!$A$34:$A$777,$A24,СВЦЭМ!$B$34:$B$777,Y$11)+'СЕТ СН'!$F$11+СВЦЭМ!$D$10+'СЕТ СН'!$F$5</f>
        <v>4416.16797408</v>
      </c>
    </row>
    <row r="25" spans="1:25" ht="15.75" x14ac:dyDescent="0.2">
      <c r="A25" s="36">
        <f t="shared" si="0"/>
        <v>42688</v>
      </c>
      <c r="B25" s="37">
        <f>SUMIFS(СВЦЭМ!$D$34:$D$777,СВЦЭМ!$A$34:$A$777,$A25,СВЦЭМ!$B$34:$B$777,B$11)+'СЕТ СН'!$F$11+СВЦЭМ!$D$10+'СЕТ СН'!$F$5</f>
        <v>4548.8307359500004</v>
      </c>
      <c r="C25" s="37">
        <f>SUMIFS(СВЦЭМ!$D$34:$D$777,СВЦЭМ!$A$34:$A$777,$A25,СВЦЭМ!$B$34:$B$777,C$11)+'СЕТ СН'!$F$11+СВЦЭМ!$D$10+'СЕТ СН'!$F$5</f>
        <v>4678.1658495800002</v>
      </c>
      <c r="D25" s="37">
        <f>SUMIFS(СВЦЭМ!$D$34:$D$777,СВЦЭМ!$A$34:$A$777,$A25,СВЦЭМ!$B$34:$B$777,D$11)+'СЕТ СН'!$F$11+СВЦЭМ!$D$10+'СЕТ СН'!$F$5</f>
        <v>4715.9509443699999</v>
      </c>
      <c r="E25" s="37">
        <f>SUMIFS(СВЦЭМ!$D$34:$D$777,СВЦЭМ!$A$34:$A$777,$A25,СВЦЭМ!$B$34:$B$777,E$11)+'СЕТ СН'!$F$11+СВЦЭМ!$D$10+'СЕТ СН'!$F$5</f>
        <v>4714.0247687999999</v>
      </c>
      <c r="F25" s="37">
        <f>SUMIFS(СВЦЭМ!$D$34:$D$777,СВЦЭМ!$A$34:$A$777,$A25,СВЦЭМ!$B$34:$B$777,F$11)+'СЕТ СН'!$F$11+СВЦЭМ!$D$10+'СЕТ СН'!$F$5</f>
        <v>4781.2792912300001</v>
      </c>
      <c r="G25" s="37">
        <f>SUMIFS(СВЦЭМ!$D$34:$D$777,СВЦЭМ!$A$34:$A$777,$A25,СВЦЭМ!$B$34:$B$777,G$11)+'СЕТ СН'!$F$11+СВЦЭМ!$D$10+'СЕТ СН'!$F$5</f>
        <v>4833.0965281300005</v>
      </c>
      <c r="H25" s="37">
        <f>SUMIFS(СВЦЭМ!$D$34:$D$777,СВЦЭМ!$A$34:$A$777,$A25,СВЦЭМ!$B$34:$B$777,H$11)+'СЕТ СН'!$F$11+СВЦЭМ!$D$10+'СЕТ СН'!$F$5</f>
        <v>4833.3271904900002</v>
      </c>
      <c r="I25" s="37">
        <f>SUMIFS(СВЦЭМ!$D$34:$D$777,СВЦЭМ!$A$34:$A$777,$A25,СВЦЭМ!$B$34:$B$777,I$11)+'СЕТ СН'!$F$11+СВЦЭМ!$D$10+'СЕТ СН'!$F$5</f>
        <v>4773.2230435299998</v>
      </c>
      <c r="J25" s="37">
        <f>SUMIFS(СВЦЭМ!$D$34:$D$777,СВЦЭМ!$A$34:$A$777,$A25,СВЦЭМ!$B$34:$B$777,J$11)+'СЕТ СН'!$F$11+СВЦЭМ!$D$10+'СЕТ СН'!$F$5</f>
        <v>4669.54520718</v>
      </c>
      <c r="K25" s="37">
        <f>SUMIFS(СВЦЭМ!$D$34:$D$777,СВЦЭМ!$A$34:$A$777,$A25,СВЦЭМ!$B$34:$B$777,K$11)+'СЕТ СН'!$F$11+СВЦЭМ!$D$10+'СЕТ СН'!$F$5</f>
        <v>4585.37710711</v>
      </c>
      <c r="L25" s="37">
        <f>SUMIFS(СВЦЭМ!$D$34:$D$777,СВЦЭМ!$A$34:$A$777,$A25,СВЦЭМ!$B$34:$B$777,L$11)+'СЕТ СН'!$F$11+СВЦЭМ!$D$10+'СЕТ СН'!$F$5</f>
        <v>4497.8242530099997</v>
      </c>
      <c r="M25" s="37">
        <f>SUMIFS(СВЦЭМ!$D$34:$D$777,СВЦЭМ!$A$34:$A$777,$A25,СВЦЭМ!$B$34:$B$777,M$11)+'СЕТ СН'!$F$11+СВЦЭМ!$D$10+'СЕТ СН'!$F$5</f>
        <v>4458.0836140800002</v>
      </c>
      <c r="N25" s="37">
        <f>SUMIFS(СВЦЭМ!$D$34:$D$777,СВЦЭМ!$A$34:$A$777,$A25,СВЦЭМ!$B$34:$B$777,N$11)+'СЕТ СН'!$F$11+СВЦЭМ!$D$10+'СЕТ СН'!$F$5</f>
        <v>4470.3184112999998</v>
      </c>
      <c r="O25" s="37">
        <f>SUMIFS(СВЦЭМ!$D$34:$D$777,СВЦЭМ!$A$34:$A$777,$A25,СВЦЭМ!$B$34:$B$777,O$11)+'СЕТ СН'!$F$11+СВЦЭМ!$D$10+'СЕТ СН'!$F$5</f>
        <v>4471.2544608600001</v>
      </c>
      <c r="P25" s="37">
        <f>SUMIFS(СВЦЭМ!$D$34:$D$777,СВЦЭМ!$A$34:$A$777,$A25,СВЦЭМ!$B$34:$B$777,P$11)+'СЕТ СН'!$F$11+СВЦЭМ!$D$10+'СЕТ СН'!$F$5</f>
        <v>4480.0890637399998</v>
      </c>
      <c r="Q25" s="37">
        <f>SUMIFS(СВЦЭМ!$D$34:$D$777,СВЦЭМ!$A$34:$A$777,$A25,СВЦЭМ!$B$34:$B$777,Q$11)+'СЕТ СН'!$F$11+СВЦЭМ!$D$10+'СЕТ СН'!$F$5</f>
        <v>4482.5517279400001</v>
      </c>
      <c r="R25" s="37">
        <f>SUMIFS(СВЦЭМ!$D$34:$D$777,СВЦЭМ!$A$34:$A$777,$A25,СВЦЭМ!$B$34:$B$777,R$11)+'СЕТ СН'!$F$11+СВЦЭМ!$D$10+'СЕТ СН'!$F$5</f>
        <v>4476.4669221100003</v>
      </c>
      <c r="S25" s="37">
        <f>SUMIFS(СВЦЭМ!$D$34:$D$777,СВЦЭМ!$A$34:$A$777,$A25,СВЦЭМ!$B$34:$B$777,S$11)+'СЕТ СН'!$F$11+СВЦЭМ!$D$10+'СЕТ СН'!$F$5</f>
        <v>4467.9334065800003</v>
      </c>
      <c r="T25" s="37">
        <f>SUMIFS(СВЦЭМ!$D$34:$D$777,СВЦЭМ!$A$34:$A$777,$A25,СВЦЭМ!$B$34:$B$777,T$11)+'СЕТ СН'!$F$11+СВЦЭМ!$D$10+'СЕТ СН'!$F$5</f>
        <v>4456.7423691700005</v>
      </c>
      <c r="U25" s="37">
        <f>SUMIFS(СВЦЭМ!$D$34:$D$777,СВЦЭМ!$A$34:$A$777,$A25,СВЦЭМ!$B$34:$B$777,U$11)+'СЕТ СН'!$F$11+СВЦЭМ!$D$10+'СЕТ СН'!$F$5</f>
        <v>4454.3381064700006</v>
      </c>
      <c r="V25" s="37">
        <f>SUMIFS(СВЦЭМ!$D$34:$D$777,СВЦЭМ!$A$34:$A$777,$A25,СВЦЭМ!$B$34:$B$777,V$11)+'СЕТ СН'!$F$11+СВЦЭМ!$D$10+'СЕТ СН'!$F$5</f>
        <v>4452.9446303000004</v>
      </c>
      <c r="W25" s="37">
        <f>SUMIFS(СВЦЭМ!$D$34:$D$777,СВЦЭМ!$A$34:$A$777,$A25,СВЦЭМ!$B$34:$B$777,W$11)+'СЕТ СН'!$F$11+СВЦЭМ!$D$10+'СЕТ СН'!$F$5</f>
        <v>4454.7630623000005</v>
      </c>
      <c r="X25" s="37">
        <f>SUMIFS(СВЦЭМ!$D$34:$D$777,СВЦЭМ!$A$34:$A$777,$A25,СВЦЭМ!$B$34:$B$777,X$11)+'СЕТ СН'!$F$11+СВЦЭМ!$D$10+'СЕТ СН'!$F$5</f>
        <v>4476.9907469199998</v>
      </c>
      <c r="Y25" s="37">
        <f>SUMIFS(СВЦЭМ!$D$34:$D$777,СВЦЭМ!$A$34:$A$777,$A25,СВЦЭМ!$B$34:$B$777,Y$11)+'СЕТ СН'!$F$11+СВЦЭМ!$D$10+'СЕТ СН'!$F$5</f>
        <v>4588.3337178700003</v>
      </c>
    </row>
    <row r="26" spans="1:25" ht="15.75" x14ac:dyDescent="0.2">
      <c r="A26" s="36">
        <f t="shared" si="0"/>
        <v>42689</v>
      </c>
      <c r="B26" s="37">
        <f>SUMIFS(СВЦЭМ!$D$34:$D$777,СВЦЭМ!$A$34:$A$777,$A26,СВЦЭМ!$B$34:$B$777,B$11)+'СЕТ СН'!$F$11+СВЦЭМ!$D$10+'СЕТ СН'!$F$5</f>
        <v>4705.8560502199998</v>
      </c>
      <c r="C26" s="37">
        <f>SUMIFS(СВЦЭМ!$D$34:$D$777,СВЦЭМ!$A$34:$A$777,$A26,СВЦЭМ!$B$34:$B$777,C$11)+'СЕТ СН'!$F$11+СВЦЭМ!$D$10+'СЕТ СН'!$F$5</f>
        <v>4804.9200013700001</v>
      </c>
      <c r="D26" s="37">
        <f>SUMIFS(СВЦЭМ!$D$34:$D$777,СВЦЭМ!$A$34:$A$777,$A26,СВЦЭМ!$B$34:$B$777,D$11)+'СЕТ СН'!$F$11+СВЦЭМ!$D$10+'СЕТ СН'!$F$5</f>
        <v>4821.6088400600001</v>
      </c>
      <c r="E26" s="37">
        <f>SUMIFS(СВЦЭМ!$D$34:$D$777,СВЦЭМ!$A$34:$A$777,$A26,СВЦЭМ!$B$34:$B$777,E$11)+'СЕТ СН'!$F$11+СВЦЭМ!$D$10+'СЕТ СН'!$F$5</f>
        <v>4824.7343098800002</v>
      </c>
      <c r="F26" s="37">
        <f>SUMIFS(СВЦЭМ!$D$34:$D$777,СВЦЭМ!$A$34:$A$777,$A26,СВЦЭМ!$B$34:$B$777,F$11)+'СЕТ СН'!$F$11+СВЦЭМ!$D$10+'СЕТ СН'!$F$5</f>
        <v>4830.2921238600002</v>
      </c>
      <c r="G26" s="37">
        <f>SUMIFS(СВЦЭМ!$D$34:$D$777,СВЦЭМ!$A$34:$A$777,$A26,СВЦЭМ!$B$34:$B$777,G$11)+'СЕТ СН'!$F$11+СВЦЭМ!$D$10+'СЕТ СН'!$F$5</f>
        <v>4836.5176760200002</v>
      </c>
      <c r="H26" s="37">
        <f>SUMIFS(СВЦЭМ!$D$34:$D$777,СВЦЭМ!$A$34:$A$777,$A26,СВЦЭМ!$B$34:$B$777,H$11)+'СЕТ СН'!$F$11+СВЦЭМ!$D$10+'СЕТ СН'!$F$5</f>
        <v>4828.8801557200004</v>
      </c>
      <c r="I26" s="37">
        <f>SUMIFS(СВЦЭМ!$D$34:$D$777,СВЦЭМ!$A$34:$A$777,$A26,СВЦЭМ!$B$34:$B$777,I$11)+'СЕТ СН'!$F$11+СВЦЭМ!$D$10+'СЕТ СН'!$F$5</f>
        <v>4735.5775557799998</v>
      </c>
      <c r="J26" s="37">
        <f>SUMIFS(СВЦЭМ!$D$34:$D$777,СВЦЭМ!$A$34:$A$777,$A26,СВЦЭМ!$B$34:$B$777,J$11)+'СЕТ СН'!$F$11+СВЦЭМ!$D$10+'СЕТ СН'!$F$5</f>
        <v>4655.9218056700001</v>
      </c>
      <c r="K26" s="37">
        <f>SUMIFS(СВЦЭМ!$D$34:$D$777,СВЦЭМ!$A$34:$A$777,$A26,СВЦЭМ!$B$34:$B$777,K$11)+'СЕТ СН'!$F$11+СВЦЭМ!$D$10+'СЕТ СН'!$F$5</f>
        <v>4577.0438559200002</v>
      </c>
      <c r="L26" s="37">
        <f>SUMIFS(СВЦЭМ!$D$34:$D$777,СВЦЭМ!$A$34:$A$777,$A26,СВЦЭМ!$B$34:$B$777,L$11)+'СЕТ СН'!$F$11+СВЦЭМ!$D$10+'СЕТ СН'!$F$5</f>
        <v>4490.5923841800004</v>
      </c>
      <c r="M26" s="37">
        <f>SUMIFS(СВЦЭМ!$D$34:$D$777,СВЦЭМ!$A$34:$A$777,$A26,СВЦЭМ!$B$34:$B$777,M$11)+'СЕТ СН'!$F$11+СВЦЭМ!$D$10+'СЕТ СН'!$F$5</f>
        <v>4451.16340752</v>
      </c>
      <c r="N26" s="37">
        <f>SUMIFS(СВЦЭМ!$D$34:$D$777,СВЦЭМ!$A$34:$A$777,$A26,СВЦЭМ!$B$34:$B$777,N$11)+'СЕТ СН'!$F$11+СВЦЭМ!$D$10+'СЕТ СН'!$F$5</f>
        <v>4445.4726260200005</v>
      </c>
      <c r="O26" s="37">
        <f>SUMIFS(СВЦЭМ!$D$34:$D$777,СВЦЭМ!$A$34:$A$777,$A26,СВЦЭМ!$B$34:$B$777,O$11)+'СЕТ СН'!$F$11+СВЦЭМ!$D$10+'СЕТ СН'!$F$5</f>
        <v>4445.4794423900003</v>
      </c>
      <c r="P26" s="37">
        <f>SUMIFS(СВЦЭМ!$D$34:$D$777,СВЦЭМ!$A$34:$A$777,$A26,СВЦЭМ!$B$34:$B$777,P$11)+'СЕТ СН'!$F$11+СВЦЭМ!$D$10+'СЕТ СН'!$F$5</f>
        <v>4459.7353449500006</v>
      </c>
      <c r="Q26" s="37">
        <f>SUMIFS(СВЦЭМ!$D$34:$D$777,СВЦЭМ!$A$34:$A$777,$A26,СВЦЭМ!$B$34:$B$777,Q$11)+'СЕТ СН'!$F$11+СВЦЭМ!$D$10+'СЕТ СН'!$F$5</f>
        <v>4460.4929153000003</v>
      </c>
      <c r="R26" s="37">
        <f>SUMIFS(СВЦЭМ!$D$34:$D$777,СВЦЭМ!$A$34:$A$777,$A26,СВЦЭМ!$B$34:$B$777,R$11)+'СЕТ СН'!$F$11+СВЦЭМ!$D$10+'СЕТ СН'!$F$5</f>
        <v>4455.93255107</v>
      </c>
      <c r="S26" s="37">
        <f>SUMIFS(СВЦЭМ!$D$34:$D$777,СВЦЭМ!$A$34:$A$777,$A26,СВЦЭМ!$B$34:$B$777,S$11)+'СЕТ СН'!$F$11+СВЦЭМ!$D$10+'СЕТ СН'!$F$5</f>
        <v>4450.7482444300003</v>
      </c>
      <c r="T26" s="37">
        <f>SUMIFS(СВЦЭМ!$D$34:$D$777,СВЦЭМ!$A$34:$A$777,$A26,СВЦЭМ!$B$34:$B$777,T$11)+'СЕТ СН'!$F$11+СВЦЭМ!$D$10+'СЕТ СН'!$F$5</f>
        <v>4441.9845275300004</v>
      </c>
      <c r="U26" s="37">
        <f>SUMIFS(СВЦЭМ!$D$34:$D$777,СВЦЭМ!$A$34:$A$777,$A26,СВЦЭМ!$B$34:$B$777,U$11)+'СЕТ СН'!$F$11+СВЦЭМ!$D$10+'СЕТ СН'!$F$5</f>
        <v>4447.42189831</v>
      </c>
      <c r="V26" s="37">
        <f>SUMIFS(СВЦЭМ!$D$34:$D$777,СВЦЭМ!$A$34:$A$777,$A26,СВЦЭМ!$B$34:$B$777,V$11)+'СЕТ СН'!$F$11+СВЦЭМ!$D$10+'СЕТ СН'!$F$5</f>
        <v>4484.1246748499998</v>
      </c>
      <c r="W26" s="37">
        <f>SUMIFS(СВЦЭМ!$D$34:$D$777,СВЦЭМ!$A$34:$A$777,$A26,СВЦЭМ!$B$34:$B$777,W$11)+'СЕТ СН'!$F$11+СВЦЭМ!$D$10+'СЕТ СН'!$F$5</f>
        <v>4496.0436954500001</v>
      </c>
      <c r="X26" s="37">
        <f>SUMIFS(СВЦЭМ!$D$34:$D$777,СВЦЭМ!$A$34:$A$777,$A26,СВЦЭМ!$B$34:$B$777,X$11)+'СЕТ СН'!$F$11+СВЦЭМ!$D$10+'СЕТ СН'!$F$5</f>
        <v>4504.7732267400006</v>
      </c>
      <c r="Y26" s="37">
        <f>SUMIFS(СВЦЭМ!$D$34:$D$777,СВЦЭМ!$A$34:$A$777,$A26,СВЦЭМ!$B$34:$B$777,Y$11)+'СЕТ СН'!$F$11+СВЦЭМ!$D$10+'СЕТ СН'!$F$5</f>
        <v>4572.3365582000006</v>
      </c>
    </row>
    <row r="27" spans="1:25" ht="15.75" x14ac:dyDescent="0.2">
      <c r="A27" s="36">
        <f t="shared" si="0"/>
        <v>42690</v>
      </c>
      <c r="B27" s="37">
        <f>SUMIFS(СВЦЭМ!$D$34:$D$777,СВЦЭМ!$A$34:$A$777,$A27,СВЦЭМ!$B$34:$B$777,B$11)+'СЕТ СН'!$F$11+СВЦЭМ!$D$10+'СЕТ СН'!$F$5</f>
        <v>4638.6236394500002</v>
      </c>
      <c r="C27" s="37">
        <f>SUMIFS(СВЦЭМ!$D$34:$D$777,СВЦЭМ!$A$34:$A$777,$A27,СВЦЭМ!$B$34:$B$777,C$11)+'СЕТ СН'!$F$11+СВЦЭМ!$D$10+'СЕТ СН'!$F$5</f>
        <v>4727.7060460299999</v>
      </c>
      <c r="D27" s="37">
        <f>SUMIFS(СВЦЭМ!$D$34:$D$777,СВЦЭМ!$A$34:$A$777,$A27,СВЦЭМ!$B$34:$B$777,D$11)+'СЕТ СН'!$F$11+СВЦЭМ!$D$10+'СЕТ СН'!$F$5</f>
        <v>4742.9816386299999</v>
      </c>
      <c r="E27" s="37">
        <f>SUMIFS(СВЦЭМ!$D$34:$D$777,СВЦЭМ!$A$34:$A$777,$A27,СВЦЭМ!$B$34:$B$777,E$11)+'СЕТ СН'!$F$11+СВЦЭМ!$D$10+'СЕТ СН'!$F$5</f>
        <v>4750.3924091899999</v>
      </c>
      <c r="F27" s="37">
        <f>SUMIFS(СВЦЭМ!$D$34:$D$777,СВЦЭМ!$A$34:$A$777,$A27,СВЦЭМ!$B$34:$B$777,F$11)+'СЕТ СН'!$F$11+СВЦЭМ!$D$10+'СЕТ СН'!$F$5</f>
        <v>4750.4409450499998</v>
      </c>
      <c r="G27" s="37">
        <f>SUMIFS(СВЦЭМ!$D$34:$D$777,СВЦЭМ!$A$34:$A$777,$A27,СВЦЭМ!$B$34:$B$777,G$11)+'СЕТ СН'!$F$11+СВЦЭМ!$D$10+'СЕТ СН'!$F$5</f>
        <v>4810.9094628900002</v>
      </c>
      <c r="H27" s="37">
        <f>SUMIFS(СВЦЭМ!$D$34:$D$777,СВЦЭМ!$A$34:$A$777,$A27,СВЦЭМ!$B$34:$B$777,H$11)+'СЕТ СН'!$F$11+СВЦЭМ!$D$10+'СЕТ СН'!$F$5</f>
        <v>4824.79763963</v>
      </c>
      <c r="I27" s="37">
        <f>SUMIFS(СВЦЭМ!$D$34:$D$777,СВЦЭМ!$A$34:$A$777,$A27,СВЦЭМ!$B$34:$B$777,I$11)+'СЕТ СН'!$F$11+СВЦЭМ!$D$10+'СЕТ СН'!$F$5</f>
        <v>4757.9401818000006</v>
      </c>
      <c r="J27" s="37">
        <f>SUMIFS(СВЦЭМ!$D$34:$D$777,СВЦЭМ!$A$34:$A$777,$A27,СВЦЭМ!$B$34:$B$777,J$11)+'СЕТ СН'!$F$11+СВЦЭМ!$D$10+'СЕТ СН'!$F$5</f>
        <v>4666.3169307600001</v>
      </c>
      <c r="K27" s="37">
        <f>SUMIFS(СВЦЭМ!$D$34:$D$777,СВЦЭМ!$A$34:$A$777,$A27,СВЦЭМ!$B$34:$B$777,K$11)+'СЕТ СН'!$F$11+СВЦЭМ!$D$10+'СЕТ СН'!$F$5</f>
        <v>4561.3373472200001</v>
      </c>
      <c r="L27" s="37">
        <f>SUMIFS(СВЦЭМ!$D$34:$D$777,СВЦЭМ!$A$34:$A$777,$A27,СВЦЭМ!$B$34:$B$777,L$11)+'СЕТ СН'!$F$11+СВЦЭМ!$D$10+'СЕТ СН'!$F$5</f>
        <v>4494.7655560800004</v>
      </c>
      <c r="M27" s="37">
        <f>SUMIFS(СВЦЭМ!$D$34:$D$777,СВЦЭМ!$A$34:$A$777,$A27,СВЦЭМ!$B$34:$B$777,M$11)+'СЕТ СН'!$F$11+СВЦЭМ!$D$10+'СЕТ СН'!$F$5</f>
        <v>4465.05216965</v>
      </c>
      <c r="N27" s="37">
        <f>SUMIFS(СВЦЭМ!$D$34:$D$777,СВЦЭМ!$A$34:$A$777,$A27,СВЦЭМ!$B$34:$B$777,N$11)+'СЕТ СН'!$F$11+СВЦЭМ!$D$10+'СЕТ СН'!$F$5</f>
        <v>4473.6239427999999</v>
      </c>
      <c r="O27" s="37">
        <f>SUMIFS(СВЦЭМ!$D$34:$D$777,СВЦЭМ!$A$34:$A$777,$A27,СВЦЭМ!$B$34:$B$777,O$11)+'СЕТ СН'!$F$11+СВЦЭМ!$D$10+'СЕТ СН'!$F$5</f>
        <v>4501.4357925599998</v>
      </c>
      <c r="P27" s="37">
        <f>SUMIFS(СВЦЭМ!$D$34:$D$777,СВЦЭМ!$A$34:$A$777,$A27,СВЦЭМ!$B$34:$B$777,P$11)+'СЕТ СН'!$F$11+СВЦЭМ!$D$10+'СЕТ СН'!$F$5</f>
        <v>4507.6844174799999</v>
      </c>
      <c r="Q27" s="37">
        <f>SUMIFS(СВЦЭМ!$D$34:$D$777,СВЦЭМ!$A$34:$A$777,$A27,СВЦЭМ!$B$34:$B$777,Q$11)+'СЕТ СН'!$F$11+СВЦЭМ!$D$10+'СЕТ СН'!$F$5</f>
        <v>4506.3727521999999</v>
      </c>
      <c r="R27" s="37">
        <f>SUMIFS(СВЦЭМ!$D$34:$D$777,СВЦЭМ!$A$34:$A$777,$A27,СВЦЭМ!$B$34:$B$777,R$11)+'СЕТ СН'!$F$11+СВЦЭМ!$D$10+'СЕТ СН'!$F$5</f>
        <v>4491.1533710100002</v>
      </c>
      <c r="S27" s="37">
        <f>SUMIFS(СВЦЭМ!$D$34:$D$777,СВЦЭМ!$A$34:$A$777,$A27,СВЦЭМ!$B$34:$B$777,S$11)+'СЕТ СН'!$F$11+СВЦЭМ!$D$10+'СЕТ СН'!$F$5</f>
        <v>4492.34227956</v>
      </c>
      <c r="T27" s="37">
        <f>SUMIFS(СВЦЭМ!$D$34:$D$777,СВЦЭМ!$A$34:$A$777,$A27,СВЦЭМ!$B$34:$B$777,T$11)+'СЕТ СН'!$F$11+СВЦЭМ!$D$10+'СЕТ СН'!$F$5</f>
        <v>4485.9126661199998</v>
      </c>
      <c r="U27" s="37">
        <f>SUMIFS(СВЦЭМ!$D$34:$D$777,СВЦЭМ!$A$34:$A$777,$A27,СВЦЭМ!$B$34:$B$777,U$11)+'СЕТ СН'!$F$11+СВЦЭМ!$D$10+'СЕТ СН'!$F$5</f>
        <v>4488.4347657500002</v>
      </c>
      <c r="V27" s="37">
        <f>SUMIFS(СВЦЭМ!$D$34:$D$777,СВЦЭМ!$A$34:$A$777,$A27,СВЦЭМ!$B$34:$B$777,V$11)+'СЕТ СН'!$F$11+СВЦЭМ!$D$10+'СЕТ СН'!$F$5</f>
        <v>4491.7807567600003</v>
      </c>
      <c r="W27" s="37">
        <f>SUMIFS(СВЦЭМ!$D$34:$D$777,СВЦЭМ!$A$34:$A$777,$A27,СВЦЭМ!$B$34:$B$777,W$11)+'СЕТ СН'!$F$11+СВЦЭМ!$D$10+'СЕТ СН'!$F$5</f>
        <v>4507.0834303700003</v>
      </c>
      <c r="X27" s="37">
        <f>SUMIFS(СВЦЭМ!$D$34:$D$777,СВЦЭМ!$A$34:$A$777,$A27,СВЦЭМ!$B$34:$B$777,X$11)+'СЕТ СН'!$F$11+СВЦЭМ!$D$10+'СЕТ СН'!$F$5</f>
        <v>4522.0086133000004</v>
      </c>
      <c r="Y27" s="37">
        <f>SUMIFS(СВЦЭМ!$D$34:$D$777,СВЦЭМ!$A$34:$A$777,$A27,СВЦЭМ!$B$34:$B$777,Y$11)+'СЕТ СН'!$F$11+СВЦЭМ!$D$10+'СЕТ СН'!$F$5</f>
        <v>4630.8957132400001</v>
      </c>
    </row>
    <row r="28" spans="1:25" ht="15.75" x14ac:dyDescent="0.2">
      <c r="A28" s="36">
        <f t="shared" si="0"/>
        <v>42691</v>
      </c>
      <c r="B28" s="37">
        <f>SUMIFS(СВЦЭМ!$D$34:$D$777,СВЦЭМ!$A$34:$A$777,$A28,СВЦЭМ!$B$34:$B$777,B$11)+'СЕТ СН'!$F$11+СВЦЭМ!$D$10+'СЕТ СН'!$F$5</f>
        <v>4736.2474637599998</v>
      </c>
      <c r="C28" s="37">
        <f>SUMIFS(СВЦЭМ!$D$34:$D$777,СВЦЭМ!$A$34:$A$777,$A28,СВЦЭМ!$B$34:$B$777,C$11)+'СЕТ СН'!$F$11+СВЦЭМ!$D$10+'СЕТ СН'!$F$5</f>
        <v>4828.8158293900005</v>
      </c>
      <c r="D28" s="37">
        <f>SUMIFS(СВЦЭМ!$D$34:$D$777,СВЦЭМ!$A$34:$A$777,$A28,СВЦЭМ!$B$34:$B$777,D$11)+'СЕТ СН'!$F$11+СВЦЭМ!$D$10+'СЕТ СН'!$F$5</f>
        <v>4847.7792306399997</v>
      </c>
      <c r="E28" s="37">
        <f>SUMIFS(СВЦЭМ!$D$34:$D$777,СВЦЭМ!$A$34:$A$777,$A28,СВЦЭМ!$B$34:$B$777,E$11)+'СЕТ СН'!$F$11+СВЦЭМ!$D$10+'СЕТ СН'!$F$5</f>
        <v>4855.2051219900004</v>
      </c>
      <c r="F28" s="37">
        <f>SUMIFS(СВЦЭМ!$D$34:$D$777,СВЦЭМ!$A$34:$A$777,$A28,СВЦЭМ!$B$34:$B$777,F$11)+'СЕТ СН'!$F$11+СВЦЭМ!$D$10+'СЕТ СН'!$F$5</f>
        <v>4854.4726057200005</v>
      </c>
      <c r="G28" s="37">
        <f>SUMIFS(СВЦЭМ!$D$34:$D$777,СВЦЭМ!$A$34:$A$777,$A28,СВЦЭМ!$B$34:$B$777,G$11)+'СЕТ СН'!$F$11+СВЦЭМ!$D$10+'СЕТ СН'!$F$5</f>
        <v>4860.9559589199998</v>
      </c>
      <c r="H28" s="37">
        <f>SUMIFS(СВЦЭМ!$D$34:$D$777,СВЦЭМ!$A$34:$A$777,$A28,СВЦЭМ!$B$34:$B$777,H$11)+'СЕТ СН'!$F$11+СВЦЭМ!$D$10+'СЕТ СН'!$F$5</f>
        <v>4848.2587978700003</v>
      </c>
      <c r="I28" s="37">
        <f>SUMIFS(СВЦЭМ!$D$34:$D$777,СВЦЭМ!$A$34:$A$777,$A28,СВЦЭМ!$B$34:$B$777,I$11)+'СЕТ СН'!$F$11+СВЦЭМ!$D$10+'СЕТ СН'!$F$5</f>
        <v>4757.4671576000001</v>
      </c>
      <c r="J28" s="37">
        <f>SUMIFS(СВЦЭМ!$D$34:$D$777,СВЦЭМ!$A$34:$A$777,$A28,СВЦЭМ!$B$34:$B$777,J$11)+'СЕТ СН'!$F$11+СВЦЭМ!$D$10+'СЕТ СН'!$F$5</f>
        <v>4662.0347258700003</v>
      </c>
      <c r="K28" s="37">
        <f>SUMIFS(СВЦЭМ!$D$34:$D$777,СВЦЭМ!$A$34:$A$777,$A28,СВЦЭМ!$B$34:$B$777,K$11)+'СЕТ СН'!$F$11+СВЦЭМ!$D$10+'СЕТ СН'!$F$5</f>
        <v>4561.6298406100004</v>
      </c>
      <c r="L28" s="37">
        <f>SUMIFS(СВЦЭМ!$D$34:$D$777,СВЦЭМ!$A$34:$A$777,$A28,СВЦЭМ!$B$34:$B$777,L$11)+'СЕТ СН'!$F$11+СВЦЭМ!$D$10+'СЕТ СН'!$F$5</f>
        <v>4496.1047951999999</v>
      </c>
      <c r="M28" s="37">
        <f>SUMIFS(СВЦЭМ!$D$34:$D$777,СВЦЭМ!$A$34:$A$777,$A28,СВЦЭМ!$B$34:$B$777,M$11)+'СЕТ СН'!$F$11+СВЦЭМ!$D$10+'СЕТ СН'!$F$5</f>
        <v>4477.8933797700001</v>
      </c>
      <c r="N28" s="37">
        <f>SUMIFS(СВЦЭМ!$D$34:$D$777,СВЦЭМ!$A$34:$A$777,$A28,СВЦЭМ!$B$34:$B$777,N$11)+'СЕТ СН'!$F$11+СВЦЭМ!$D$10+'СЕТ СН'!$F$5</f>
        <v>4481.9466999400001</v>
      </c>
      <c r="O28" s="37">
        <f>SUMIFS(СВЦЭМ!$D$34:$D$777,СВЦЭМ!$A$34:$A$777,$A28,СВЦЭМ!$B$34:$B$777,O$11)+'СЕТ СН'!$F$11+СВЦЭМ!$D$10+'СЕТ СН'!$F$5</f>
        <v>4493.7824966200005</v>
      </c>
      <c r="P28" s="37">
        <f>SUMIFS(СВЦЭМ!$D$34:$D$777,СВЦЭМ!$A$34:$A$777,$A28,СВЦЭМ!$B$34:$B$777,P$11)+'СЕТ СН'!$F$11+СВЦЭМ!$D$10+'СЕТ СН'!$F$5</f>
        <v>4496.4716686499996</v>
      </c>
      <c r="Q28" s="37">
        <f>SUMIFS(СВЦЭМ!$D$34:$D$777,СВЦЭМ!$A$34:$A$777,$A28,СВЦЭМ!$B$34:$B$777,Q$11)+'СЕТ СН'!$F$11+СВЦЭМ!$D$10+'СЕТ СН'!$F$5</f>
        <v>4491.8513572600004</v>
      </c>
      <c r="R28" s="37">
        <f>SUMIFS(СВЦЭМ!$D$34:$D$777,СВЦЭМ!$A$34:$A$777,$A28,СВЦЭМ!$B$34:$B$777,R$11)+'СЕТ СН'!$F$11+СВЦЭМ!$D$10+'СЕТ СН'!$F$5</f>
        <v>4519.1585342199996</v>
      </c>
      <c r="S28" s="37">
        <f>SUMIFS(СВЦЭМ!$D$34:$D$777,СВЦЭМ!$A$34:$A$777,$A28,СВЦЭМ!$B$34:$B$777,S$11)+'СЕТ СН'!$F$11+СВЦЭМ!$D$10+'СЕТ СН'!$F$5</f>
        <v>4557.6674739999999</v>
      </c>
      <c r="T28" s="37">
        <f>SUMIFS(СВЦЭМ!$D$34:$D$777,СВЦЭМ!$A$34:$A$777,$A28,СВЦЭМ!$B$34:$B$777,T$11)+'СЕТ СН'!$F$11+СВЦЭМ!$D$10+'СЕТ СН'!$F$5</f>
        <v>4509.3454268000005</v>
      </c>
      <c r="U28" s="37">
        <f>SUMIFS(СВЦЭМ!$D$34:$D$777,СВЦЭМ!$A$34:$A$777,$A28,СВЦЭМ!$B$34:$B$777,U$11)+'СЕТ СН'!$F$11+СВЦЭМ!$D$10+'СЕТ СН'!$F$5</f>
        <v>4427.2126806200004</v>
      </c>
      <c r="V28" s="37">
        <f>SUMIFS(СВЦЭМ!$D$34:$D$777,СВЦЭМ!$A$34:$A$777,$A28,СВЦЭМ!$B$34:$B$777,V$11)+'СЕТ СН'!$F$11+СВЦЭМ!$D$10+'СЕТ СН'!$F$5</f>
        <v>4436.7408756700006</v>
      </c>
      <c r="W28" s="37">
        <f>SUMIFS(СВЦЭМ!$D$34:$D$777,СВЦЭМ!$A$34:$A$777,$A28,СВЦЭМ!$B$34:$B$777,W$11)+'СЕТ СН'!$F$11+СВЦЭМ!$D$10+'СЕТ СН'!$F$5</f>
        <v>4457.9768237500002</v>
      </c>
      <c r="X28" s="37">
        <f>SUMIFS(СВЦЭМ!$D$34:$D$777,СВЦЭМ!$A$34:$A$777,$A28,СВЦЭМ!$B$34:$B$777,X$11)+'СЕТ СН'!$F$11+СВЦЭМ!$D$10+'СЕТ СН'!$F$5</f>
        <v>4506.1898004200002</v>
      </c>
      <c r="Y28" s="37">
        <f>SUMIFS(СВЦЭМ!$D$34:$D$777,СВЦЭМ!$A$34:$A$777,$A28,СВЦЭМ!$B$34:$B$777,Y$11)+'СЕТ СН'!$F$11+СВЦЭМ!$D$10+'СЕТ СН'!$F$5</f>
        <v>4573.8226522499999</v>
      </c>
    </row>
    <row r="29" spans="1:25" ht="15.75" x14ac:dyDescent="0.2">
      <c r="A29" s="36">
        <f t="shared" si="0"/>
        <v>42692</v>
      </c>
      <c r="B29" s="37">
        <f>SUMIFS(СВЦЭМ!$D$34:$D$777,СВЦЭМ!$A$34:$A$777,$A29,СВЦЭМ!$B$34:$B$777,B$11)+'СЕТ СН'!$F$11+СВЦЭМ!$D$10+'СЕТ СН'!$F$5</f>
        <v>4703.9136316900003</v>
      </c>
      <c r="C29" s="37">
        <f>SUMIFS(СВЦЭМ!$D$34:$D$777,СВЦЭМ!$A$34:$A$777,$A29,СВЦЭМ!$B$34:$B$777,C$11)+'СЕТ СН'!$F$11+СВЦЭМ!$D$10+'СЕТ СН'!$F$5</f>
        <v>4824.9122924700005</v>
      </c>
      <c r="D29" s="37">
        <f>SUMIFS(СВЦЭМ!$D$34:$D$777,СВЦЭМ!$A$34:$A$777,$A29,СВЦЭМ!$B$34:$B$777,D$11)+'СЕТ СН'!$F$11+СВЦЭМ!$D$10+'СЕТ СН'!$F$5</f>
        <v>4852.6982357100005</v>
      </c>
      <c r="E29" s="37">
        <f>SUMIFS(СВЦЭМ!$D$34:$D$777,СВЦЭМ!$A$34:$A$777,$A29,СВЦЭМ!$B$34:$B$777,E$11)+'СЕТ СН'!$F$11+СВЦЭМ!$D$10+'СЕТ СН'!$F$5</f>
        <v>4853.12858435</v>
      </c>
      <c r="F29" s="37">
        <f>SUMIFS(СВЦЭМ!$D$34:$D$777,СВЦЭМ!$A$34:$A$777,$A29,СВЦЭМ!$B$34:$B$777,F$11)+'СЕТ СН'!$F$11+СВЦЭМ!$D$10+'СЕТ СН'!$F$5</f>
        <v>4853.2460814599999</v>
      </c>
      <c r="G29" s="37">
        <f>SUMIFS(СВЦЭМ!$D$34:$D$777,СВЦЭМ!$A$34:$A$777,$A29,СВЦЭМ!$B$34:$B$777,G$11)+'СЕТ СН'!$F$11+СВЦЭМ!$D$10+'СЕТ СН'!$F$5</f>
        <v>4856.4202626900005</v>
      </c>
      <c r="H29" s="37">
        <f>SUMIFS(СВЦЭМ!$D$34:$D$777,СВЦЭМ!$A$34:$A$777,$A29,СВЦЭМ!$B$34:$B$777,H$11)+'СЕТ СН'!$F$11+СВЦЭМ!$D$10+'СЕТ СН'!$F$5</f>
        <v>4854.7788315799999</v>
      </c>
      <c r="I29" s="37">
        <f>SUMIFS(СВЦЭМ!$D$34:$D$777,СВЦЭМ!$A$34:$A$777,$A29,СВЦЭМ!$B$34:$B$777,I$11)+'СЕТ СН'!$F$11+СВЦЭМ!$D$10+'СЕТ СН'!$F$5</f>
        <v>4759.1878672000003</v>
      </c>
      <c r="J29" s="37">
        <f>SUMIFS(СВЦЭМ!$D$34:$D$777,СВЦЭМ!$A$34:$A$777,$A29,СВЦЭМ!$B$34:$B$777,J$11)+'СЕТ СН'!$F$11+СВЦЭМ!$D$10+'СЕТ СН'!$F$5</f>
        <v>4654.8804526200001</v>
      </c>
      <c r="K29" s="37">
        <f>SUMIFS(СВЦЭМ!$D$34:$D$777,СВЦЭМ!$A$34:$A$777,$A29,СВЦЭМ!$B$34:$B$777,K$11)+'СЕТ СН'!$F$11+СВЦЭМ!$D$10+'СЕТ СН'!$F$5</f>
        <v>4557.40086144</v>
      </c>
      <c r="L29" s="37">
        <f>SUMIFS(СВЦЭМ!$D$34:$D$777,СВЦЭМ!$A$34:$A$777,$A29,СВЦЭМ!$B$34:$B$777,L$11)+'СЕТ СН'!$F$11+СВЦЭМ!$D$10+'СЕТ СН'!$F$5</f>
        <v>4475.3040518899998</v>
      </c>
      <c r="M29" s="37">
        <f>SUMIFS(СВЦЭМ!$D$34:$D$777,СВЦЭМ!$A$34:$A$777,$A29,СВЦЭМ!$B$34:$B$777,M$11)+'СЕТ СН'!$F$11+СВЦЭМ!$D$10+'СЕТ СН'!$F$5</f>
        <v>4464.4674443900003</v>
      </c>
      <c r="N29" s="37">
        <f>SUMIFS(СВЦЭМ!$D$34:$D$777,СВЦЭМ!$A$34:$A$777,$A29,СВЦЭМ!$B$34:$B$777,N$11)+'СЕТ СН'!$F$11+СВЦЭМ!$D$10+'СЕТ СН'!$F$5</f>
        <v>4487.8292021200004</v>
      </c>
      <c r="O29" s="37">
        <f>SUMIFS(СВЦЭМ!$D$34:$D$777,СВЦЭМ!$A$34:$A$777,$A29,СВЦЭМ!$B$34:$B$777,O$11)+'СЕТ СН'!$F$11+СВЦЭМ!$D$10+'СЕТ СН'!$F$5</f>
        <v>4490.5361208699996</v>
      </c>
      <c r="P29" s="37">
        <f>SUMIFS(СВЦЭМ!$D$34:$D$777,СВЦЭМ!$A$34:$A$777,$A29,СВЦЭМ!$B$34:$B$777,P$11)+'СЕТ СН'!$F$11+СВЦЭМ!$D$10+'СЕТ СН'!$F$5</f>
        <v>4528.2389013700003</v>
      </c>
      <c r="Q29" s="37">
        <f>SUMIFS(СВЦЭМ!$D$34:$D$777,СВЦЭМ!$A$34:$A$777,$A29,СВЦЭМ!$B$34:$B$777,Q$11)+'СЕТ СН'!$F$11+СВЦЭМ!$D$10+'СЕТ СН'!$F$5</f>
        <v>4529.8096463800002</v>
      </c>
      <c r="R29" s="37">
        <f>SUMIFS(СВЦЭМ!$D$34:$D$777,СВЦЭМ!$A$34:$A$777,$A29,СВЦЭМ!$B$34:$B$777,R$11)+'СЕТ СН'!$F$11+СВЦЭМ!$D$10+'СЕТ СН'!$F$5</f>
        <v>4528.6820104600001</v>
      </c>
      <c r="S29" s="37">
        <f>SUMIFS(СВЦЭМ!$D$34:$D$777,СВЦЭМ!$A$34:$A$777,$A29,СВЦЭМ!$B$34:$B$777,S$11)+'СЕТ СН'!$F$11+СВЦЭМ!$D$10+'СЕТ СН'!$F$5</f>
        <v>4489.52763005</v>
      </c>
      <c r="T29" s="37">
        <f>SUMIFS(СВЦЭМ!$D$34:$D$777,СВЦЭМ!$A$34:$A$777,$A29,СВЦЭМ!$B$34:$B$777,T$11)+'СЕТ СН'!$F$11+СВЦЭМ!$D$10+'СЕТ СН'!$F$5</f>
        <v>4448.0799583799999</v>
      </c>
      <c r="U29" s="37">
        <f>SUMIFS(СВЦЭМ!$D$34:$D$777,СВЦЭМ!$A$34:$A$777,$A29,СВЦЭМ!$B$34:$B$777,U$11)+'СЕТ СН'!$F$11+СВЦЭМ!$D$10+'СЕТ СН'!$F$5</f>
        <v>4442.0338326999999</v>
      </c>
      <c r="V29" s="37">
        <f>SUMIFS(СВЦЭМ!$D$34:$D$777,СВЦЭМ!$A$34:$A$777,$A29,СВЦЭМ!$B$34:$B$777,V$11)+'СЕТ СН'!$F$11+СВЦЭМ!$D$10+'СЕТ СН'!$F$5</f>
        <v>4437.1491111800005</v>
      </c>
      <c r="W29" s="37">
        <f>SUMIFS(СВЦЭМ!$D$34:$D$777,СВЦЭМ!$A$34:$A$777,$A29,СВЦЭМ!$B$34:$B$777,W$11)+'СЕТ СН'!$F$11+СВЦЭМ!$D$10+'СЕТ СН'!$F$5</f>
        <v>4458.5828703400002</v>
      </c>
      <c r="X29" s="37">
        <f>SUMIFS(СВЦЭМ!$D$34:$D$777,СВЦЭМ!$A$34:$A$777,$A29,СВЦЭМ!$B$34:$B$777,X$11)+'СЕТ СН'!$F$11+СВЦЭМ!$D$10+'СЕТ СН'!$F$5</f>
        <v>4489.3515519499997</v>
      </c>
      <c r="Y29" s="37">
        <f>SUMIFS(СВЦЭМ!$D$34:$D$777,СВЦЭМ!$A$34:$A$777,$A29,СВЦЭМ!$B$34:$B$777,Y$11)+'СЕТ СН'!$F$11+СВЦЭМ!$D$10+'СЕТ СН'!$F$5</f>
        <v>4599.4279598600006</v>
      </c>
    </row>
    <row r="30" spans="1:25" ht="15.75" x14ac:dyDescent="0.2">
      <c r="A30" s="36">
        <f t="shared" si="0"/>
        <v>42693</v>
      </c>
      <c r="B30" s="37">
        <f>SUMIFS(СВЦЭМ!$D$34:$D$777,СВЦЭМ!$A$34:$A$777,$A30,СВЦЭМ!$B$34:$B$777,B$11)+'СЕТ СН'!$F$11+СВЦЭМ!$D$10+'СЕТ СН'!$F$5</f>
        <v>4557.9917176700001</v>
      </c>
      <c r="C30" s="37">
        <f>SUMIFS(СВЦЭМ!$D$34:$D$777,СВЦЭМ!$A$34:$A$777,$A30,СВЦЭМ!$B$34:$B$777,C$11)+'СЕТ СН'!$F$11+СВЦЭМ!$D$10+'СЕТ СН'!$F$5</f>
        <v>4633.0903773700002</v>
      </c>
      <c r="D30" s="37">
        <f>SUMIFS(СВЦЭМ!$D$34:$D$777,СВЦЭМ!$A$34:$A$777,$A30,СВЦЭМ!$B$34:$B$777,D$11)+'СЕТ СН'!$F$11+СВЦЭМ!$D$10+'СЕТ СН'!$F$5</f>
        <v>4710.6485516700004</v>
      </c>
      <c r="E30" s="37">
        <f>SUMIFS(СВЦЭМ!$D$34:$D$777,СВЦЭМ!$A$34:$A$777,$A30,СВЦЭМ!$B$34:$B$777,E$11)+'СЕТ СН'!$F$11+СВЦЭМ!$D$10+'СЕТ СН'!$F$5</f>
        <v>4720.5957347900003</v>
      </c>
      <c r="F30" s="37">
        <f>SUMIFS(СВЦЭМ!$D$34:$D$777,СВЦЭМ!$A$34:$A$777,$A30,СВЦЭМ!$B$34:$B$777,F$11)+'СЕТ СН'!$F$11+СВЦЭМ!$D$10+'СЕТ СН'!$F$5</f>
        <v>4717.2373050400001</v>
      </c>
      <c r="G30" s="37">
        <f>SUMIFS(СВЦЭМ!$D$34:$D$777,СВЦЭМ!$A$34:$A$777,$A30,СВЦЭМ!$B$34:$B$777,G$11)+'СЕТ СН'!$F$11+СВЦЭМ!$D$10+'СЕТ СН'!$F$5</f>
        <v>4709.2373107000003</v>
      </c>
      <c r="H30" s="37">
        <f>SUMIFS(СВЦЭМ!$D$34:$D$777,СВЦЭМ!$A$34:$A$777,$A30,СВЦЭМ!$B$34:$B$777,H$11)+'СЕТ СН'!$F$11+СВЦЭМ!$D$10+'СЕТ СН'!$F$5</f>
        <v>4672.8150632100005</v>
      </c>
      <c r="I30" s="37">
        <f>SUMIFS(СВЦЭМ!$D$34:$D$777,СВЦЭМ!$A$34:$A$777,$A30,СВЦЭМ!$B$34:$B$777,I$11)+'СЕТ СН'!$F$11+СВЦЭМ!$D$10+'СЕТ СН'!$F$5</f>
        <v>4636.4269130900002</v>
      </c>
      <c r="J30" s="37">
        <f>SUMIFS(СВЦЭМ!$D$34:$D$777,СВЦЭМ!$A$34:$A$777,$A30,СВЦЭМ!$B$34:$B$777,J$11)+'СЕТ СН'!$F$11+СВЦЭМ!$D$10+'СЕТ СН'!$F$5</f>
        <v>4548.7302296500002</v>
      </c>
      <c r="K30" s="37">
        <f>SUMIFS(СВЦЭМ!$D$34:$D$777,СВЦЭМ!$A$34:$A$777,$A30,СВЦЭМ!$B$34:$B$777,K$11)+'СЕТ СН'!$F$11+СВЦЭМ!$D$10+'СЕТ СН'!$F$5</f>
        <v>4464.8728891600003</v>
      </c>
      <c r="L30" s="37">
        <f>SUMIFS(СВЦЭМ!$D$34:$D$777,СВЦЭМ!$A$34:$A$777,$A30,СВЦЭМ!$B$34:$B$777,L$11)+'СЕТ СН'!$F$11+СВЦЭМ!$D$10+'СЕТ СН'!$F$5</f>
        <v>4427.82691393</v>
      </c>
      <c r="M30" s="37">
        <f>SUMIFS(СВЦЭМ!$D$34:$D$777,СВЦЭМ!$A$34:$A$777,$A30,СВЦЭМ!$B$34:$B$777,M$11)+'СЕТ СН'!$F$11+СВЦЭМ!$D$10+'СЕТ СН'!$F$5</f>
        <v>4425.9587390799998</v>
      </c>
      <c r="N30" s="37">
        <f>SUMIFS(СВЦЭМ!$D$34:$D$777,СВЦЭМ!$A$34:$A$777,$A30,СВЦЭМ!$B$34:$B$777,N$11)+'СЕТ СН'!$F$11+СВЦЭМ!$D$10+'СЕТ СН'!$F$5</f>
        <v>4412.32384989</v>
      </c>
      <c r="O30" s="37">
        <f>SUMIFS(СВЦЭМ!$D$34:$D$777,СВЦЭМ!$A$34:$A$777,$A30,СВЦЭМ!$B$34:$B$777,O$11)+'СЕТ СН'!$F$11+СВЦЭМ!$D$10+'СЕТ СН'!$F$5</f>
        <v>4432.0058314100006</v>
      </c>
      <c r="P30" s="37">
        <f>SUMIFS(СВЦЭМ!$D$34:$D$777,СВЦЭМ!$A$34:$A$777,$A30,СВЦЭМ!$B$34:$B$777,P$11)+'СЕТ СН'!$F$11+СВЦЭМ!$D$10+'СЕТ СН'!$F$5</f>
        <v>4455.0102376900004</v>
      </c>
      <c r="Q30" s="37">
        <f>SUMIFS(СВЦЭМ!$D$34:$D$777,СВЦЭМ!$A$34:$A$777,$A30,СВЦЭМ!$B$34:$B$777,Q$11)+'СЕТ СН'!$F$11+СВЦЭМ!$D$10+'СЕТ СН'!$F$5</f>
        <v>4459.0273158800001</v>
      </c>
      <c r="R30" s="37">
        <f>SUMIFS(СВЦЭМ!$D$34:$D$777,СВЦЭМ!$A$34:$A$777,$A30,СВЦЭМ!$B$34:$B$777,R$11)+'СЕТ СН'!$F$11+СВЦЭМ!$D$10+'СЕТ СН'!$F$5</f>
        <v>4577.6768037700003</v>
      </c>
      <c r="S30" s="37">
        <f>SUMIFS(СВЦЭМ!$D$34:$D$777,СВЦЭМ!$A$34:$A$777,$A30,СВЦЭМ!$B$34:$B$777,S$11)+'СЕТ СН'!$F$11+СВЦЭМ!$D$10+'СЕТ СН'!$F$5</f>
        <v>4569.6676600199999</v>
      </c>
      <c r="T30" s="37">
        <f>SUMIFS(СВЦЭМ!$D$34:$D$777,СВЦЭМ!$A$34:$A$777,$A30,СВЦЭМ!$B$34:$B$777,T$11)+'СЕТ СН'!$F$11+СВЦЭМ!$D$10+'СЕТ СН'!$F$5</f>
        <v>4449.29569816</v>
      </c>
      <c r="U30" s="37">
        <f>SUMIFS(СВЦЭМ!$D$34:$D$777,СВЦЭМ!$A$34:$A$777,$A30,СВЦЭМ!$B$34:$B$777,U$11)+'СЕТ СН'!$F$11+СВЦЭМ!$D$10+'СЕТ СН'!$F$5</f>
        <v>4385.9215394500006</v>
      </c>
      <c r="V30" s="37">
        <f>SUMIFS(СВЦЭМ!$D$34:$D$777,СВЦЭМ!$A$34:$A$777,$A30,СВЦЭМ!$B$34:$B$777,V$11)+'СЕТ СН'!$F$11+СВЦЭМ!$D$10+'СЕТ СН'!$F$5</f>
        <v>4390.5187343200005</v>
      </c>
      <c r="W30" s="37">
        <f>SUMIFS(СВЦЭМ!$D$34:$D$777,СВЦЭМ!$A$34:$A$777,$A30,СВЦЭМ!$B$34:$B$777,W$11)+'СЕТ СН'!$F$11+СВЦЭМ!$D$10+'СЕТ СН'!$F$5</f>
        <v>4413.0080114399998</v>
      </c>
      <c r="X30" s="37">
        <f>SUMIFS(СВЦЭМ!$D$34:$D$777,СВЦЭМ!$A$34:$A$777,$A30,СВЦЭМ!$B$34:$B$777,X$11)+'СЕТ СН'!$F$11+СВЦЭМ!$D$10+'СЕТ СН'!$F$5</f>
        <v>4419.3574970299996</v>
      </c>
      <c r="Y30" s="37">
        <f>SUMIFS(СВЦЭМ!$D$34:$D$777,СВЦЭМ!$A$34:$A$777,$A30,СВЦЭМ!$B$34:$B$777,Y$11)+'СЕТ СН'!$F$11+СВЦЭМ!$D$10+'СЕТ СН'!$F$5</f>
        <v>4510.9145024999998</v>
      </c>
    </row>
    <row r="31" spans="1:25" ht="15.75" x14ac:dyDescent="0.2">
      <c r="A31" s="36">
        <f t="shared" si="0"/>
        <v>42694</v>
      </c>
      <c r="B31" s="37">
        <f>SUMIFS(СВЦЭМ!$D$34:$D$777,СВЦЭМ!$A$34:$A$777,$A31,СВЦЭМ!$B$34:$B$777,B$11)+'СЕТ СН'!$F$11+СВЦЭМ!$D$10+'СЕТ СН'!$F$5</f>
        <v>4709.3877733600002</v>
      </c>
      <c r="C31" s="37">
        <f>SUMIFS(СВЦЭМ!$D$34:$D$777,СВЦЭМ!$A$34:$A$777,$A31,СВЦЭМ!$B$34:$B$777,C$11)+'СЕТ СН'!$F$11+СВЦЭМ!$D$10+'СЕТ СН'!$F$5</f>
        <v>4819.4464001599999</v>
      </c>
      <c r="D31" s="37">
        <f>SUMIFS(СВЦЭМ!$D$34:$D$777,СВЦЭМ!$A$34:$A$777,$A31,СВЦЭМ!$B$34:$B$777,D$11)+'СЕТ СН'!$F$11+СВЦЭМ!$D$10+'СЕТ СН'!$F$5</f>
        <v>4880.3791030499997</v>
      </c>
      <c r="E31" s="37">
        <f>SUMIFS(СВЦЭМ!$D$34:$D$777,СВЦЭМ!$A$34:$A$777,$A31,СВЦЭМ!$B$34:$B$777,E$11)+'СЕТ СН'!$F$11+СВЦЭМ!$D$10+'СЕТ СН'!$F$5</f>
        <v>4871.5121509199998</v>
      </c>
      <c r="F31" s="37">
        <f>SUMIFS(СВЦЭМ!$D$34:$D$777,СВЦЭМ!$A$34:$A$777,$A31,СВЦЭМ!$B$34:$B$777,F$11)+'СЕТ СН'!$F$11+СВЦЭМ!$D$10+'СЕТ СН'!$F$5</f>
        <v>4868.8655692000002</v>
      </c>
      <c r="G31" s="37">
        <f>SUMIFS(СВЦЭМ!$D$34:$D$777,СВЦЭМ!$A$34:$A$777,$A31,СВЦЭМ!$B$34:$B$777,G$11)+'СЕТ СН'!$F$11+СВЦЭМ!$D$10+'СЕТ СН'!$F$5</f>
        <v>4851.5173106600005</v>
      </c>
      <c r="H31" s="37">
        <f>SUMIFS(СВЦЭМ!$D$34:$D$777,СВЦЭМ!$A$34:$A$777,$A31,СВЦЭМ!$B$34:$B$777,H$11)+'СЕТ СН'!$F$11+СВЦЭМ!$D$10+'СЕТ СН'!$F$5</f>
        <v>4821.7489847100005</v>
      </c>
      <c r="I31" s="37">
        <f>SUMIFS(СВЦЭМ!$D$34:$D$777,СВЦЭМ!$A$34:$A$777,$A31,СВЦЭМ!$B$34:$B$777,I$11)+'СЕТ СН'!$F$11+СВЦЭМ!$D$10+'СЕТ СН'!$F$5</f>
        <v>4836.0802020000001</v>
      </c>
      <c r="J31" s="37">
        <f>SUMIFS(СВЦЭМ!$D$34:$D$777,СВЦЭМ!$A$34:$A$777,$A31,СВЦЭМ!$B$34:$B$777,J$11)+'СЕТ СН'!$F$11+СВЦЭМ!$D$10+'СЕТ СН'!$F$5</f>
        <v>4740.5054731400005</v>
      </c>
      <c r="K31" s="37">
        <f>SUMIFS(СВЦЭМ!$D$34:$D$777,СВЦЭМ!$A$34:$A$777,$A31,СВЦЭМ!$B$34:$B$777,K$11)+'СЕТ СН'!$F$11+СВЦЭМ!$D$10+'СЕТ СН'!$F$5</f>
        <v>4595.94461452</v>
      </c>
      <c r="L31" s="37">
        <f>SUMIFS(СВЦЭМ!$D$34:$D$777,СВЦЭМ!$A$34:$A$777,$A31,СВЦЭМ!$B$34:$B$777,L$11)+'СЕТ СН'!$F$11+СВЦЭМ!$D$10+'СЕТ СН'!$F$5</f>
        <v>4490.1541796399997</v>
      </c>
      <c r="M31" s="37">
        <f>SUMIFS(СВЦЭМ!$D$34:$D$777,СВЦЭМ!$A$34:$A$777,$A31,СВЦЭМ!$B$34:$B$777,M$11)+'СЕТ СН'!$F$11+СВЦЭМ!$D$10+'СЕТ СН'!$F$5</f>
        <v>4456.4638663200003</v>
      </c>
      <c r="N31" s="37">
        <f>SUMIFS(СВЦЭМ!$D$34:$D$777,СВЦЭМ!$A$34:$A$777,$A31,СВЦЭМ!$B$34:$B$777,N$11)+'СЕТ СН'!$F$11+СВЦЭМ!$D$10+'СЕТ СН'!$F$5</f>
        <v>4470.2633891900005</v>
      </c>
      <c r="O31" s="37">
        <f>SUMIFS(СВЦЭМ!$D$34:$D$777,СВЦЭМ!$A$34:$A$777,$A31,СВЦЭМ!$B$34:$B$777,O$11)+'СЕТ СН'!$F$11+СВЦЭМ!$D$10+'СЕТ СН'!$F$5</f>
        <v>4481.5506600799999</v>
      </c>
      <c r="P31" s="37">
        <f>SUMIFS(СВЦЭМ!$D$34:$D$777,СВЦЭМ!$A$34:$A$777,$A31,СВЦЭМ!$B$34:$B$777,P$11)+'СЕТ СН'!$F$11+СВЦЭМ!$D$10+'СЕТ СН'!$F$5</f>
        <v>4490.2138033400006</v>
      </c>
      <c r="Q31" s="37">
        <f>SUMIFS(СВЦЭМ!$D$34:$D$777,СВЦЭМ!$A$34:$A$777,$A31,СВЦЭМ!$B$34:$B$777,Q$11)+'СЕТ СН'!$F$11+СВЦЭМ!$D$10+'СЕТ СН'!$F$5</f>
        <v>4491.59954896</v>
      </c>
      <c r="R31" s="37">
        <f>SUMIFS(СВЦЭМ!$D$34:$D$777,СВЦЭМ!$A$34:$A$777,$A31,СВЦЭМ!$B$34:$B$777,R$11)+'СЕТ СН'!$F$11+СВЦЭМ!$D$10+'СЕТ СН'!$F$5</f>
        <v>4486.4497814799997</v>
      </c>
      <c r="S31" s="37">
        <f>SUMIFS(СВЦЭМ!$D$34:$D$777,СВЦЭМ!$A$34:$A$777,$A31,СВЦЭМ!$B$34:$B$777,S$11)+'СЕТ СН'!$F$11+СВЦЭМ!$D$10+'СЕТ СН'!$F$5</f>
        <v>4459.7793342499999</v>
      </c>
      <c r="T31" s="37">
        <f>SUMIFS(СВЦЭМ!$D$34:$D$777,СВЦЭМ!$A$34:$A$777,$A31,СВЦЭМ!$B$34:$B$777,T$11)+'СЕТ СН'!$F$11+СВЦЭМ!$D$10+'СЕТ СН'!$F$5</f>
        <v>4423.0163424000002</v>
      </c>
      <c r="U31" s="37">
        <f>SUMIFS(СВЦЭМ!$D$34:$D$777,СВЦЭМ!$A$34:$A$777,$A31,СВЦЭМ!$B$34:$B$777,U$11)+'СЕТ СН'!$F$11+СВЦЭМ!$D$10+'СЕТ СН'!$F$5</f>
        <v>4422.8535781800001</v>
      </c>
      <c r="V31" s="37">
        <f>SUMIFS(СВЦЭМ!$D$34:$D$777,СВЦЭМ!$A$34:$A$777,$A31,СВЦЭМ!$B$34:$B$777,V$11)+'СЕТ СН'!$F$11+СВЦЭМ!$D$10+'СЕТ СН'!$F$5</f>
        <v>4425.1722628799998</v>
      </c>
      <c r="W31" s="37">
        <f>SUMIFS(СВЦЭМ!$D$34:$D$777,СВЦЭМ!$A$34:$A$777,$A31,СВЦЭМ!$B$34:$B$777,W$11)+'СЕТ СН'!$F$11+СВЦЭМ!$D$10+'СЕТ СН'!$F$5</f>
        <v>4432.5860390100006</v>
      </c>
      <c r="X31" s="37">
        <f>SUMIFS(СВЦЭМ!$D$34:$D$777,СВЦЭМ!$A$34:$A$777,$A31,СВЦЭМ!$B$34:$B$777,X$11)+'СЕТ СН'!$F$11+СВЦЭМ!$D$10+'СЕТ СН'!$F$5</f>
        <v>4469.31598029</v>
      </c>
      <c r="Y31" s="37">
        <f>SUMIFS(СВЦЭМ!$D$34:$D$777,СВЦЭМ!$A$34:$A$777,$A31,СВЦЭМ!$B$34:$B$777,Y$11)+'СЕТ СН'!$F$11+СВЦЭМ!$D$10+'СЕТ СН'!$F$5</f>
        <v>4584.8982993400004</v>
      </c>
    </row>
    <row r="32" spans="1:25" ht="15.75" x14ac:dyDescent="0.2">
      <c r="A32" s="36">
        <f t="shared" si="0"/>
        <v>42695</v>
      </c>
      <c r="B32" s="37">
        <f>SUMIFS(СВЦЭМ!$D$34:$D$777,СВЦЭМ!$A$34:$A$777,$A32,СВЦЭМ!$B$34:$B$777,B$11)+'СЕТ СН'!$F$11+СВЦЭМ!$D$10+'СЕТ СН'!$F$5</f>
        <v>4716.1091415600004</v>
      </c>
      <c r="C32" s="37">
        <f>SUMIFS(СВЦЭМ!$D$34:$D$777,СВЦЭМ!$A$34:$A$777,$A32,СВЦЭМ!$B$34:$B$777,C$11)+'СЕТ СН'!$F$11+СВЦЭМ!$D$10+'СЕТ СН'!$F$5</f>
        <v>4831.24817523</v>
      </c>
      <c r="D32" s="37">
        <f>SUMIFS(СВЦЭМ!$D$34:$D$777,СВЦЭМ!$A$34:$A$777,$A32,СВЦЭМ!$B$34:$B$777,D$11)+'СЕТ СН'!$F$11+СВЦЭМ!$D$10+'СЕТ СН'!$F$5</f>
        <v>4854.0416439400005</v>
      </c>
      <c r="E32" s="37">
        <f>SUMIFS(СВЦЭМ!$D$34:$D$777,СВЦЭМ!$A$34:$A$777,$A32,СВЦЭМ!$B$34:$B$777,E$11)+'СЕТ СН'!$F$11+СВЦЭМ!$D$10+'СЕТ СН'!$F$5</f>
        <v>4868.8372719099998</v>
      </c>
      <c r="F32" s="37">
        <f>SUMIFS(СВЦЭМ!$D$34:$D$777,СВЦЭМ!$A$34:$A$777,$A32,СВЦЭМ!$B$34:$B$777,F$11)+'СЕТ СН'!$F$11+СВЦЭМ!$D$10+'СЕТ СН'!$F$5</f>
        <v>4865.7086903199997</v>
      </c>
      <c r="G32" s="37">
        <f>SUMIFS(СВЦЭМ!$D$34:$D$777,СВЦЭМ!$A$34:$A$777,$A32,СВЦЭМ!$B$34:$B$777,G$11)+'СЕТ СН'!$F$11+СВЦЭМ!$D$10+'СЕТ СН'!$F$5</f>
        <v>4880.5024743599997</v>
      </c>
      <c r="H32" s="37">
        <f>SUMIFS(СВЦЭМ!$D$34:$D$777,СВЦЭМ!$A$34:$A$777,$A32,СВЦЭМ!$B$34:$B$777,H$11)+'СЕТ СН'!$F$11+СВЦЭМ!$D$10+'СЕТ СН'!$F$5</f>
        <v>4888.95377586</v>
      </c>
      <c r="I32" s="37">
        <f>SUMIFS(СВЦЭМ!$D$34:$D$777,СВЦЭМ!$A$34:$A$777,$A32,СВЦЭМ!$B$34:$B$777,I$11)+'СЕТ СН'!$F$11+СВЦЭМ!$D$10+'СЕТ СН'!$F$5</f>
        <v>4823.7617700000001</v>
      </c>
      <c r="J32" s="37">
        <f>SUMIFS(СВЦЭМ!$D$34:$D$777,СВЦЭМ!$A$34:$A$777,$A32,СВЦЭМ!$B$34:$B$777,J$11)+'СЕТ СН'!$F$11+СВЦЭМ!$D$10+'СЕТ СН'!$F$5</f>
        <v>4736.6695012199998</v>
      </c>
      <c r="K32" s="37">
        <f>SUMIFS(СВЦЭМ!$D$34:$D$777,СВЦЭМ!$A$34:$A$777,$A32,СВЦЭМ!$B$34:$B$777,K$11)+'СЕТ СН'!$F$11+СВЦЭМ!$D$10+'СЕТ СН'!$F$5</f>
        <v>4639.6043305399999</v>
      </c>
      <c r="L32" s="37">
        <f>SUMIFS(СВЦЭМ!$D$34:$D$777,СВЦЭМ!$A$34:$A$777,$A32,СВЦЭМ!$B$34:$B$777,L$11)+'СЕТ СН'!$F$11+СВЦЭМ!$D$10+'СЕТ СН'!$F$5</f>
        <v>4552.74958694</v>
      </c>
      <c r="M32" s="37">
        <f>SUMIFS(СВЦЭМ!$D$34:$D$777,СВЦЭМ!$A$34:$A$777,$A32,СВЦЭМ!$B$34:$B$777,M$11)+'СЕТ СН'!$F$11+СВЦЭМ!$D$10+'СЕТ СН'!$F$5</f>
        <v>4479.2607207399997</v>
      </c>
      <c r="N32" s="37">
        <f>SUMIFS(СВЦЭМ!$D$34:$D$777,СВЦЭМ!$A$34:$A$777,$A32,СВЦЭМ!$B$34:$B$777,N$11)+'СЕТ СН'!$F$11+СВЦЭМ!$D$10+'СЕТ СН'!$F$5</f>
        <v>4470.89440517</v>
      </c>
      <c r="O32" s="37">
        <f>SUMIFS(СВЦЭМ!$D$34:$D$777,СВЦЭМ!$A$34:$A$777,$A32,СВЦЭМ!$B$34:$B$777,O$11)+'СЕТ СН'!$F$11+СВЦЭМ!$D$10+'СЕТ СН'!$F$5</f>
        <v>4474.0367572800005</v>
      </c>
      <c r="P32" s="37">
        <f>SUMIFS(СВЦЭМ!$D$34:$D$777,СВЦЭМ!$A$34:$A$777,$A32,СВЦЭМ!$B$34:$B$777,P$11)+'СЕТ СН'!$F$11+СВЦЭМ!$D$10+'СЕТ СН'!$F$5</f>
        <v>4498.39852832</v>
      </c>
      <c r="Q32" s="37">
        <f>SUMIFS(СВЦЭМ!$D$34:$D$777,СВЦЭМ!$A$34:$A$777,$A32,СВЦЭМ!$B$34:$B$777,Q$11)+'СЕТ СН'!$F$11+СВЦЭМ!$D$10+'СЕТ СН'!$F$5</f>
        <v>4509.3525144100004</v>
      </c>
      <c r="R32" s="37">
        <f>SUMIFS(СВЦЭМ!$D$34:$D$777,СВЦЭМ!$A$34:$A$777,$A32,СВЦЭМ!$B$34:$B$777,R$11)+'СЕТ СН'!$F$11+СВЦЭМ!$D$10+'СЕТ СН'!$F$5</f>
        <v>4503.7082526499998</v>
      </c>
      <c r="S32" s="37">
        <f>SUMIFS(СВЦЭМ!$D$34:$D$777,СВЦЭМ!$A$34:$A$777,$A32,СВЦЭМ!$B$34:$B$777,S$11)+'СЕТ СН'!$F$11+СВЦЭМ!$D$10+'СЕТ СН'!$F$5</f>
        <v>4480.1018752300006</v>
      </c>
      <c r="T32" s="37">
        <f>SUMIFS(СВЦЭМ!$D$34:$D$777,СВЦЭМ!$A$34:$A$777,$A32,СВЦЭМ!$B$34:$B$777,T$11)+'СЕТ СН'!$F$11+СВЦЭМ!$D$10+'СЕТ СН'!$F$5</f>
        <v>4454.6316299999999</v>
      </c>
      <c r="U32" s="37">
        <f>SUMIFS(СВЦЭМ!$D$34:$D$777,СВЦЭМ!$A$34:$A$777,$A32,СВЦЭМ!$B$34:$B$777,U$11)+'СЕТ СН'!$F$11+СВЦЭМ!$D$10+'СЕТ СН'!$F$5</f>
        <v>4459.0679080299997</v>
      </c>
      <c r="V32" s="37">
        <f>SUMIFS(СВЦЭМ!$D$34:$D$777,СВЦЭМ!$A$34:$A$777,$A32,СВЦЭМ!$B$34:$B$777,V$11)+'СЕТ СН'!$F$11+СВЦЭМ!$D$10+'СЕТ СН'!$F$5</f>
        <v>4442.6920962200002</v>
      </c>
      <c r="W32" s="37">
        <f>SUMIFS(СВЦЭМ!$D$34:$D$777,СВЦЭМ!$A$34:$A$777,$A32,СВЦЭМ!$B$34:$B$777,W$11)+'СЕТ СН'!$F$11+СВЦЭМ!$D$10+'СЕТ СН'!$F$5</f>
        <v>4452.6352911700005</v>
      </c>
      <c r="X32" s="37">
        <f>SUMIFS(СВЦЭМ!$D$34:$D$777,СВЦЭМ!$A$34:$A$777,$A32,СВЦЭМ!$B$34:$B$777,X$11)+'СЕТ СН'!$F$11+СВЦЭМ!$D$10+'СЕТ СН'!$F$5</f>
        <v>4492.2996428200004</v>
      </c>
      <c r="Y32" s="37">
        <f>SUMIFS(СВЦЭМ!$D$34:$D$777,СВЦЭМ!$A$34:$A$777,$A32,СВЦЭМ!$B$34:$B$777,Y$11)+'СЕТ СН'!$F$11+СВЦЭМ!$D$10+'СЕТ СН'!$F$5</f>
        <v>4610.2975896099997</v>
      </c>
    </row>
    <row r="33" spans="1:27" ht="15.75" x14ac:dyDescent="0.2">
      <c r="A33" s="36">
        <f t="shared" si="0"/>
        <v>42696</v>
      </c>
      <c r="B33" s="37">
        <f>SUMIFS(СВЦЭМ!$D$34:$D$777,СВЦЭМ!$A$34:$A$777,$A33,СВЦЭМ!$B$34:$B$777,B$11)+'СЕТ СН'!$F$11+СВЦЭМ!$D$10+'СЕТ СН'!$F$5</f>
        <v>4632.8528910700006</v>
      </c>
      <c r="C33" s="37">
        <f>SUMIFS(СВЦЭМ!$D$34:$D$777,СВЦЭМ!$A$34:$A$777,$A33,СВЦЭМ!$B$34:$B$777,C$11)+'СЕТ СН'!$F$11+СВЦЭМ!$D$10+'СЕТ СН'!$F$5</f>
        <v>4741.3738018200002</v>
      </c>
      <c r="D33" s="37">
        <f>SUMIFS(СВЦЭМ!$D$34:$D$777,СВЦЭМ!$A$34:$A$777,$A33,СВЦЭМ!$B$34:$B$777,D$11)+'СЕТ СН'!$F$11+СВЦЭМ!$D$10+'СЕТ СН'!$F$5</f>
        <v>4814.7826077300006</v>
      </c>
      <c r="E33" s="37">
        <f>SUMIFS(СВЦЭМ!$D$34:$D$777,СВЦЭМ!$A$34:$A$777,$A33,СВЦЭМ!$B$34:$B$777,E$11)+'СЕТ СН'!$F$11+СВЦЭМ!$D$10+'СЕТ СН'!$F$5</f>
        <v>4815.2400406799998</v>
      </c>
      <c r="F33" s="37">
        <f>SUMIFS(СВЦЭМ!$D$34:$D$777,СВЦЭМ!$A$34:$A$777,$A33,СВЦЭМ!$B$34:$B$777,F$11)+'СЕТ СН'!$F$11+СВЦЭМ!$D$10+'СЕТ СН'!$F$5</f>
        <v>4810.67052668</v>
      </c>
      <c r="G33" s="37">
        <f>SUMIFS(СВЦЭМ!$D$34:$D$777,СВЦЭМ!$A$34:$A$777,$A33,СВЦЭМ!$B$34:$B$777,G$11)+'СЕТ СН'!$F$11+СВЦЭМ!$D$10+'СЕТ СН'!$F$5</f>
        <v>4800.20654079</v>
      </c>
      <c r="H33" s="37">
        <f>SUMIFS(СВЦЭМ!$D$34:$D$777,СВЦЭМ!$A$34:$A$777,$A33,СВЦЭМ!$B$34:$B$777,H$11)+'СЕТ СН'!$F$11+СВЦЭМ!$D$10+'СЕТ СН'!$F$5</f>
        <v>4734.3885322200003</v>
      </c>
      <c r="I33" s="37">
        <f>SUMIFS(СВЦЭМ!$D$34:$D$777,СВЦЭМ!$A$34:$A$777,$A33,СВЦЭМ!$B$34:$B$777,I$11)+'СЕТ СН'!$F$11+СВЦЭМ!$D$10+'СЕТ СН'!$F$5</f>
        <v>4651.2991665199997</v>
      </c>
      <c r="J33" s="37">
        <f>SUMIFS(СВЦЭМ!$D$34:$D$777,СВЦЭМ!$A$34:$A$777,$A33,СВЦЭМ!$B$34:$B$777,J$11)+'СЕТ СН'!$F$11+СВЦЭМ!$D$10+'СЕТ СН'!$F$5</f>
        <v>4570.3982258699998</v>
      </c>
      <c r="K33" s="37">
        <f>SUMIFS(СВЦЭМ!$D$34:$D$777,СВЦЭМ!$A$34:$A$777,$A33,СВЦЭМ!$B$34:$B$777,K$11)+'СЕТ СН'!$F$11+СВЦЭМ!$D$10+'СЕТ СН'!$F$5</f>
        <v>4482.00615371</v>
      </c>
      <c r="L33" s="37">
        <f>SUMIFS(СВЦЭМ!$D$34:$D$777,СВЦЭМ!$A$34:$A$777,$A33,СВЦЭМ!$B$34:$B$777,L$11)+'СЕТ СН'!$F$11+СВЦЭМ!$D$10+'СЕТ СН'!$F$5</f>
        <v>4453.47110471</v>
      </c>
      <c r="M33" s="37">
        <f>SUMIFS(СВЦЭМ!$D$34:$D$777,СВЦЭМ!$A$34:$A$777,$A33,СВЦЭМ!$B$34:$B$777,M$11)+'СЕТ СН'!$F$11+СВЦЭМ!$D$10+'СЕТ СН'!$F$5</f>
        <v>4477.8745385299999</v>
      </c>
      <c r="N33" s="37">
        <f>SUMIFS(СВЦЭМ!$D$34:$D$777,СВЦЭМ!$A$34:$A$777,$A33,СВЦЭМ!$B$34:$B$777,N$11)+'СЕТ СН'!$F$11+СВЦЭМ!$D$10+'СЕТ СН'!$F$5</f>
        <v>4485.53161998</v>
      </c>
      <c r="O33" s="37">
        <f>SUMIFS(СВЦЭМ!$D$34:$D$777,СВЦЭМ!$A$34:$A$777,$A33,СВЦЭМ!$B$34:$B$777,O$11)+'СЕТ СН'!$F$11+СВЦЭМ!$D$10+'СЕТ СН'!$F$5</f>
        <v>4514.14347249</v>
      </c>
      <c r="P33" s="37">
        <f>SUMIFS(СВЦЭМ!$D$34:$D$777,СВЦЭМ!$A$34:$A$777,$A33,СВЦЭМ!$B$34:$B$777,P$11)+'СЕТ СН'!$F$11+СВЦЭМ!$D$10+'СЕТ СН'!$F$5</f>
        <v>4600.9182047900003</v>
      </c>
      <c r="Q33" s="37">
        <f>SUMIFS(СВЦЭМ!$D$34:$D$777,СВЦЭМ!$A$34:$A$777,$A33,СВЦЭМ!$B$34:$B$777,Q$11)+'СЕТ СН'!$F$11+СВЦЭМ!$D$10+'СЕТ СН'!$F$5</f>
        <v>4653.6427632499999</v>
      </c>
      <c r="R33" s="37">
        <f>SUMIFS(СВЦЭМ!$D$34:$D$777,СВЦЭМ!$A$34:$A$777,$A33,СВЦЭМ!$B$34:$B$777,R$11)+'СЕТ СН'!$F$11+СВЦЭМ!$D$10+'СЕТ СН'!$F$5</f>
        <v>4690.0048736400004</v>
      </c>
      <c r="S33" s="37">
        <f>SUMIFS(СВЦЭМ!$D$34:$D$777,СВЦЭМ!$A$34:$A$777,$A33,СВЦЭМ!$B$34:$B$777,S$11)+'СЕТ СН'!$F$11+СВЦЭМ!$D$10+'СЕТ СН'!$F$5</f>
        <v>4645.0504580300003</v>
      </c>
      <c r="T33" s="37">
        <f>SUMIFS(СВЦЭМ!$D$34:$D$777,СВЦЭМ!$A$34:$A$777,$A33,СВЦЭМ!$B$34:$B$777,T$11)+'СЕТ СН'!$F$11+СВЦЭМ!$D$10+'СЕТ СН'!$F$5</f>
        <v>4632.6999516800006</v>
      </c>
      <c r="U33" s="37">
        <f>SUMIFS(СВЦЭМ!$D$34:$D$777,СВЦЭМ!$A$34:$A$777,$A33,СВЦЭМ!$B$34:$B$777,U$11)+'СЕТ СН'!$F$11+СВЦЭМ!$D$10+'СЕТ СН'!$F$5</f>
        <v>4629.8657154100001</v>
      </c>
      <c r="V33" s="37">
        <f>SUMIFS(СВЦЭМ!$D$34:$D$777,СВЦЭМ!$A$34:$A$777,$A33,СВЦЭМ!$B$34:$B$777,V$11)+'СЕТ СН'!$F$11+СВЦЭМ!$D$10+'СЕТ СН'!$F$5</f>
        <v>4626.72958234</v>
      </c>
      <c r="W33" s="37">
        <f>SUMIFS(СВЦЭМ!$D$34:$D$777,СВЦЭМ!$A$34:$A$777,$A33,СВЦЭМ!$B$34:$B$777,W$11)+'СЕТ СН'!$F$11+СВЦЭМ!$D$10+'СЕТ СН'!$F$5</f>
        <v>4643.65308929</v>
      </c>
      <c r="X33" s="37">
        <f>SUMIFS(СВЦЭМ!$D$34:$D$777,СВЦЭМ!$A$34:$A$777,$A33,СВЦЭМ!$B$34:$B$777,X$11)+'СЕТ СН'!$F$11+СВЦЭМ!$D$10+'СЕТ СН'!$F$5</f>
        <v>4681.86863068</v>
      </c>
      <c r="Y33" s="37">
        <f>SUMIFS(СВЦЭМ!$D$34:$D$777,СВЦЭМ!$A$34:$A$777,$A33,СВЦЭМ!$B$34:$B$777,Y$11)+'СЕТ СН'!$F$11+СВЦЭМ!$D$10+'СЕТ СН'!$F$5</f>
        <v>4739.6264220399999</v>
      </c>
    </row>
    <row r="34" spans="1:27" ht="15.75" x14ac:dyDescent="0.2">
      <c r="A34" s="36">
        <f t="shared" si="0"/>
        <v>42697</v>
      </c>
      <c r="B34" s="37">
        <f>SUMIFS(СВЦЭМ!$D$34:$D$777,СВЦЭМ!$A$34:$A$777,$A34,СВЦЭМ!$B$34:$B$777,B$11)+'СЕТ СН'!$F$11+СВЦЭМ!$D$10+'СЕТ СН'!$F$5</f>
        <v>4854.9579353700001</v>
      </c>
      <c r="C34" s="37">
        <f>SUMIFS(СВЦЭМ!$D$34:$D$777,СВЦЭМ!$A$34:$A$777,$A34,СВЦЭМ!$B$34:$B$777,C$11)+'СЕТ СН'!$F$11+СВЦЭМ!$D$10+'СЕТ СН'!$F$5</f>
        <v>4897.2283448999997</v>
      </c>
      <c r="D34" s="37">
        <f>SUMIFS(СВЦЭМ!$D$34:$D$777,СВЦЭМ!$A$34:$A$777,$A34,СВЦЭМ!$B$34:$B$777,D$11)+'СЕТ СН'!$F$11+СВЦЭМ!$D$10+'СЕТ СН'!$F$5</f>
        <v>4919.5741933999998</v>
      </c>
      <c r="E34" s="37">
        <f>SUMIFS(СВЦЭМ!$D$34:$D$777,СВЦЭМ!$A$34:$A$777,$A34,СВЦЭМ!$B$34:$B$777,E$11)+'СЕТ СН'!$F$11+СВЦЭМ!$D$10+'СЕТ СН'!$F$5</f>
        <v>4928.2437065300001</v>
      </c>
      <c r="F34" s="37">
        <f>SUMIFS(СВЦЭМ!$D$34:$D$777,СВЦЭМ!$A$34:$A$777,$A34,СВЦЭМ!$B$34:$B$777,F$11)+'СЕТ СН'!$F$11+СВЦЭМ!$D$10+'СЕТ СН'!$F$5</f>
        <v>4918.9436440400004</v>
      </c>
      <c r="G34" s="37">
        <f>SUMIFS(СВЦЭМ!$D$34:$D$777,СВЦЭМ!$A$34:$A$777,$A34,СВЦЭМ!$B$34:$B$777,G$11)+'СЕТ СН'!$F$11+СВЦЭМ!$D$10+'СЕТ СН'!$F$5</f>
        <v>4905.8219606900002</v>
      </c>
      <c r="H34" s="37">
        <f>SUMIFS(СВЦЭМ!$D$34:$D$777,СВЦЭМ!$A$34:$A$777,$A34,СВЦЭМ!$B$34:$B$777,H$11)+'СЕТ СН'!$F$11+СВЦЭМ!$D$10+'СЕТ СН'!$F$5</f>
        <v>4841.4099425499999</v>
      </c>
      <c r="I34" s="37">
        <f>SUMIFS(СВЦЭМ!$D$34:$D$777,СВЦЭМ!$A$34:$A$777,$A34,СВЦЭМ!$B$34:$B$777,I$11)+'СЕТ СН'!$F$11+СВЦЭМ!$D$10+'СЕТ СН'!$F$5</f>
        <v>4749.6775457599997</v>
      </c>
      <c r="J34" s="37">
        <f>SUMIFS(СВЦЭМ!$D$34:$D$777,СВЦЭМ!$A$34:$A$777,$A34,СВЦЭМ!$B$34:$B$777,J$11)+'СЕТ СН'!$F$11+СВЦЭМ!$D$10+'СЕТ СН'!$F$5</f>
        <v>4652.0393474000002</v>
      </c>
      <c r="K34" s="37">
        <f>SUMIFS(СВЦЭМ!$D$34:$D$777,СВЦЭМ!$A$34:$A$777,$A34,СВЦЭМ!$B$34:$B$777,K$11)+'СЕТ СН'!$F$11+СВЦЭМ!$D$10+'СЕТ СН'!$F$5</f>
        <v>4555.8413251000002</v>
      </c>
      <c r="L34" s="37">
        <f>SUMIFS(СВЦЭМ!$D$34:$D$777,СВЦЭМ!$A$34:$A$777,$A34,СВЦЭМ!$B$34:$B$777,L$11)+'СЕТ СН'!$F$11+СВЦЭМ!$D$10+'СЕТ СН'!$F$5</f>
        <v>4482.53944916</v>
      </c>
      <c r="M34" s="37">
        <f>SUMIFS(СВЦЭМ!$D$34:$D$777,СВЦЭМ!$A$34:$A$777,$A34,СВЦЭМ!$B$34:$B$777,M$11)+'СЕТ СН'!$F$11+СВЦЭМ!$D$10+'СЕТ СН'!$F$5</f>
        <v>4472.19249261</v>
      </c>
      <c r="N34" s="37">
        <f>SUMIFS(СВЦЭМ!$D$34:$D$777,СВЦЭМ!$A$34:$A$777,$A34,СВЦЭМ!$B$34:$B$777,N$11)+'СЕТ СН'!$F$11+СВЦЭМ!$D$10+'СЕТ СН'!$F$5</f>
        <v>4495.93758273</v>
      </c>
      <c r="O34" s="37">
        <f>SUMIFS(СВЦЭМ!$D$34:$D$777,СВЦЭМ!$A$34:$A$777,$A34,СВЦЭМ!$B$34:$B$777,O$11)+'СЕТ СН'!$F$11+СВЦЭМ!$D$10+'СЕТ СН'!$F$5</f>
        <v>4510.2021567499996</v>
      </c>
      <c r="P34" s="37">
        <f>SUMIFS(СВЦЭМ!$D$34:$D$777,СВЦЭМ!$A$34:$A$777,$A34,СВЦЭМ!$B$34:$B$777,P$11)+'СЕТ СН'!$F$11+СВЦЭМ!$D$10+'СЕТ СН'!$F$5</f>
        <v>4506.7140899599999</v>
      </c>
      <c r="Q34" s="37">
        <f>SUMIFS(СВЦЭМ!$D$34:$D$777,СВЦЭМ!$A$34:$A$777,$A34,СВЦЭМ!$B$34:$B$777,Q$11)+'СЕТ СН'!$F$11+СВЦЭМ!$D$10+'СЕТ СН'!$F$5</f>
        <v>4509.7965389399997</v>
      </c>
      <c r="R34" s="37">
        <f>SUMIFS(СВЦЭМ!$D$34:$D$777,СВЦЭМ!$A$34:$A$777,$A34,СВЦЭМ!$B$34:$B$777,R$11)+'СЕТ СН'!$F$11+СВЦЭМ!$D$10+'СЕТ СН'!$F$5</f>
        <v>4510.4553437900004</v>
      </c>
      <c r="S34" s="37">
        <f>SUMIFS(СВЦЭМ!$D$34:$D$777,СВЦЭМ!$A$34:$A$777,$A34,СВЦЭМ!$B$34:$B$777,S$11)+'СЕТ СН'!$F$11+СВЦЭМ!$D$10+'СЕТ СН'!$F$5</f>
        <v>4483.2085142200003</v>
      </c>
      <c r="T34" s="37">
        <f>SUMIFS(СВЦЭМ!$D$34:$D$777,СВЦЭМ!$A$34:$A$777,$A34,СВЦЭМ!$B$34:$B$777,T$11)+'СЕТ СН'!$F$11+СВЦЭМ!$D$10+'СЕТ СН'!$F$5</f>
        <v>4473.2215576500002</v>
      </c>
      <c r="U34" s="37">
        <f>SUMIFS(СВЦЭМ!$D$34:$D$777,СВЦЭМ!$A$34:$A$777,$A34,СВЦЭМ!$B$34:$B$777,U$11)+'СЕТ СН'!$F$11+СВЦЭМ!$D$10+'СЕТ СН'!$F$5</f>
        <v>4469.3566057400003</v>
      </c>
      <c r="V34" s="37">
        <f>SUMIFS(СВЦЭМ!$D$34:$D$777,СВЦЭМ!$A$34:$A$777,$A34,СВЦЭМ!$B$34:$B$777,V$11)+'СЕТ СН'!$F$11+СВЦЭМ!$D$10+'СЕТ СН'!$F$5</f>
        <v>4476.4098044399998</v>
      </c>
      <c r="W34" s="37">
        <f>SUMIFS(СВЦЭМ!$D$34:$D$777,СВЦЭМ!$A$34:$A$777,$A34,СВЦЭМ!$B$34:$B$777,W$11)+'СЕТ СН'!$F$11+СВЦЭМ!$D$10+'СЕТ СН'!$F$5</f>
        <v>4477.7607484300006</v>
      </c>
      <c r="X34" s="37">
        <f>SUMIFS(СВЦЭМ!$D$34:$D$777,СВЦЭМ!$A$34:$A$777,$A34,СВЦЭМ!$B$34:$B$777,X$11)+'СЕТ СН'!$F$11+СВЦЭМ!$D$10+'СЕТ СН'!$F$5</f>
        <v>4504.5899013600001</v>
      </c>
      <c r="Y34" s="37">
        <f>SUMIFS(СВЦЭМ!$D$34:$D$777,СВЦЭМ!$A$34:$A$777,$A34,СВЦЭМ!$B$34:$B$777,Y$11)+'СЕТ СН'!$F$11+СВЦЭМ!$D$10+'СЕТ СН'!$F$5</f>
        <v>4594.9791446500003</v>
      </c>
    </row>
    <row r="35" spans="1:27" ht="15.75" x14ac:dyDescent="0.2">
      <c r="A35" s="36">
        <f t="shared" si="0"/>
        <v>42698</v>
      </c>
      <c r="B35" s="37">
        <f>SUMIFS(СВЦЭМ!$D$34:$D$777,СВЦЭМ!$A$34:$A$777,$A35,СВЦЭМ!$B$34:$B$777,B$11)+'СЕТ СН'!$F$11+СВЦЭМ!$D$10+'СЕТ СН'!$F$5</f>
        <v>4737.1757517799997</v>
      </c>
      <c r="C35" s="37">
        <f>SUMIFS(СВЦЭМ!$D$34:$D$777,СВЦЭМ!$A$34:$A$777,$A35,СВЦЭМ!$B$34:$B$777,C$11)+'СЕТ СН'!$F$11+СВЦЭМ!$D$10+'СЕТ СН'!$F$5</f>
        <v>4851.5186513799999</v>
      </c>
      <c r="D35" s="37">
        <f>SUMIFS(СВЦЭМ!$D$34:$D$777,СВЦЭМ!$A$34:$A$777,$A35,СВЦЭМ!$B$34:$B$777,D$11)+'СЕТ СН'!$F$11+СВЦЭМ!$D$10+'СЕТ СН'!$F$5</f>
        <v>4918.5951029400003</v>
      </c>
      <c r="E35" s="37">
        <f>SUMIFS(СВЦЭМ!$D$34:$D$777,СВЦЭМ!$A$34:$A$777,$A35,СВЦЭМ!$B$34:$B$777,E$11)+'СЕТ СН'!$F$11+СВЦЭМ!$D$10+'СЕТ СН'!$F$5</f>
        <v>4922.85386251</v>
      </c>
      <c r="F35" s="37">
        <f>SUMIFS(СВЦЭМ!$D$34:$D$777,СВЦЭМ!$A$34:$A$777,$A35,СВЦЭМ!$B$34:$B$777,F$11)+'СЕТ СН'!$F$11+СВЦЭМ!$D$10+'СЕТ СН'!$F$5</f>
        <v>4925.3008744600002</v>
      </c>
      <c r="G35" s="37">
        <f>SUMIFS(СВЦЭМ!$D$34:$D$777,СВЦЭМ!$A$34:$A$777,$A35,СВЦЭМ!$B$34:$B$777,G$11)+'СЕТ СН'!$F$11+СВЦЭМ!$D$10+'СЕТ СН'!$F$5</f>
        <v>4907.2712227800002</v>
      </c>
      <c r="H35" s="37">
        <f>SUMIFS(СВЦЭМ!$D$34:$D$777,СВЦЭМ!$A$34:$A$777,$A35,СВЦЭМ!$B$34:$B$777,H$11)+'СЕТ СН'!$F$11+СВЦЭМ!$D$10+'СЕТ СН'!$F$5</f>
        <v>4838.2392752000005</v>
      </c>
      <c r="I35" s="37">
        <f>SUMIFS(СВЦЭМ!$D$34:$D$777,СВЦЭМ!$A$34:$A$777,$A35,СВЦЭМ!$B$34:$B$777,I$11)+'СЕТ СН'!$F$11+СВЦЭМ!$D$10+'СЕТ СН'!$F$5</f>
        <v>4775.9538072300002</v>
      </c>
      <c r="J35" s="37">
        <f>SUMIFS(СВЦЭМ!$D$34:$D$777,СВЦЭМ!$A$34:$A$777,$A35,СВЦЭМ!$B$34:$B$777,J$11)+'СЕТ СН'!$F$11+СВЦЭМ!$D$10+'СЕТ СН'!$F$5</f>
        <v>4693.4124726800001</v>
      </c>
      <c r="K35" s="37">
        <f>SUMIFS(СВЦЭМ!$D$34:$D$777,СВЦЭМ!$A$34:$A$777,$A35,СВЦЭМ!$B$34:$B$777,K$11)+'СЕТ СН'!$F$11+СВЦЭМ!$D$10+'СЕТ СН'!$F$5</f>
        <v>4595.3380005899999</v>
      </c>
      <c r="L35" s="37">
        <f>SUMIFS(СВЦЭМ!$D$34:$D$777,СВЦЭМ!$A$34:$A$777,$A35,СВЦЭМ!$B$34:$B$777,L$11)+'СЕТ СН'!$F$11+СВЦЭМ!$D$10+'СЕТ СН'!$F$5</f>
        <v>4506.0871468599998</v>
      </c>
      <c r="M35" s="37">
        <f>SUMIFS(СВЦЭМ!$D$34:$D$777,СВЦЭМ!$A$34:$A$777,$A35,СВЦЭМ!$B$34:$B$777,M$11)+'СЕТ СН'!$F$11+СВЦЭМ!$D$10+'СЕТ СН'!$F$5</f>
        <v>4483.8337806099998</v>
      </c>
      <c r="N35" s="37">
        <f>SUMIFS(СВЦЭМ!$D$34:$D$777,СВЦЭМ!$A$34:$A$777,$A35,СВЦЭМ!$B$34:$B$777,N$11)+'СЕТ СН'!$F$11+СВЦЭМ!$D$10+'СЕТ СН'!$F$5</f>
        <v>4497.9226651999998</v>
      </c>
      <c r="O35" s="37">
        <f>SUMIFS(СВЦЭМ!$D$34:$D$777,СВЦЭМ!$A$34:$A$777,$A35,СВЦЭМ!$B$34:$B$777,O$11)+'СЕТ СН'!$F$11+СВЦЭМ!$D$10+'СЕТ СН'!$F$5</f>
        <v>4516.1498792700004</v>
      </c>
      <c r="P35" s="37">
        <f>SUMIFS(СВЦЭМ!$D$34:$D$777,СВЦЭМ!$A$34:$A$777,$A35,СВЦЭМ!$B$34:$B$777,P$11)+'СЕТ СН'!$F$11+СВЦЭМ!$D$10+'СЕТ СН'!$F$5</f>
        <v>4522.8943780400004</v>
      </c>
      <c r="Q35" s="37">
        <f>SUMIFS(СВЦЭМ!$D$34:$D$777,СВЦЭМ!$A$34:$A$777,$A35,СВЦЭМ!$B$34:$B$777,Q$11)+'СЕТ СН'!$F$11+СВЦЭМ!$D$10+'СЕТ СН'!$F$5</f>
        <v>4522.4687417599998</v>
      </c>
      <c r="R35" s="37">
        <f>SUMIFS(СВЦЭМ!$D$34:$D$777,СВЦЭМ!$A$34:$A$777,$A35,СВЦЭМ!$B$34:$B$777,R$11)+'СЕТ СН'!$F$11+СВЦЭМ!$D$10+'СЕТ СН'!$F$5</f>
        <v>4515.3621763900001</v>
      </c>
      <c r="S35" s="37">
        <f>SUMIFS(СВЦЭМ!$D$34:$D$777,СВЦЭМ!$A$34:$A$777,$A35,СВЦЭМ!$B$34:$B$777,S$11)+'СЕТ СН'!$F$11+СВЦЭМ!$D$10+'СЕТ СН'!$F$5</f>
        <v>4481.5525814900002</v>
      </c>
      <c r="T35" s="37">
        <f>SUMIFS(СВЦЭМ!$D$34:$D$777,СВЦЭМ!$A$34:$A$777,$A35,СВЦЭМ!$B$34:$B$777,T$11)+'СЕТ СН'!$F$11+СВЦЭМ!$D$10+'СЕТ СН'!$F$5</f>
        <v>4460.6083359200002</v>
      </c>
      <c r="U35" s="37">
        <f>SUMIFS(СВЦЭМ!$D$34:$D$777,СВЦЭМ!$A$34:$A$777,$A35,СВЦЭМ!$B$34:$B$777,U$11)+'СЕТ СН'!$F$11+СВЦЭМ!$D$10+'СЕТ СН'!$F$5</f>
        <v>4462.7064033000006</v>
      </c>
      <c r="V35" s="37">
        <f>SUMIFS(СВЦЭМ!$D$34:$D$777,СВЦЭМ!$A$34:$A$777,$A35,СВЦЭМ!$B$34:$B$777,V$11)+'СЕТ СН'!$F$11+СВЦЭМ!$D$10+'СЕТ СН'!$F$5</f>
        <v>4469.3048341600006</v>
      </c>
      <c r="W35" s="37">
        <f>SUMIFS(СВЦЭМ!$D$34:$D$777,СВЦЭМ!$A$34:$A$777,$A35,СВЦЭМ!$B$34:$B$777,W$11)+'СЕТ СН'!$F$11+СВЦЭМ!$D$10+'СЕТ СН'!$F$5</f>
        <v>4477.9194930700005</v>
      </c>
      <c r="X35" s="37">
        <f>SUMIFS(СВЦЭМ!$D$34:$D$777,СВЦЭМ!$A$34:$A$777,$A35,СВЦЭМ!$B$34:$B$777,X$11)+'СЕТ СН'!$F$11+СВЦЭМ!$D$10+'СЕТ СН'!$F$5</f>
        <v>4505.8895038800001</v>
      </c>
      <c r="Y35" s="37">
        <f>SUMIFS(СВЦЭМ!$D$34:$D$777,СВЦЭМ!$A$34:$A$777,$A35,СВЦЭМ!$B$34:$B$777,Y$11)+'СЕТ СН'!$F$11+СВЦЭМ!$D$10+'СЕТ СН'!$F$5</f>
        <v>4619.08864515</v>
      </c>
    </row>
    <row r="36" spans="1:27" ht="15.75" x14ac:dyDescent="0.2">
      <c r="A36" s="36">
        <f t="shared" si="0"/>
        <v>42699</v>
      </c>
      <c r="B36" s="37">
        <f>SUMIFS(СВЦЭМ!$D$34:$D$777,СВЦЭМ!$A$34:$A$777,$A36,СВЦЭМ!$B$34:$B$777,B$11)+'СЕТ СН'!$F$11+СВЦЭМ!$D$10+'СЕТ СН'!$F$5</f>
        <v>4734.5467980499998</v>
      </c>
      <c r="C36" s="37">
        <f>SUMIFS(СВЦЭМ!$D$34:$D$777,СВЦЭМ!$A$34:$A$777,$A36,СВЦЭМ!$B$34:$B$777,C$11)+'СЕТ СН'!$F$11+СВЦЭМ!$D$10+'СЕТ СН'!$F$5</f>
        <v>4844.1149286400005</v>
      </c>
      <c r="D36" s="37">
        <f>SUMIFS(СВЦЭМ!$D$34:$D$777,СВЦЭМ!$A$34:$A$777,$A36,СВЦЭМ!$B$34:$B$777,D$11)+'СЕТ СН'!$F$11+СВЦЭМ!$D$10+'СЕТ СН'!$F$5</f>
        <v>4902.83755638</v>
      </c>
      <c r="E36" s="37">
        <f>SUMIFS(СВЦЭМ!$D$34:$D$777,СВЦЭМ!$A$34:$A$777,$A36,СВЦЭМ!$B$34:$B$777,E$11)+'СЕТ СН'!$F$11+СВЦЭМ!$D$10+'СЕТ СН'!$F$5</f>
        <v>4906.18124678</v>
      </c>
      <c r="F36" s="37">
        <f>SUMIFS(СВЦЭМ!$D$34:$D$777,СВЦЭМ!$A$34:$A$777,$A36,СВЦЭМ!$B$34:$B$777,F$11)+'СЕТ СН'!$F$11+СВЦЭМ!$D$10+'СЕТ СН'!$F$5</f>
        <v>4906.4292242600004</v>
      </c>
      <c r="G36" s="37">
        <f>SUMIFS(СВЦЭМ!$D$34:$D$777,СВЦЭМ!$A$34:$A$777,$A36,СВЦЭМ!$B$34:$B$777,G$11)+'СЕТ СН'!$F$11+СВЦЭМ!$D$10+'СЕТ СН'!$F$5</f>
        <v>4890.87361263</v>
      </c>
      <c r="H36" s="37">
        <f>SUMIFS(СВЦЭМ!$D$34:$D$777,СВЦЭМ!$A$34:$A$777,$A36,СВЦЭМ!$B$34:$B$777,H$11)+'СЕТ СН'!$F$11+СВЦЭМ!$D$10+'СЕТ СН'!$F$5</f>
        <v>4826.18224285</v>
      </c>
      <c r="I36" s="37">
        <f>SUMIFS(СВЦЭМ!$D$34:$D$777,СВЦЭМ!$A$34:$A$777,$A36,СВЦЭМ!$B$34:$B$777,I$11)+'СЕТ СН'!$F$11+СВЦЭМ!$D$10+'СЕТ СН'!$F$5</f>
        <v>4771.6950246599999</v>
      </c>
      <c r="J36" s="37">
        <f>SUMIFS(СВЦЭМ!$D$34:$D$777,СВЦЭМ!$A$34:$A$777,$A36,СВЦЭМ!$B$34:$B$777,J$11)+'СЕТ СН'!$F$11+СВЦЭМ!$D$10+'СЕТ СН'!$F$5</f>
        <v>4674.3231536700005</v>
      </c>
      <c r="K36" s="37">
        <f>SUMIFS(СВЦЭМ!$D$34:$D$777,СВЦЭМ!$A$34:$A$777,$A36,СВЦЭМ!$B$34:$B$777,K$11)+'СЕТ СН'!$F$11+СВЦЭМ!$D$10+'СЕТ СН'!$F$5</f>
        <v>4571.5637105599999</v>
      </c>
      <c r="L36" s="37">
        <f>SUMIFS(СВЦЭМ!$D$34:$D$777,СВЦЭМ!$A$34:$A$777,$A36,СВЦЭМ!$B$34:$B$777,L$11)+'СЕТ СН'!$F$11+СВЦЭМ!$D$10+'СЕТ СН'!$F$5</f>
        <v>4484.3545977399999</v>
      </c>
      <c r="M36" s="37">
        <f>SUMIFS(СВЦЭМ!$D$34:$D$777,СВЦЭМ!$A$34:$A$777,$A36,СВЦЭМ!$B$34:$B$777,M$11)+'СЕТ СН'!$F$11+СВЦЭМ!$D$10+'СЕТ СН'!$F$5</f>
        <v>4469.0286918700003</v>
      </c>
      <c r="N36" s="37">
        <f>SUMIFS(СВЦЭМ!$D$34:$D$777,СВЦЭМ!$A$34:$A$777,$A36,СВЦЭМ!$B$34:$B$777,N$11)+'СЕТ СН'!$F$11+СВЦЭМ!$D$10+'СЕТ СН'!$F$5</f>
        <v>4487.3787100400004</v>
      </c>
      <c r="O36" s="37">
        <f>SUMIFS(СВЦЭМ!$D$34:$D$777,СВЦЭМ!$A$34:$A$777,$A36,СВЦЭМ!$B$34:$B$777,O$11)+'СЕТ СН'!$F$11+СВЦЭМ!$D$10+'СЕТ СН'!$F$5</f>
        <v>4495.90654756</v>
      </c>
      <c r="P36" s="37">
        <f>SUMIFS(СВЦЭМ!$D$34:$D$777,СВЦЭМ!$A$34:$A$777,$A36,СВЦЭМ!$B$34:$B$777,P$11)+'СЕТ СН'!$F$11+СВЦЭМ!$D$10+'СЕТ СН'!$F$5</f>
        <v>4499.9813528300001</v>
      </c>
      <c r="Q36" s="37">
        <f>SUMIFS(СВЦЭМ!$D$34:$D$777,СВЦЭМ!$A$34:$A$777,$A36,СВЦЭМ!$B$34:$B$777,Q$11)+'СЕТ СН'!$F$11+СВЦЭМ!$D$10+'СЕТ СН'!$F$5</f>
        <v>4503.4296630700001</v>
      </c>
      <c r="R36" s="37">
        <f>SUMIFS(СВЦЭМ!$D$34:$D$777,СВЦЭМ!$A$34:$A$777,$A36,СВЦЭМ!$B$34:$B$777,R$11)+'СЕТ СН'!$F$11+СВЦЭМ!$D$10+'СЕТ СН'!$F$5</f>
        <v>4503.1038960400001</v>
      </c>
      <c r="S36" s="37">
        <f>SUMIFS(СВЦЭМ!$D$34:$D$777,СВЦЭМ!$A$34:$A$777,$A36,СВЦЭМ!$B$34:$B$777,S$11)+'СЕТ СН'!$F$11+СВЦЭМ!$D$10+'СЕТ СН'!$F$5</f>
        <v>4478.0563276499997</v>
      </c>
      <c r="T36" s="37">
        <f>SUMIFS(СВЦЭМ!$D$34:$D$777,СВЦЭМ!$A$34:$A$777,$A36,СВЦЭМ!$B$34:$B$777,T$11)+'СЕТ СН'!$F$11+СВЦЭМ!$D$10+'СЕТ СН'!$F$5</f>
        <v>4444.6555480100005</v>
      </c>
      <c r="U36" s="37">
        <f>SUMIFS(СВЦЭМ!$D$34:$D$777,СВЦЭМ!$A$34:$A$777,$A36,СВЦЭМ!$B$34:$B$777,U$11)+'СЕТ СН'!$F$11+СВЦЭМ!$D$10+'СЕТ СН'!$F$5</f>
        <v>4442.1617095700003</v>
      </c>
      <c r="V36" s="37">
        <f>SUMIFS(СВЦЭМ!$D$34:$D$777,СВЦЭМ!$A$34:$A$777,$A36,СВЦЭМ!$B$34:$B$777,V$11)+'СЕТ СН'!$F$11+СВЦЭМ!$D$10+'СЕТ СН'!$F$5</f>
        <v>4458.0821296000004</v>
      </c>
      <c r="W36" s="37">
        <f>SUMIFS(СВЦЭМ!$D$34:$D$777,СВЦЭМ!$A$34:$A$777,$A36,СВЦЭМ!$B$34:$B$777,W$11)+'СЕТ СН'!$F$11+СВЦЭМ!$D$10+'СЕТ СН'!$F$5</f>
        <v>4477.7707665500002</v>
      </c>
      <c r="X36" s="37">
        <f>SUMIFS(СВЦЭМ!$D$34:$D$777,СВЦЭМ!$A$34:$A$777,$A36,СВЦЭМ!$B$34:$B$777,X$11)+'СЕТ СН'!$F$11+СВЦЭМ!$D$10+'СЕТ СН'!$F$5</f>
        <v>4511.0252921800002</v>
      </c>
      <c r="Y36" s="37">
        <f>SUMIFS(СВЦЭМ!$D$34:$D$777,СВЦЭМ!$A$34:$A$777,$A36,СВЦЭМ!$B$34:$B$777,Y$11)+'СЕТ СН'!$F$11+СВЦЭМ!$D$10+'СЕТ СН'!$F$5</f>
        <v>4627.5639330700005</v>
      </c>
    </row>
    <row r="37" spans="1:27" ht="15.75" x14ac:dyDescent="0.2">
      <c r="A37" s="36">
        <f t="shared" si="0"/>
        <v>42700</v>
      </c>
      <c r="B37" s="37">
        <f>SUMIFS(СВЦЭМ!$D$34:$D$777,СВЦЭМ!$A$34:$A$777,$A37,СВЦЭМ!$B$34:$B$777,B$11)+'СЕТ СН'!$F$11+СВЦЭМ!$D$10+'СЕТ СН'!$F$5</f>
        <v>4748.4542412299998</v>
      </c>
      <c r="C37" s="37">
        <f>SUMIFS(СВЦЭМ!$D$34:$D$777,СВЦЭМ!$A$34:$A$777,$A37,СВЦЭМ!$B$34:$B$777,C$11)+'СЕТ СН'!$F$11+СВЦЭМ!$D$10+'СЕТ СН'!$F$5</f>
        <v>4826.0798031100003</v>
      </c>
      <c r="D37" s="37">
        <f>SUMIFS(СВЦЭМ!$D$34:$D$777,СВЦЭМ!$A$34:$A$777,$A37,СВЦЭМ!$B$34:$B$777,D$11)+'СЕТ СН'!$F$11+СВЦЭМ!$D$10+'СЕТ СН'!$F$5</f>
        <v>4869.52609828</v>
      </c>
      <c r="E37" s="37">
        <f>SUMIFS(СВЦЭМ!$D$34:$D$777,СВЦЭМ!$A$34:$A$777,$A37,СВЦЭМ!$B$34:$B$777,E$11)+'СЕТ СН'!$F$11+СВЦЭМ!$D$10+'СЕТ СН'!$F$5</f>
        <v>4871.3658547499999</v>
      </c>
      <c r="F37" s="37">
        <f>SUMIFS(СВЦЭМ!$D$34:$D$777,СВЦЭМ!$A$34:$A$777,$A37,СВЦЭМ!$B$34:$B$777,F$11)+'СЕТ СН'!$F$11+СВЦЭМ!$D$10+'СЕТ СН'!$F$5</f>
        <v>4876.9052225800006</v>
      </c>
      <c r="G37" s="37">
        <f>SUMIFS(СВЦЭМ!$D$34:$D$777,СВЦЭМ!$A$34:$A$777,$A37,СВЦЭМ!$B$34:$B$777,G$11)+'СЕТ СН'!$F$11+СВЦЭМ!$D$10+'СЕТ СН'!$F$5</f>
        <v>4873.3818705499998</v>
      </c>
      <c r="H37" s="37">
        <f>SUMIFS(СВЦЭМ!$D$34:$D$777,СВЦЭМ!$A$34:$A$777,$A37,СВЦЭМ!$B$34:$B$777,H$11)+'СЕТ СН'!$F$11+СВЦЭМ!$D$10+'СЕТ СН'!$F$5</f>
        <v>4861.6079530500001</v>
      </c>
      <c r="I37" s="37">
        <f>SUMIFS(СВЦЭМ!$D$34:$D$777,СВЦЭМ!$A$34:$A$777,$A37,СВЦЭМ!$B$34:$B$777,I$11)+'СЕТ СН'!$F$11+СВЦЭМ!$D$10+'СЕТ СН'!$F$5</f>
        <v>4839.08858461</v>
      </c>
      <c r="J37" s="37">
        <f>SUMIFS(СВЦЭМ!$D$34:$D$777,СВЦЭМ!$A$34:$A$777,$A37,СВЦЭМ!$B$34:$B$777,J$11)+'СЕТ СН'!$F$11+СВЦЭМ!$D$10+'СЕТ СН'!$F$5</f>
        <v>4725.0240595300002</v>
      </c>
      <c r="K37" s="37">
        <f>SUMIFS(СВЦЭМ!$D$34:$D$777,СВЦЭМ!$A$34:$A$777,$A37,СВЦЭМ!$B$34:$B$777,K$11)+'СЕТ СН'!$F$11+СВЦЭМ!$D$10+'СЕТ СН'!$F$5</f>
        <v>4593.3779724300002</v>
      </c>
      <c r="L37" s="37">
        <f>SUMIFS(СВЦЭМ!$D$34:$D$777,СВЦЭМ!$A$34:$A$777,$A37,СВЦЭМ!$B$34:$B$777,L$11)+'СЕТ СН'!$F$11+СВЦЭМ!$D$10+'СЕТ СН'!$F$5</f>
        <v>4483.8687044899998</v>
      </c>
      <c r="M37" s="37">
        <f>SUMIFS(СВЦЭМ!$D$34:$D$777,СВЦЭМ!$A$34:$A$777,$A37,СВЦЭМ!$B$34:$B$777,M$11)+'СЕТ СН'!$F$11+СВЦЭМ!$D$10+'СЕТ СН'!$F$5</f>
        <v>4453.6309657199999</v>
      </c>
      <c r="N37" s="37">
        <f>SUMIFS(СВЦЭМ!$D$34:$D$777,СВЦЭМ!$A$34:$A$777,$A37,СВЦЭМ!$B$34:$B$777,N$11)+'СЕТ СН'!$F$11+СВЦЭМ!$D$10+'СЕТ СН'!$F$5</f>
        <v>4469.0797173400006</v>
      </c>
      <c r="O37" s="37">
        <f>SUMIFS(СВЦЭМ!$D$34:$D$777,СВЦЭМ!$A$34:$A$777,$A37,СВЦЭМ!$B$34:$B$777,O$11)+'СЕТ СН'!$F$11+СВЦЭМ!$D$10+'СЕТ СН'!$F$5</f>
        <v>4476.55287933</v>
      </c>
      <c r="P37" s="37">
        <f>SUMIFS(СВЦЭМ!$D$34:$D$777,СВЦЭМ!$A$34:$A$777,$A37,СВЦЭМ!$B$34:$B$777,P$11)+'СЕТ СН'!$F$11+СВЦЭМ!$D$10+'СЕТ СН'!$F$5</f>
        <v>4488.1690595500004</v>
      </c>
      <c r="Q37" s="37">
        <f>SUMIFS(СВЦЭМ!$D$34:$D$777,СВЦЭМ!$A$34:$A$777,$A37,СВЦЭМ!$B$34:$B$777,Q$11)+'СЕТ СН'!$F$11+СВЦЭМ!$D$10+'СЕТ СН'!$F$5</f>
        <v>4489.88353723</v>
      </c>
      <c r="R37" s="37">
        <f>SUMIFS(СВЦЭМ!$D$34:$D$777,СВЦЭМ!$A$34:$A$777,$A37,СВЦЭМ!$B$34:$B$777,R$11)+'СЕТ СН'!$F$11+СВЦЭМ!$D$10+'СЕТ СН'!$F$5</f>
        <v>4483.7786636399996</v>
      </c>
      <c r="S37" s="37">
        <f>SUMIFS(СВЦЭМ!$D$34:$D$777,СВЦЭМ!$A$34:$A$777,$A37,СВЦЭМ!$B$34:$B$777,S$11)+'СЕТ СН'!$F$11+СВЦЭМ!$D$10+'СЕТ СН'!$F$5</f>
        <v>4452.4094436300002</v>
      </c>
      <c r="T37" s="37">
        <f>SUMIFS(СВЦЭМ!$D$34:$D$777,СВЦЭМ!$A$34:$A$777,$A37,СВЦЭМ!$B$34:$B$777,T$11)+'СЕТ СН'!$F$11+СВЦЭМ!$D$10+'СЕТ СН'!$F$5</f>
        <v>4429.4165787800002</v>
      </c>
      <c r="U37" s="37">
        <f>SUMIFS(СВЦЭМ!$D$34:$D$777,СВЦЭМ!$A$34:$A$777,$A37,СВЦЭМ!$B$34:$B$777,U$11)+'СЕТ СН'!$F$11+СВЦЭМ!$D$10+'СЕТ СН'!$F$5</f>
        <v>4433.1409059600001</v>
      </c>
      <c r="V37" s="37">
        <f>SUMIFS(СВЦЭМ!$D$34:$D$777,СВЦЭМ!$A$34:$A$777,$A37,СВЦЭМ!$B$34:$B$777,V$11)+'СЕТ СН'!$F$11+СВЦЭМ!$D$10+'СЕТ СН'!$F$5</f>
        <v>4443.8863920499998</v>
      </c>
      <c r="W37" s="37">
        <f>SUMIFS(СВЦЭМ!$D$34:$D$777,СВЦЭМ!$A$34:$A$777,$A37,СВЦЭМ!$B$34:$B$777,W$11)+'СЕТ СН'!$F$11+СВЦЭМ!$D$10+'СЕТ СН'!$F$5</f>
        <v>4456.1026686800005</v>
      </c>
      <c r="X37" s="37">
        <f>SUMIFS(СВЦЭМ!$D$34:$D$777,СВЦЭМ!$A$34:$A$777,$A37,СВЦЭМ!$B$34:$B$777,X$11)+'СЕТ СН'!$F$11+СВЦЭМ!$D$10+'СЕТ СН'!$F$5</f>
        <v>4470.5898363400001</v>
      </c>
      <c r="Y37" s="37">
        <f>SUMIFS(СВЦЭМ!$D$34:$D$777,СВЦЭМ!$A$34:$A$777,$A37,СВЦЭМ!$B$34:$B$777,Y$11)+'СЕТ СН'!$F$11+СВЦЭМ!$D$10+'СЕТ СН'!$F$5</f>
        <v>4560.86093772</v>
      </c>
    </row>
    <row r="38" spans="1:27" ht="15.75" x14ac:dyDescent="0.2">
      <c r="A38" s="36">
        <f t="shared" si="0"/>
        <v>42701</v>
      </c>
      <c r="B38" s="37">
        <f>SUMIFS(СВЦЭМ!$D$34:$D$777,СВЦЭМ!$A$34:$A$777,$A38,СВЦЭМ!$B$34:$B$777,B$11)+'СЕТ СН'!$F$11+СВЦЭМ!$D$10+'СЕТ СН'!$F$5</f>
        <v>4708.0886400500003</v>
      </c>
      <c r="C38" s="37">
        <f>SUMIFS(СВЦЭМ!$D$34:$D$777,СВЦЭМ!$A$34:$A$777,$A38,СВЦЭМ!$B$34:$B$777,C$11)+'СЕТ СН'!$F$11+СВЦЭМ!$D$10+'СЕТ СН'!$F$5</f>
        <v>4799.83569283</v>
      </c>
      <c r="D38" s="37">
        <f>SUMIFS(СВЦЭМ!$D$34:$D$777,СВЦЭМ!$A$34:$A$777,$A38,СВЦЭМ!$B$34:$B$777,D$11)+'СЕТ СН'!$F$11+СВЦЭМ!$D$10+'СЕТ СН'!$F$5</f>
        <v>4868.7666347300001</v>
      </c>
      <c r="E38" s="37">
        <f>SUMIFS(СВЦЭМ!$D$34:$D$777,СВЦЭМ!$A$34:$A$777,$A38,СВЦЭМ!$B$34:$B$777,E$11)+'СЕТ СН'!$F$11+СВЦЭМ!$D$10+'СЕТ СН'!$F$5</f>
        <v>4863.75605688</v>
      </c>
      <c r="F38" s="37">
        <f>SUMIFS(СВЦЭМ!$D$34:$D$777,СВЦЭМ!$A$34:$A$777,$A38,СВЦЭМ!$B$34:$B$777,F$11)+'СЕТ СН'!$F$11+СВЦЭМ!$D$10+'СЕТ СН'!$F$5</f>
        <v>4861.0124073699999</v>
      </c>
      <c r="G38" s="37">
        <f>SUMIFS(СВЦЭМ!$D$34:$D$777,СВЦЭМ!$A$34:$A$777,$A38,СВЦЭМ!$B$34:$B$777,G$11)+'СЕТ СН'!$F$11+СВЦЭМ!$D$10+'СЕТ СН'!$F$5</f>
        <v>4862.3957971400005</v>
      </c>
      <c r="H38" s="37">
        <f>SUMIFS(СВЦЭМ!$D$34:$D$777,СВЦЭМ!$A$34:$A$777,$A38,СВЦЭМ!$B$34:$B$777,H$11)+'СЕТ СН'!$F$11+СВЦЭМ!$D$10+'СЕТ СН'!$F$5</f>
        <v>4858.1058404599999</v>
      </c>
      <c r="I38" s="37">
        <f>SUMIFS(СВЦЭМ!$D$34:$D$777,СВЦЭМ!$A$34:$A$777,$A38,СВЦЭМ!$B$34:$B$777,I$11)+'СЕТ СН'!$F$11+СВЦЭМ!$D$10+'СЕТ СН'!$F$5</f>
        <v>4834.1682703900005</v>
      </c>
      <c r="J38" s="37">
        <f>SUMIFS(СВЦЭМ!$D$34:$D$777,СВЦЭМ!$A$34:$A$777,$A38,СВЦЭМ!$B$34:$B$777,J$11)+'СЕТ СН'!$F$11+СВЦЭМ!$D$10+'СЕТ СН'!$F$5</f>
        <v>4733.9299506400002</v>
      </c>
      <c r="K38" s="37">
        <f>SUMIFS(СВЦЭМ!$D$34:$D$777,СВЦЭМ!$A$34:$A$777,$A38,СВЦЭМ!$B$34:$B$777,K$11)+'СЕТ СН'!$F$11+СВЦЭМ!$D$10+'СЕТ СН'!$F$5</f>
        <v>4605.2269305500004</v>
      </c>
      <c r="L38" s="37">
        <f>SUMIFS(СВЦЭМ!$D$34:$D$777,СВЦЭМ!$A$34:$A$777,$A38,СВЦЭМ!$B$34:$B$777,L$11)+'СЕТ СН'!$F$11+СВЦЭМ!$D$10+'СЕТ СН'!$F$5</f>
        <v>4495.4377811599998</v>
      </c>
      <c r="M38" s="37">
        <f>SUMIFS(СВЦЭМ!$D$34:$D$777,СВЦЭМ!$A$34:$A$777,$A38,СВЦЭМ!$B$34:$B$777,M$11)+'СЕТ СН'!$F$11+СВЦЭМ!$D$10+'СЕТ СН'!$F$5</f>
        <v>4460.7751491500003</v>
      </c>
      <c r="N38" s="37">
        <f>SUMIFS(СВЦЭМ!$D$34:$D$777,СВЦЭМ!$A$34:$A$777,$A38,СВЦЭМ!$B$34:$B$777,N$11)+'СЕТ СН'!$F$11+СВЦЭМ!$D$10+'СЕТ СН'!$F$5</f>
        <v>4471.56593505</v>
      </c>
      <c r="O38" s="37">
        <f>SUMIFS(СВЦЭМ!$D$34:$D$777,СВЦЭМ!$A$34:$A$777,$A38,СВЦЭМ!$B$34:$B$777,O$11)+'СЕТ СН'!$F$11+СВЦЭМ!$D$10+'СЕТ СН'!$F$5</f>
        <v>4483.1289058000002</v>
      </c>
      <c r="P38" s="37">
        <f>SUMIFS(СВЦЭМ!$D$34:$D$777,СВЦЭМ!$A$34:$A$777,$A38,СВЦЭМ!$B$34:$B$777,P$11)+'СЕТ СН'!$F$11+СВЦЭМ!$D$10+'СЕТ СН'!$F$5</f>
        <v>4498.0005880099998</v>
      </c>
      <c r="Q38" s="37">
        <f>SUMIFS(СВЦЭМ!$D$34:$D$777,СВЦЭМ!$A$34:$A$777,$A38,СВЦЭМ!$B$34:$B$777,Q$11)+'СЕТ СН'!$F$11+СВЦЭМ!$D$10+'СЕТ СН'!$F$5</f>
        <v>4497.0527941199998</v>
      </c>
      <c r="R38" s="37">
        <f>SUMIFS(СВЦЭМ!$D$34:$D$777,СВЦЭМ!$A$34:$A$777,$A38,СВЦЭМ!$B$34:$B$777,R$11)+'СЕТ СН'!$F$11+СВЦЭМ!$D$10+'СЕТ СН'!$F$5</f>
        <v>4488.0797790300003</v>
      </c>
      <c r="S38" s="37">
        <f>SUMIFS(СВЦЭМ!$D$34:$D$777,СВЦЭМ!$A$34:$A$777,$A38,СВЦЭМ!$B$34:$B$777,S$11)+'СЕТ СН'!$F$11+СВЦЭМ!$D$10+'СЕТ СН'!$F$5</f>
        <v>4463.6606736499998</v>
      </c>
      <c r="T38" s="37">
        <f>SUMIFS(СВЦЭМ!$D$34:$D$777,СВЦЭМ!$A$34:$A$777,$A38,СВЦЭМ!$B$34:$B$777,T$11)+'СЕТ СН'!$F$11+СВЦЭМ!$D$10+'СЕТ СН'!$F$5</f>
        <v>4424.35238673</v>
      </c>
      <c r="U38" s="37">
        <f>SUMIFS(СВЦЭМ!$D$34:$D$777,СВЦЭМ!$A$34:$A$777,$A38,СВЦЭМ!$B$34:$B$777,U$11)+'СЕТ СН'!$F$11+СВЦЭМ!$D$10+'СЕТ СН'!$F$5</f>
        <v>4427.0835023600002</v>
      </c>
      <c r="V38" s="37">
        <f>SUMIFS(СВЦЭМ!$D$34:$D$777,СВЦЭМ!$A$34:$A$777,$A38,СВЦЭМ!$B$34:$B$777,V$11)+'СЕТ СН'!$F$11+СВЦЭМ!$D$10+'СЕТ СН'!$F$5</f>
        <v>4442.1288562500004</v>
      </c>
      <c r="W38" s="37">
        <f>SUMIFS(СВЦЭМ!$D$34:$D$777,СВЦЭМ!$A$34:$A$777,$A38,СВЦЭМ!$B$34:$B$777,W$11)+'СЕТ СН'!$F$11+СВЦЭМ!$D$10+'СЕТ СН'!$F$5</f>
        <v>4464.4440620400001</v>
      </c>
      <c r="X38" s="37">
        <f>SUMIFS(СВЦЭМ!$D$34:$D$777,СВЦЭМ!$A$34:$A$777,$A38,СВЦЭМ!$B$34:$B$777,X$11)+'СЕТ СН'!$F$11+СВЦЭМ!$D$10+'СЕТ СН'!$F$5</f>
        <v>4498.3152817999999</v>
      </c>
      <c r="Y38" s="37">
        <f>SUMIFS(СВЦЭМ!$D$34:$D$777,СВЦЭМ!$A$34:$A$777,$A38,СВЦЭМ!$B$34:$B$777,Y$11)+'СЕТ СН'!$F$11+СВЦЭМ!$D$10+'СЕТ СН'!$F$5</f>
        <v>4611.6526178000004</v>
      </c>
    </row>
    <row r="39" spans="1:27" ht="15.75" x14ac:dyDescent="0.2">
      <c r="A39" s="36">
        <f t="shared" si="0"/>
        <v>42702</v>
      </c>
      <c r="B39" s="37">
        <f>SUMIFS(СВЦЭМ!$D$34:$D$777,СВЦЭМ!$A$34:$A$777,$A39,СВЦЭМ!$B$34:$B$777,B$11)+'СЕТ СН'!$F$11+СВЦЭМ!$D$10+'СЕТ СН'!$F$5</f>
        <v>4665.0339248</v>
      </c>
      <c r="C39" s="37">
        <f>SUMIFS(СВЦЭМ!$D$34:$D$777,СВЦЭМ!$A$34:$A$777,$A39,СВЦЭМ!$B$34:$B$777,C$11)+'СЕТ СН'!$F$11+СВЦЭМ!$D$10+'СЕТ СН'!$F$5</f>
        <v>4771.8282414300002</v>
      </c>
      <c r="D39" s="37">
        <f>SUMIFS(СВЦЭМ!$D$34:$D$777,СВЦЭМ!$A$34:$A$777,$A39,СВЦЭМ!$B$34:$B$777,D$11)+'СЕТ СН'!$F$11+СВЦЭМ!$D$10+'СЕТ СН'!$F$5</f>
        <v>4854.2455054800002</v>
      </c>
      <c r="E39" s="37">
        <f>SUMIFS(СВЦЭМ!$D$34:$D$777,СВЦЭМ!$A$34:$A$777,$A39,СВЦЭМ!$B$34:$B$777,E$11)+'СЕТ СН'!$F$11+СВЦЭМ!$D$10+'СЕТ СН'!$F$5</f>
        <v>4870.3051801299998</v>
      </c>
      <c r="F39" s="37">
        <f>SUMIFS(СВЦЭМ!$D$34:$D$777,СВЦЭМ!$A$34:$A$777,$A39,СВЦЭМ!$B$34:$B$777,F$11)+'СЕТ СН'!$F$11+СВЦЭМ!$D$10+'СЕТ СН'!$F$5</f>
        <v>4869.5655858700002</v>
      </c>
      <c r="G39" s="37">
        <f>SUMIFS(СВЦЭМ!$D$34:$D$777,СВЦЭМ!$A$34:$A$777,$A39,СВЦЭМ!$B$34:$B$777,G$11)+'СЕТ СН'!$F$11+СВЦЭМ!$D$10+'СЕТ СН'!$F$5</f>
        <v>4855.8364492999999</v>
      </c>
      <c r="H39" s="37">
        <f>SUMIFS(СВЦЭМ!$D$34:$D$777,СВЦЭМ!$A$34:$A$777,$A39,СВЦЭМ!$B$34:$B$777,H$11)+'СЕТ СН'!$F$11+СВЦЭМ!$D$10+'СЕТ СН'!$F$5</f>
        <v>4818.3695364699997</v>
      </c>
      <c r="I39" s="37">
        <f>SUMIFS(СВЦЭМ!$D$34:$D$777,СВЦЭМ!$A$34:$A$777,$A39,СВЦЭМ!$B$34:$B$777,I$11)+'СЕТ СН'!$F$11+СВЦЭМ!$D$10+'СЕТ СН'!$F$5</f>
        <v>4776.3506022700003</v>
      </c>
      <c r="J39" s="37">
        <f>SUMIFS(СВЦЭМ!$D$34:$D$777,СВЦЭМ!$A$34:$A$777,$A39,СВЦЭМ!$B$34:$B$777,J$11)+'СЕТ СН'!$F$11+СВЦЭМ!$D$10+'СЕТ СН'!$F$5</f>
        <v>4689.0888714100001</v>
      </c>
      <c r="K39" s="37">
        <f>SUMIFS(СВЦЭМ!$D$34:$D$777,СВЦЭМ!$A$34:$A$777,$A39,СВЦЭМ!$B$34:$B$777,K$11)+'СЕТ СН'!$F$11+СВЦЭМ!$D$10+'СЕТ СН'!$F$5</f>
        <v>4588.6733596000004</v>
      </c>
      <c r="L39" s="37">
        <f>SUMIFS(СВЦЭМ!$D$34:$D$777,СВЦЭМ!$A$34:$A$777,$A39,СВЦЭМ!$B$34:$B$777,L$11)+'СЕТ СН'!$F$11+СВЦЭМ!$D$10+'СЕТ СН'!$F$5</f>
        <v>4530.2298461099999</v>
      </c>
      <c r="M39" s="37">
        <f>SUMIFS(СВЦЭМ!$D$34:$D$777,СВЦЭМ!$A$34:$A$777,$A39,СВЦЭМ!$B$34:$B$777,M$11)+'СЕТ СН'!$F$11+СВЦЭМ!$D$10+'СЕТ СН'!$F$5</f>
        <v>4493.1457391499998</v>
      </c>
      <c r="N39" s="37">
        <f>SUMIFS(СВЦЭМ!$D$34:$D$777,СВЦЭМ!$A$34:$A$777,$A39,СВЦЭМ!$B$34:$B$777,N$11)+'СЕТ СН'!$F$11+СВЦЭМ!$D$10+'СЕТ СН'!$F$5</f>
        <v>4505.5970395700006</v>
      </c>
      <c r="O39" s="37">
        <f>SUMIFS(СВЦЭМ!$D$34:$D$777,СВЦЭМ!$A$34:$A$777,$A39,СВЦЭМ!$B$34:$B$777,O$11)+'СЕТ СН'!$F$11+СВЦЭМ!$D$10+'СЕТ СН'!$F$5</f>
        <v>4522.2957449599999</v>
      </c>
      <c r="P39" s="37">
        <f>SUMIFS(СВЦЭМ!$D$34:$D$777,СВЦЭМ!$A$34:$A$777,$A39,СВЦЭМ!$B$34:$B$777,P$11)+'СЕТ СН'!$F$11+СВЦЭМ!$D$10+'СЕТ СН'!$F$5</f>
        <v>4527.30736376</v>
      </c>
      <c r="Q39" s="37">
        <f>SUMIFS(СВЦЭМ!$D$34:$D$777,СВЦЭМ!$A$34:$A$777,$A39,СВЦЭМ!$B$34:$B$777,Q$11)+'СЕТ СН'!$F$11+СВЦЭМ!$D$10+'СЕТ СН'!$F$5</f>
        <v>4528.92524116</v>
      </c>
      <c r="R39" s="37">
        <f>SUMIFS(СВЦЭМ!$D$34:$D$777,СВЦЭМ!$A$34:$A$777,$A39,СВЦЭМ!$B$34:$B$777,R$11)+'СЕТ СН'!$F$11+СВЦЭМ!$D$10+'СЕТ СН'!$F$5</f>
        <v>4525.9712704200001</v>
      </c>
      <c r="S39" s="37">
        <f>SUMIFS(СВЦЭМ!$D$34:$D$777,СВЦЭМ!$A$34:$A$777,$A39,СВЦЭМ!$B$34:$B$777,S$11)+'СЕТ СН'!$F$11+СВЦЭМ!$D$10+'СЕТ СН'!$F$5</f>
        <v>4515.1474640699998</v>
      </c>
      <c r="T39" s="37">
        <f>SUMIFS(СВЦЭМ!$D$34:$D$777,СВЦЭМ!$A$34:$A$777,$A39,СВЦЭМ!$B$34:$B$777,T$11)+'СЕТ СН'!$F$11+СВЦЭМ!$D$10+'СЕТ СН'!$F$5</f>
        <v>4458.5276354799998</v>
      </c>
      <c r="U39" s="37">
        <f>SUMIFS(СВЦЭМ!$D$34:$D$777,СВЦЭМ!$A$34:$A$777,$A39,СВЦЭМ!$B$34:$B$777,U$11)+'СЕТ СН'!$F$11+СВЦЭМ!$D$10+'СЕТ СН'!$F$5</f>
        <v>4458.0190038299997</v>
      </c>
      <c r="V39" s="37">
        <f>SUMIFS(СВЦЭМ!$D$34:$D$777,СВЦЭМ!$A$34:$A$777,$A39,СВЦЭМ!$B$34:$B$777,V$11)+'СЕТ СН'!$F$11+СВЦЭМ!$D$10+'СЕТ СН'!$F$5</f>
        <v>4486.0827818300004</v>
      </c>
      <c r="W39" s="37">
        <f>SUMIFS(СВЦЭМ!$D$34:$D$777,СВЦЭМ!$A$34:$A$777,$A39,СВЦЭМ!$B$34:$B$777,W$11)+'СЕТ СН'!$F$11+СВЦЭМ!$D$10+'СЕТ СН'!$F$5</f>
        <v>4496.7327996900003</v>
      </c>
      <c r="X39" s="37">
        <f>SUMIFS(СВЦЭМ!$D$34:$D$777,СВЦЭМ!$A$34:$A$777,$A39,СВЦЭМ!$B$34:$B$777,X$11)+'СЕТ СН'!$F$11+СВЦЭМ!$D$10+'СЕТ СН'!$F$5</f>
        <v>4531.83731747</v>
      </c>
      <c r="Y39" s="37">
        <f>SUMIFS(СВЦЭМ!$D$34:$D$777,СВЦЭМ!$A$34:$A$777,$A39,СВЦЭМ!$B$34:$B$777,Y$11)+'СЕТ СН'!$F$11+СВЦЭМ!$D$10+'СЕТ СН'!$F$5</f>
        <v>4608.1421243300001</v>
      </c>
    </row>
    <row r="40" spans="1:27" ht="15.75" x14ac:dyDescent="0.2">
      <c r="A40" s="36">
        <f t="shared" si="0"/>
        <v>42703</v>
      </c>
      <c r="B40" s="37">
        <f>SUMIFS(СВЦЭМ!$D$34:$D$777,СВЦЭМ!$A$34:$A$777,$A40,СВЦЭМ!$B$34:$B$777,B$11)+'СЕТ СН'!$F$11+СВЦЭМ!$D$10+'СЕТ СН'!$F$5</f>
        <v>4713.1123317600004</v>
      </c>
      <c r="C40" s="37">
        <f>SUMIFS(СВЦЭМ!$D$34:$D$777,СВЦЭМ!$A$34:$A$777,$A40,СВЦЭМ!$B$34:$B$777,C$11)+'СЕТ СН'!$F$11+СВЦЭМ!$D$10+'СЕТ СН'!$F$5</f>
        <v>4824.0503084800002</v>
      </c>
      <c r="D40" s="37">
        <f>SUMIFS(СВЦЭМ!$D$34:$D$777,СВЦЭМ!$A$34:$A$777,$A40,СВЦЭМ!$B$34:$B$777,D$11)+'СЕТ СН'!$F$11+СВЦЭМ!$D$10+'СЕТ СН'!$F$5</f>
        <v>4899.7051711499998</v>
      </c>
      <c r="E40" s="37">
        <f>SUMIFS(СВЦЭМ!$D$34:$D$777,СВЦЭМ!$A$34:$A$777,$A40,СВЦЭМ!$B$34:$B$777,E$11)+'СЕТ СН'!$F$11+СВЦЭМ!$D$10+'СЕТ СН'!$F$5</f>
        <v>4906.3097703100002</v>
      </c>
      <c r="F40" s="37">
        <f>SUMIFS(СВЦЭМ!$D$34:$D$777,СВЦЭМ!$A$34:$A$777,$A40,СВЦЭМ!$B$34:$B$777,F$11)+'СЕТ СН'!$F$11+СВЦЭМ!$D$10+'СЕТ СН'!$F$5</f>
        <v>4901.2193494900002</v>
      </c>
      <c r="G40" s="37">
        <f>SUMIFS(СВЦЭМ!$D$34:$D$777,СВЦЭМ!$A$34:$A$777,$A40,СВЦЭМ!$B$34:$B$777,G$11)+'СЕТ СН'!$F$11+СВЦЭМ!$D$10+'СЕТ СН'!$F$5</f>
        <v>4887.5228793000006</v>
      </c>
      <c r="H40" s="37">
        <f>SUMIFS(СВЦЭМ!$D$34:$D$777,СВЦЭМ!$A$34:$A$777,$A40,СВЦЭМ!$B$34:$B$777,H$11)+'СЕТ СН'!$F$11+СВЦЭМ!$D$10+'СЕТ СН'!$F$5</f>
        <v>4815.5693555200005</v>
      </c>
      <c r="I40" s="37">
        <f>SUMIFS(СВЦЭМ!$D$34:$D$777,СВЦЭМ!$A$34:$A$777,$A40,СВЦЭМ!$B$34:$B$777,I$11)+'СЕТ СН'!$F$11+СВЦЭМ!$D$10+'СЕТ СН'!$F$5</f>
        <v>4728.7277434400003</v>
      </c>
      <c r="J40" s="37">
        <f>SUMIFS(СВЦЭМ!$D$34:$D$777,СВЦЭМ!$A$34:$A$777,$A40,СВЦЭМ!$B$34:$B$777,J$11)+'СЕТ СН'!$F$11+СВЦЭМ!$D$10+'СЕТ СН'!$F$5</f>
        <v>4631.5000181400001</v>
      </c>
      <c r="K40" s="37">
        <f>SUMIFS(СВЦЭМ!$D$34:$D$777,СВЦЭМ!$A$34:$A$777,$A40,СВЦЭМ!$B$34:$B$777,K$11)+'СЕТ СН'!$F$11+СВЦЭМ!$D$10+'СЕТ СН'!$F$5</f>
        <v>4583.2416301499998</v>
      </c>
      <c r="L40" s="37">
        <f>SUMIFS(СВЦЭМ!$D$34:$D$777,СВЦЭМ!$A$34:$A$777,$A40,СВЦЭМ!$B$34:$B$777,L$11)+'СЕТ СН'!$F$11+СВЦЭМ!$D$10+'СЕТ СН'!$F$5</f>
        <v>4545.8025390700004</v>
      </c>
      <c r="M40" s="37">
        <f>SUMIFS(СВЦЭМ!$D$34:$D$777,СВЦЭМ!$A$34:$A$777,$A40,СВЦЭМ!$B$34:$B$777,M$11)+'СЕТ СН'!$F$11+СВЦЭМ!$D$10+'СЕТ СН'!$F$5</f>
        <v>4552.9528973500001</v>
      </c>
      <c r="N40" s="37">
        <f>SUMIFS(СВЦЭМ!$D$34:$D$777,СВЦЭМ!$A$34:$A$777,$A40,СВЦЭМ!$B$34:$B$777,N$11)+'СЕТ СН'!$F$11+СВЦЭМ!$D$10+'СЕТ СН'!$F$5</f>
        <v>4590.5562943900004</v>
      </c>
      <c r="O40" s="37">
        <f>SUMIFS(СВЦЭМ!$D$34:$D$777,СВЦЭМ!$A$34:$A$777,$A40,СВЦЭМ!$B$34:$B$777,O$11)+'СЕТ СН'!$F$11+СВЦЭМ!$D$10+'СЕТ СН'!$F$5</f>
        <v>4598.6389053900002</v>
      </c>
      <c r="P40" s="37">
        <f>SUMIFS(СВЦЭМ!$D$34:$D$777,СВЦЭМ!$A$34:$A$777,$A40,СВЦЭМ!$B$34:$B$777,P$11)+'СЕТ СН'!$F$11+СВЦЭМ!$D$10+'СЕТ СН'!$F$5</f>
        <v>4598.7630984699999</v>
      </c>
      <c r="Q40" s="37">
        <f>SUMIFS(СВЦЭМ!$D$34:$D$777,СВЦЭМ!$A$34:$A$777,$A40,СВЦЭМ!$B$34:$B$777,Q$11)+'СЕТ СН'!$F$11+СВЦЭМ!$D$10+'СЕТ СН'!$F$5</f>
        <v>4598.32289193</v>
      </c>
      <c r="R40" s="37">
        <f>SUMIFS(СВЦЭМ!$D$34:$D$777,СВЦЭМ!$A$34:$A$777,$A40,СВЦЭМ!$B$34:$B$777,R$11)+'СЕТ СН'!$F$11+СВЦЭМ!$D$10+'СЕТ СН'!$F$5</f>
        <v>4595.5491699599997</v>
      </c>
      <c r="S40" s="37">
        <f>SUMIFS(СВЦЭМ!$D$34:$D$777,СВЦЭМ!$A$34:$A$777,$A40,СВЦЭМ!$B$34:$B$777,S$11)+'СЕТ СН'!$F$11+СВЦЭМ!$D$10+'СЕТ СН'!$F$5</f>
        <v>4565.4092246199998</v>
      </c>
      <c r="T40" s="37">
        <f>SUMIFS(СВЦЭМ!$D$34:$D$777,СВЦЭМ!$A$34:$A$777,$A40,СВЦЭМ!$B$34:$B$777,T$11)+'СЕТ СН'!$F$11+СВЦЭМ!$D$10+'СЕТ СН'!$F$5</f>
        <v>4517.14098087</v>
      </c>
      <c r="U40" s="37">
        <f>SUMIFS(СВЦЭМ!$D$34:$D$777,СВЦЭМ!$A$34:$A$777,$A40,СВЦЭМ!$B$34:$B$777,U$11)+'СЕТ СН'!$F$11+СВЦЭМ!$D$10+'СЕТ СН'!$F$5</f>
        <v>4512.7134652599998</v>
      </c>
      <c r="V40" s="37">
        <f>SUMIFS(СВЦЭМ!$D$34:$D$777,СВЦЭМ!$A$34:$A$777,$A40,СВЦЭМ!$B$34:$B$777,V$11)+'СЕТ СН'!$F$11+СВЦЭМ!$D$10+'СЕТ СН'!$F$5</f>
        <v>4503.1799355900002</v>
      </c>
      <c r="W40" s="37">
        <f>SUMIFS(СВЦЭМ!$D$34:$D$777,СВЦЭМ!$A$34:$A$777,$A40,СВЦЭМ!$B$34:$B$777,W$11)+'СЕТ СН'!$F$11+СВЦЭМ!$D$10+'СЕТ СН'!$F$5</f>
        <v>4514.09371044</v>
      </c>
      <c r="X40" s="37">
        <f>SUMIFS(СВЦЭМ!$D$34:$D$777,СВЦЭМ!$A$34:$A$777,$A40,СВЦЭМ!$B$34:$B$777,X$11)+'СЕТ СН'!$F$11+СВЦЭМ!$D$10+'СЕТ СН'!$F$5</f>
        <v>4546.21665914</v>
      </c>
      <c r="Y40" s="37">
        <f>SUMIFS(СВЦЭМ!$D$34:$D$777,СВЦЭМ!$A$34:$A$777,$A40,СВЦЭМ!$B$34:$B$777,Y$11)+'СЕТ СН'!$F$11+СВЦЭМ!$D$10+'СЕТ СН'!$F$5</f>
        <v>4644.6229401000001</v>
      </c>
    </row>
    <row r="41" spans="1:27" ht="15.75" x14ac:dyDescent="0.2">
      <c r="A41" s="36">
        <f t="shared" si="0"/>
        <v>42704</v>
      </c>
      <c r="B41" s="37">
        <f>SUMIFS(СВЦЭМ!$D$34:$D$777,СВЦЭМ!$A$34:$A$777,$A41,СВЦЭМ!$B$34:$B$777,B$11)+'СЕТ СН'!$F$11+СВЦЭМ!$D$10+'СЕТ СН'!$F$5</f>
        <v>4762.9677445899997</v>
      </c>
      <c r="C41" s="37">
        <f>SUMIFS(СВЦЭМ!$D$34:$D$777,СВЦЭМ!$A$34:$A$777,$A41,СВЦЭМ!$B$34:$B$777,C$11)+'СЕТ СН'!$F$11+СВЦЭМ!$D$10+'СЕТ СН'!$F$5</f>
        <v>4867.1887910699998</v>
      </c>
      <c r="D41" s="37">
        <f>SUMIFS(СВЦЭМ!$D$34:$D$777,СВЦЭМ!$A$34:$A$777,$A41,СВЦЭМ!$B$34:$B$777,D$11)+'СЕТ СН'!$F$11+СВЦЭМ!$D$10+'СЕТ СН'!$F$5</f>
        <v>4930.2238002900003</v>
      </c>
      <c r="E41" s="37">
        <f>SUMIFS(СВЦЭМ!$D$34:$D$777,СВЦЭМ!$A$34:$A$777,$A41,СВЦЭМ!$B$34:$B$777,E$11)+'СЕТ СН'!$F$11+СВЦЭМ!$D$10+'СЕТ СН'!$F$5</f>
        <v>4930.66319776</v>
      </c>
      <c r="F41" s="37">
        <f>SUMIFS(СВЦЭМ!$D$34:$D$777,СВЦЭМ!$A$34:$A$777,$A41,СВЦЭМ!$B$34:$B$777,F$11)+'СЕТ СН'!$F$11+СВЦЭМ!$D$10+'СЕТ СН'!$F$5</f>
        <v>4933.53648187</v>
      </c>
      <c r="G41" s="37">
        <f>SUMIFS(СВЦЭМ!$D$34:$D$777,СВЦЭМ!$A$34:$A$777,$A41,СВЦЭМ!$B$34:$B$777,G$11)+'СЕТ СН'!$F$11+СВЦЭМ!$D$10+'СЕТ СН'!$F$5</f>
        <v>4922.9369514999999</v>
      </c>
      <c r="H41" s="37">
        <f>SUMIFS(СВЦЭМ!$D$34:$D$777,СВЦЭМ!$A$34:$A$777,$A41,СВЦЭМ!$B$34:$B$777,H$11)+'СЕТ СН'!$F$11+СВЦЭМ!$D$10+'СЕТ СН'!$F$5</f>
        <v>4861.8434790199999</v>
      </c>
      <c r="I41" s="37">
        <f>SUMIFS(СВЦЭМ!$D$34:$D$777,СВЦЭМ!$A$34:$A$777,$A41,СВЦЭМ!$B$34:$B$777,I$11)+'СЕТ СН'!$F$11+СВЦЭМ!$D$10+'СЕТ СН'!$F$5</f>
        <v>4774.6629511000001</v>
      </c>
      <c r="J41" s="37">
        <f>SUMIFS(СВЦЭМ!$D$34:$D$777,СВЦЭМ!$A$34:$A$777,$A41,СВЦЭМ!$B$34:$B$777,J$11)+'СЕТ СН'!$F$11+СВЦЭМ!$D$10+'СЕТ СН'!$F$5</f>
        <v>4682.4490742799999</v>
      </c>
      <c r="K41" s="37">
        <f>SUMIFS(СВЦЭМ!$D$34:$D$777,СВЦЭМ!$A$34:$A$777,$A41,СВЦЭМ!$B$34:$B$777,K$11)+'СЕТ СН'!$F$11+СВЦЭМ!$D$10+'СЕТ СН'!$F$5</f>
        <v>4624.5443199299998</v>
      </c>
      <c r="L41" s="37">
        <f>SUMIFS(СВЦЭМ!$D$34:$D$777,СВЦЭМ!$A$34:$A$777,$A41,СВЦЭМ!$B$34:$B$777,L$11)+'СЕТ СН'!$F$11+СВЦЭМ!$D$10+'СЕТ СН'!$F$5</f>
        <v>4541.9462936099999</v>
      </c>
      <c r="M41" s="37">
        <f>SUMIFS(СВЦЭМ!$D$34:$D$777,СВЦЭМ!$A$34:$A$777,$A41,СВЦЭМ!$B$34:$B$777,M$11)+'СЕТ СН'!$F$11+СВЦЭМ!$D$10+'СЕТ СН'!$F$5</f>
        <v>4530.0577849700003</v>
      </c>
      <c r="N41" s="37">
        <f>SUMIFS(СВЦЭМ!$D$34:$D$777,СВЦЭМ!$A$34:$A$777,$A41,СВЦЭМ!$B$34:$B$777,N$11)+'СЕТ СН'!$F$11+СВЦЭМ!$D$10+'СЕТ СН'!$F$5</f>
        <v>4555.8825385400005</v>
      </c>
      <c r="O41" s="37">
        <f>SUMIFS(СВЦЭМ!$D$34:$D$777,СВЦЭМ!$A$34:$A$777,$A41,СВЦЭМ!$B$34:$B$777,O$11)+'СЕТ СН'!$F$11+СВЦЭМ!$D$10+'СЕТ СН'!$F$5</f>
        <v>4559.7499593100001</v>
      </c>
      <c r="P41" s="37">
        <f>SUMIFS(СВЦЭМ!$D$34:$D$777,СВЦЭМ!$A$34:$A$777,$A41,СВЦЭМ!$B$34:$B$777,P$11)+'СЕТ СН'!$F$11+СВЦЭМ!$D$10+'СЕТ СН'!$F$5</f>
        <v>4564.4173717399999</v>
      </c>
      <c r="Q41" s="37">
        <f>SUMIFS(СВЦЭМ!$D$34:$D$777,СВЦЭМ!$A$34:$A$777,$A41,СВЦЭМ!$B$34:$B$777,Q$11)+'СЕТ СН'!$F$11+СВЦЭМ!$D$10+'СЕТ СН'!$F$5</f>
        <v>4564.3538167400002</v>
      </c>
      <c r="R41" s="37">
        <f>SUMIFS(СВЦЭМ!$D$34:$D$777,СВЦЭМ!$A$34:$A$777,$A41,СВЦЭМ!$B$34:$B$777,R$11)+'СЕТ СН'!$F$11+СВЦЭМ!$D$10+'СЕТ СН'!$F$5</f>
        <v>4558.7850913700004</v>
      </c>
      <c r="S41" s="37">
        <f>SUMIFS(СВЦЭМ!$D$34:$D$777,СВЦЭМ!$A$34:$A$777,$A41,СВЦЭМ!$B$34:$B$777,S$11)+'СЕТ СН'!$F$11+СВЦЭМ!$D$10+'СЕТ СН'!$F$5</f>
        <v>4538.2427103199998</v>
      </c>
      <c r="T41" s="37">
        <f>SUMIFS(СВЦЭМ!$D$34:$D$777,СВЦЭМ!$A$34:$A$777,$A41,СВЦЭМ!$B$34:$B$777,T$11)+'СЕТ СН'!$F$11+СВЦЭМ!$D$10+'СЕТ СН'!$F$5</f>
        <v>4503.3826763899997</v>
      </c>
      <c r="U41" s="37">
        <f>SUMIFS(СВЦЭМ!$D$34:$D$777,СВЦЭМ!$A$34:$A$777,$A41,СВЦЭМ!$B$34:$B$777,U$11)+'СЕТ СН'!$F$11+СВЦЭМ!$D$10+'СЕТ СН'!$F$5</f>
        <v>4502.60038816</v>
      </c>
      <c r="V41" s="37">
        <f>SUMIFS(СВЦЭМ!$D$34:$D$777,СВЦЭМ!$A$34:$A$777,$A41,СВЦЭМ!$B$34:$B$777,V$11)+'СЕТ СН'!$F$11+СВЦЭМ!$D$10+'СЕТ СН'!$F$5</f>
        <v>4489.20204706</v>
      </c>
      <c r="W41" s="37">
        <f>SUMIFS(СВЦЭМ!$D$34:$D$777,СВЦЭМ!$A$34:$A$777,$A41,СВЦЭМ!$B$34:$B$777,W$11)+'СЕТ СН'!$F$11+СВЦЭМ!$D$10+'СЕТ СН'!$F$5</f>
        <v>4498.3624110600003</v>
      </c>
      <c r="X41" s="37">
        <f>SUMIFS(СВЦЭМ!$D$34:$D$777,СВЦЭМ!$A$34:$A$777,$A41,СВЦЭМ!$B$34:$B$777,X$11)+'СЕТ СН'!$F$11+СВЦЭМ!$D$10+'СЕТ СН'!$F$5</f>
        <v>4516.3612409799998</v>
      </c>
      <c r="Y41" s="37">
        <f>SUMIFS(СВЦЭМ!$D$34:$D$777,СВЦЭМ!$A$34:$A$777,$A41,СВЦЭМ!$B$34:$B$777,Y$11)+'СЕТ СН'!$F$11+СВЦЭМ!$D$10+'СЕТ СН'!$F$5</f>
        <v>4619.4206927499999</v>
      </c>
    </row>
    <row r="42" spans="1:27" ht="15.75" x14ac:dyDescent="0.2">
      <c r="A42" s="36">
        <f t="shared" si="0"/>
        <v>42705</v>
      </c>
      <c r="B42" s="37">
        <f>SUMIFS(СВЦЭМ!$D$34:$D$777,СВЦЭМ!$A$34:$A$777,$A42,СВЦЭМ!$B$34:$B$777,B$11)+'СЕТ СН'!$F$11+СВЦЭМ!$D$10+'СЕТ СН'!$F$5</f>
        <v>3682.16550568</v>
      </c>
      <c r="C42" s="37">
        <f>SUMIFS(СВЦЭМ!$D$34:$D$777,СВЦЭМ!$A$34:$A$777,$A42,СВЦЭМ!$B$34:$B$777,C$11)+'СЕТ СН'!$F$11+СВЦЭМ!$D$10+'СЕТ СН'!$F$5</f>
        <v>3682.16550568</v>
      </c>
      <c r="D42" s="37">
        <f>SUMIFS(СВЦЭМ!$D$34:$D$777,СВЦЭМ!$A$34:$A$777,$A42,СВЦЭМ!$B$34:$B$777,D$11)+'СЕТ СН'!$F$11+СВЦЭМ!$D$10+'СЕТ СН'!$F$5</f>
        <v>3682.16550568</v>
      </c>
      <c r="E42" s="37">
        <f>SUMIFS(СВЦЭМ!$D$34:$D$777,СВЦЭМ!$A$34:$A$777,$A42,СВЦЭМ!$B$34:$B$777,E$11)+'СЕТ СН'!$F$11+СВЦЭМ!$D$10+'СЕТ СН'!$F$5</f>
        <v>3682.16550568</v>
      </c>
      <c r="F42" s="37">
        <f>SUMIFS(СВЦЭМ!$D$34:$D$777,СВЦЭМ!$A$34:$A$777,$A42,СВЦЭМ!$B$34:$B$777,F$11)+'СЕТ СН'!$F$11+СВЦЭМ!$D$10+'СЕТ СН'!$F$5</f>
        <v>3682.16550568</v>
      </c>
      <c r="G42" s="37">
        <f>SUMIFS(СВЦЭМ!$D$34:$D$777,СВЦЭМ!$A$34:$A$777,$A42,СВЦЭМ!$B$34:$B$777,G$11)+'СЕТ СН'!$F$11+СВЦЭМ!$D$10+'СЕТ СН'!$F$5</f>
        <v>3682.16550568</v>
      </c>
      <c r="H42" s="37">
        <f>SUMIFS(СВЦЭМ!$D$34:$D$777,СВЦЭМ!$A$34:$A$777,$A42,СВЦЭМ!$B$34:$B$777,H$11)+'СЕТ СН'!$F$11+СВЦЭМ!$D$10+'СЕТ СН'!$F$5</f>
        <v>3682.16550568</v>
      </c>
      <c r="I42" s="37">
        <f>SUMIFS(СВЦЭМ!$D$34:$D$777,СВЦЭМ!$A$34:$A$777,$A42,СВЦЭМ!$B$34:$B$777,I$11)+'СЕТ СН'!$F$11+СВЦЭМ!$D$10+'СЕТ СН'!$F$5</f>
        <v>3682.16550568</v>
      </c>
      <c r="J42" s="37">
        <f>SUMIFS(СВЦЭМ!$D$34:$D$777,СВЦЭМ!$A$34:$A$777,$A42,СВЦЭМ!$B$34:$B$777,J$11)+'СЕТ СН'!$F$11+СВЦЭМ!$D$10+'СЕТ СН'!$F$5</f>
        <v>3682.16550568</v>
      </c>
      <c r="K42" s="37">
        <f>SUMIFS(СВЦЭМ!$D$34:$D$777,СВЦЭМ!$A$34:$A$777,$A42,СВЦЭМ!$B$34:$B$777,K$11)+'СЕТ СН'!$F$11+СВЦЭМ!$D$10+'СЕТ СН'!$F$5</f>
        <v>3682.16550568</v>
      </c>
      <c r="L42" s="37">
        <f>SUMIFS(СВЦЭМ!$D$34:$D$777,СВЦЭМ!$A$34:$A$777,$A42,СВЦЭМ!$B$34:$B$777,L$11)+'СЕТ СН'!$F$11+СВЦЭМ!$D$10+'СЕТ СН'!$F$5</f>
        <v>3682.16550568</v>
      </c>
      <c r="M42" s="37">
        <f>SUMIFS(СВЦЭМ!$D$34:$D$777,СВЦЭМ!$A$34:$A$777,$A42,СВЦЭМ!$B$34:$B$777,M$11)+'СЕТ СН'!$F$11+СВЦЭМ!$D$10+'СЕТ СН'!$F$5</f>
        <v>3682.16550568</v>
      </c>
      <c r="N42" s="37">
        <f>SUMIFS(СВЦЭМ!$D$34:$D$777,СВЦЭМ!$A$34:$A$777,$A42,СВЦЭМ!$B$34:$B$777,N$11)+'СЕТ СН'!$F$11+СВЦЭМ!$D$10+'СЕТ СН'!$F$5</f>
        <v>3682.16550568</v>
      </c>
      <c r="O42" s="37">
        <f>SUMIFS(СВЦЭМ!$D$34:$D$777,СВЦЭМ!$A$34:$A$777,$A42,СВЦЭМ!$B$34:$B$777,O$11)+'СЕТ СН'!$F$11+СВЦЭМ!$D$10+'СЕТ СН'!$F$5</f>
        <v>3682.16550568</v>
      </c>
      <c r="P42" s="37">
        <f>SUMIFS(СВЦЭМ!$D$34:$D$777,СВЦЭМ!$A$34:$A$777,$A42,СВЦЭМ!$B$34:$B$777,P$11)+'СЕТ СН'!$F$11+СВЦЭМ!$D$10+'СЕТ СН'!$F$5</f>
        <v>3682.16550568</v>
      </c>
      <c r="Q42" s="37">
        <f>SUMIFS(СВЦЭМ!$D$34:$D$777,СВЦЭМ!$A$34:$A$777,$A42,СВЦЭМ!$B$34:$B$777,Q$11)+'СЕТ СН'!$F$11+СВЦЭМ!$D$10+'СЕТ СН'!$F$5</f>
        <v>3682.16550568</v>
      </c>
      <c r="R42" s="37">
        <f>SUMIFS(СВЦЭМ!$D$34:$D$777,СВЦЭМ!$A$34:$A$777,$A42,СВЦЭМ!$B$34:$B$777,R$11)+'СЕТ СН'!$F$11+СВЦЭМ!$D$10+'СЕТ СН'!$F$5</f>
        <v>3682.16550568</v>
      </c>
      <c r="S42" s="37">
        <f>SUMIFS(СВЦЭМ!$D$34:$D$777,СВЦЭМ!$A$34:$A$777,$A42,СВЦЭМ!$B$34:$B$777,S$11)+'СЕТ СН'!$F$11+СВЦЭМ!$D$10+'СЕТ СН'!$F$5</f>
        <v>3682.16550568</v>
      </c>
      <c r="T42" s="37">
        <f>SUMIFS(СВЦЭМ!$D$34:$D$777,СВЦЭМ!$A$34:$A$777,$A42,СВЦЭМ!$B$34:$B$777,T$11)+'СЕТ СН'!$F$11+СВЦЭМ!$D$10+'СЕТ СН'!$F$5</f>
        <v>3682.16550568</v>
      </c>
      <c r="U42" s="37">
        <f>SUMIFS(СВЦЭМ!$D$34:$D$777,СВЦЭМ!$A$34:$A$777,$A42,СВЦЭМ!$B$34:$B$777,U$11)+'СЕТ СН'!$F$11+СВЦЭМ!$D$10+'СЕТ СН'!$F$5</f>
        <v>3682.16550568</v>
      </c>
      <c r="V42" s="37">
        <f>SUMIFS(СВЦЭМ!$D$34:$D$777,СВЦЭМ!$A$34:$A$777,$A42,СВЦЭМ!$B$34:$B$777,V$11)+'СЕТ СН'!$F$11+СВЦЭМ!$D$10+'СЕТ СН'!$F$5</f>
        <v>3682.16550568</v>
      </c>
      <c r="W42" s="37">
        <f>SUMIFS(СВЦЭМ!$D$34:$D$777,СВЦЭМ!$A$34:$A$777,$A42,СВЦЭМ!$B$34:$B$777,W$11)+'СЕТ СН'!$F$11+СВЦЭМ!$D$10+'СЕТ СН'!$F$5</f>
        <v>3682.16550568</v>
      </c>
      <c r="X42" s="37">
        <f>SUMIFS(СВЦЭМ!$D$34:$D$777,СВЦЭМ!$A$34:$A$777,$A42,СВЦЭМ!$B$34:$B$777,X$11)+'СЕТ СН'!$F$11+СВЦЭМ!$D$10+'СЕТ СН'!$F$5</f>
        <v>3682.16550568</v>
      </c>
      <c r="Y42" s="37">
        <f>SUMIFS(СВЦЭМ!$D$34:$D$777,СВЦЭМ!$A$34:$A$777,$A42,СВЦЭМ!$B$34:$B$777,Y$11)+'СЕТ СН'!$F$11+СВЦЭМ!$D$10+'СЕТ СН'!$F$5</f>
        <v>3682.16550568</v>
      </c>
    </row>
    <row r="43" spans="1:27"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7"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7" ht="12.75" customHeight="1" x14ac:dyDescent="0.2">
      <c r="A45" s="113" t="s">
        <v>7</v>
      </c>
      <c r="B45" s="116" t="s">
        <v>74</v>
      </c>
      <c r="C45" s="117"/>
      <c r="D45" s="117"/>
      <c r="E45" s="117"/>
      <c r="F45" s="117"/>
      <c r="G45" s="117"/>
      <c r="H45" s="117"/>
      <c r="I45" s="117"/>
      <c r="J45" s="117"/>
      <c r="K45" s="117"/>
      <c r="L45" s="117"/>
      <c r="M45" s="117"/>
      <c r="N45" s="117"/>
      <c r="O45" s="117"/>
      <c r="P45" s="117"/>
      <c r="Q45" s="117"/>
      <c r="R45" s="117"/>
      <c r="S45" s="117"/>
      <c r="T45" s="117"/>
      <c r="U45" s="117"/>
      <c r="V45" s="117"/>
      <c r="W45" s="117"/>
      <c r="X45" s="117"/>
      <c r="Y45" s="118"/>
    </row>
    <row r="46" spans="1:27" ht="12.75" customHeight="1" x14ac:dyDescent="0.2">
      <c r="A46" s="114"/>
      <c r="B46" s="119"/>
      <c r="C46" s="120"/>
      <c r="D46" s="120"/>
      <c r="E46" s="120"/>
      <c r="F46" s="120"/>
      <c r="G46" s="120"/>
      <c r="H46" s="120"/>
      <c r="I46" s="120"/>
      <c r="J46" s="120"/>
      <c r="K46" s="120"/>
      <c r="L46" s="120"/>
      <c r="M46" s="120"/>
      <c r="N46" s="120"/>
      <c r="O46" s="120"/>
      <c r="P46" s="120"/>
      <c r="Q46" s="120"/>
      <c r="R46" s="120"/>
      <c r="S46" s="120"/>
      <c r="T46" s="120"/>
      <c r="U46" s="120"/>
      <c r="V46" s="120"/>
      <c r="W46" s="120"/>
      <c r="X46" s="120"/>
      <c r="Y46" s="121"/>
    </row>
    <row r="47" spans="1:27" ht="12.75" customHeight="1" x14ac:dyDescent="0.2">
      <c r="A47" s="115"/>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7" ht="15.75" customHeight="1" x14ac:dyDescent="0.2">
      <c r="A48" s="36" t="str">
        <f>A12</f>
        <v>01.11.2016</v>
      </c>
      <c r="B48" s="37">
        <f>SUMIFS(СВЦЭМ!$D$34:$D$777,СВЦЭМ!$A$34:$A$777,$A48,СВЦЭМ!$B$34:$B$777,B$47)+'СЕТ СН'!$G$11+СВЦЭМ!$D$10+'СЕТ СН'!$G$5</f>
        <v>4946.3977646599997</v>
      </c>
      <c r="C48" s="37">
        <f>SUMIFS(СВЦЭМ!$D$34:$D$777,СВЦЭМ!$A$34:$A$777,$A48,СВЦЭМ!$B$34:$B$777,C$47)+'СЕТ СН'!$G$11+СВЦЭМ!$D$10+'СЕТ СН'!$G$5</f>
        <v>5052.0604928399998</v>
      </c>
      <c r="D48" s="37">
        <f>SUMIFS(СВЦЭМ!$D$34:$D$777,СВЦЭМ!$A$34:$A$777,$A48,СВЦЭМ!$B$34:$B$777,D$47)+'СЕТ СН'!$G$11+СВЦЭМ!$D$10+'СЕТ СН'!$G$5</f>
        <v>5086.0746449600001</v>
      </c>
      <c r="E48" s="37">
        <f>SUMIFS(СВЦЭМ!$D$34:$D$777,СВЦЭМ!$A$34:$A$777,$A48,СВЦЭМ!$B$34:$B$777,E$47)+'СЕТ СН'!$G$11+СВЦЭМ!$D$10+'СЕТ СН'!$G$5</f>
        <v>5099.2977229999997</v>
      </c>
      <c r="F48" s="37">
        <f>SUMIFS(СВЦЭМ!$D$34:$D$777,СВЦЭМ!$A$34:$A$777,$A48,СВЦЭМ!$B$34:$B$777,F$47)+'СЕТ СН'!$G$11+СВЦЭМ!$D$10+'СЕТ СН'!$G$5</f>
        <v>5097.6240278099995</v>
      </c>
      <c r="G48" s="37">
        <f>SUMIFS(СВЦЭМ!$D$34:$D$777,СВЦЭМ!$A$34:$A$777,$A48,СВЦЭМ!$B$34:$B$777,G$47)+'СЕТ СН'!$G$11+СВЦЭМ!$D$10+'СЕТ СН'!$G$5</f>
        <v>5084.0319226000001</v>
      </c>
      <c r="H48" s="37">
        <f>SUMIFS(СВЦЭМ!$D$34:$D$777,СВЦЭМ!$A$34:$A$777,$A48,СВЦЭМ!$B$34:$B$777,H$47)+'СЕТ СН'!$G$11+СВЦЭМ!$D$10+'СЕТ СН'!$G$5</f>
        <v>5046.6126613699998</v>
      </c>
      <c r="I48" s="37">
        <f>SUMIFS(СВЦЭМ!$D$34:$D$777,СВЦЭМ!$A$34:$A$777,$A48,СВЦЭМ!$B$34:$B$777,I$47)+'СЕТ СН'!$G$11+СВЦЭМ!$D$10+'СЕТ СН'!$G$5</f>
        <v>5009.2260358200001</v>
      </c>
      <c r="J48" s="37">
        <f>SUMIFS(СВЦЭМ!$D$34:$D$777,СВЦЭМ!$A$34:$A$777,$A48,СВЦЭМ!$B$34:$B$777,J$47)+'СЕТ СН'!$G$11+СВЦЭМ!$D$10+'СЕТ СН'!$G$5</f>
        <v>4926.4799002099999</v>
      </c>
      <c r="K48" s="37">
        <f>SUMIFS(СВЦЭМ!$D$34:$D$777,СВЦЭМ!$A$34:$A$777,$A48,СВЦЭМ!$B$34:$B$777,K$47)+'СЕТ СН'!$G$11+СВЦЭМ!$D$10+'СЕТ СН'!$G$5</f>
        <v>4842.7349546999994</v>
      </c>
      <c r="L48" s="37">
        <f>SUMIFS(СВЦЭМ!$D$34:$D$777,СВЦЭМ!$A$34:$A$777,$A48,СВЦЭМ!$B$34:$B$777,L$47)+'СЕТ СН'!$G$11+СВЦЭМ!$D$10+'СЕТ СН'!$G$5</f>
        <v>4754.6187751799998</v>
      </c>
      <c r="M48" s="37">
        <f>SUMIFS(СВЦЭМ!$D$34:$D$777,СВЦЭМ!$A$34:$A$777,$A48,СВЦЭМ!$B$34:$B$777,M$47)+'СЕТ СН'!$G$11+СВЦЭМ!$D$10+'СЕТ СН'!$G$5</f>
        <v>4704.7060381299998</v>
      </c>
      <c r="N48" s="37">
        <f>SUMIFS(СВЦЭМ!$D$34:$D$777,СВЦЭМ!$A$34:$A$777,$A48,СВЦЭМ!$B$34:$B$777,N$47)+'СЕТ СН'!$G$11+СВЦЭМ!$D$10+'СЕТ СН'!$G$5</f>
        <v>4705.9563228099996</v>
      </c>
      <c r="O48" s="37">
        <f>SUMIFS(СВЦЭМ!$D$34:$D$777,СВЦЭМ!$A$34:$A$777,$A48,СВЦЭМ!$B$34:$B$777,O$47)+'СЕТ СН'!$G$11+СВЦЭМ!$D$10+'СЕТ СН'!$G$5</f>
        <v>4711.2720748199999</v>
      </c>
      <c r="P48" s="37">
        <f>SUMIFS(СВЦЭМ!$D$34:$D$777,СВЦЭМ!$A$34:$A$777,$A48,СВЦЭМ!$B$34:$B$777,P$47)+'СЕТ СН'!$G$11+СВЦЭМ!$D$10+'СЕТ СН'!$G$5</f>
        <v>4722.24792892</v>
      </c>
      <c r="Q48" s="37">
        <f>SUMIFS(СВЦЭМ!$D$34:$D$777,СВЦЭМ!$A$34:$A$777,$A48,СВЦЭМ!$B$34:$B$777,Q$47)+'СЕТ СН'!$G$11+СВЦЭМ!$D$10+'СЕТ СН'!$G$5</f>
        <v>4722.0545809499999</v>
      </c>
      <c r="R48" s="37">
        <f>SUMIFS(СВЦЭМ!$D$34:$D$777,СВЦЭМ!$A$34:$A$777,$A48,СВЦЭМ!$B$34:$B$777,R$47)+'СЕТ СН'!$G$11+СВЦЭМ!$D$10+'СЕТ СН'!$G$5</f>
        <v>4720.4523357799999</v>
      </c>
      <c r="S48" s="37">
        <f>SUMIFS(СВЦЭМ!$D$34:$D$777,СВЦЭМ!$A$34:$A$777,$A48,СВЦЭМ!$B$34:$B$777,S$47)+'СЕТ СН'!$G$11+СВЦЭМ!$D$10+'СЕТ СН'!$G$5</f>
        <v>4703.59016703</v>
      </c>
      <c r="T48" s="37">
        <f>SUMIFS(СВЦЭМ!$D$34:$D$777,СВЦЭМ!$A$34:$A$777,$A48,СВЦЭМ!$B$34:$B$777,T$47)+'СЕТ СН'!$G$11+СВЦЭМ!$D$10+'СЕТ СН'!$G$5</f>
        <v>4715.7978645900002</v>
      </c>
      <c r="U48" s="37">
        <f>SUMIFS(СВЦЭМ!$D$34:$D$777,СВЦЭМ!$A$34:$A$777,$A48,СВЦЭМ!$B$34:$B$777,U$47)+'СЕТ СН'!$G$11+СВЦЭМ!$D$10+'СЕТ СН'!$G$5</f>
        <v>4722.6700564100001</v>
      </c>
      <c r="V48" s="37">
        <f>SUMIFS(СВЦЭМ!$D$34:$D$777,СВЦЭМ!$A$34:$A$777,$A48,СВЦЭМ!$B$34:$B$777,V$47)+'СЕТ СН'!$G$11+СВЦЭМ!$D$10+'СЕТ СН'!$G$5</f>
        <v>4710.3281783299999</v>
      </c>
      <c r="W48" s="37">
        <f>SUMIFS(СВЦЭМ!$D$34:$D$777,СВЦЭМ!$A$34:$A$777,$A48,СВЦЭМ!$B$34:$B$777,W$47)+'СЕТ СН'!$G$11+СВЦЭМ!$D$10+'СЕТ СН'!$G$5</f>
        <v>4703.6559910699998</v>
      </c>
      <c r="X48" s="37">
        <f>SUMIFS(СВЦЭМ!$D$34:$D$777,СВЦЭМ!$A$34:$A$777,$A48,СВЦЭМ!$B$34:$B$777,X$47)+'СЕТ СН'!$G$11+СВЦЭМ!$D$10+'СЕТ СН'!$G$5</f>
        <v>4712.2948876099999</v>
      </c>
      <c r="Y48" s="37">
        <f>SUMIFS(СВЦЭМ!$D$34:$D$777,СВЦЭМ!$A$34:$A$777,$A48,СВЦЭМ!$B$34:$B$777,Y$47)+'СЕТ СН'!$G$11+СВЦЭМ!$D$10+'СЕТ СН'!$G$5</f>
        <v>4808.54976575</v>
      </c>
      <c r="AA48" s="46"/>
    </row>
    <row r="49" spans="1:25" ht="15.75" x14ac:dyDescent="0.2">
      <c r="A49" s="36">
        <f>A48+1</f>
        <v>42676</v>
      </c>
      <c r="B49" s="37">
        <f>SUMIFS(СВЦЭМ!$D$34:$D$777,СВЦЭМ!$A$34:$A$777,$A49,СВЦЭМ!$B$34:$B$777,B$47)+'СЕТ СН'!$G$11+СВЦЭМ!$D$10+'СЕТ СН'!$G$5</f>
        <v>4947.6914939899998</v>
      </c>
      <c r="C49" s="37">
        <f>SUMIFS(СВЦЭМ!$D$34:$D$777,СВЦЭМ!$A$34:$A$777,$A49,СВЦЭМ!$B$34:$B$777,C$47)+'СЕТ СН'!$G$11+СВЦЭМ!$D$10+'СЕТ СН'!$G$5</f>
        <v>5070.13636365</v>
      </c>
      <c r="D49" s="37">
        <f>SUMIFS(СВЦЭМ!$D$34:$D$777,СВЦЭМ!$A$34:$A$777,$A49,СВЦЭМ!$B$34:$B$777,D$47)+'СЕТ СН'!$G$11+СВЦЭМ!$D$10+'СЕТ СН'!$G$5</f>
        <v>5108.3140938699999</v>
      </c>
      <c r="E49" s="37">
        <f>SUMIFS(СВЦЭМ!$D$34:$D$777,СВЦЭМ!$A$34:$A$777,$A49,СВЦЭМ!$B$34:$B$777,E$47)+'СЕТ СН'!$G$11+СВЦЭМ!$D$10+'СЕТ СН'!$G$5</f>
        <v>5116.02543255</v>
      </c>
      <c r="F49" s="37">
        <f>SUMIFS(СВЦЭМ!$D$34:$D$777,СВЦЭМ!$A$34:$A$777,$A49,СВЦЭМ!$B$34:$B$777,F$47)+'СЕТ СН'!$G$11+СВЦЭМ!$D$10+'СЕТ СН'!$G$5</f>
        <v>5116.8342913899996</v>
      </c>
      <c r="G49" s="37">
        <f>SUMIFS(СВЦЭМ!$D$34:$D$777,СВЦЭМ!$A$34:$A$777,$A49,СВЦЭМ!$B$34:$B$777,G$47)+'СЕТ СН'!$G$11+СВЦЭМ!$D$10+'СЕТ СН'!$G$5</f>
        <v>5085.6889373399999</v>
      </c>
      <c r="H49" s="37">
        <f>SUMIFS(СВЦЭМ!$D$34:$D$777,СВЦЭМ!$A$34:$A$777,$A49,СВЦЭМ!$B$34:$B$777,H$47)+'СЕТ СН'!$G$11+СВЦЭМ!$D$10+'СЕТ СН'!$G$5</f>
        <v>5088.3505903999994</v>
      </c>
      <c r="I49" s="37">
        <f>SUMIFS(СВЦЭМ!$D$34:$D$777,СВЦЭМ!$A$34:$A$777,$A49,СВЦЭМ!$B$34:$B$777,I$47)+'СЕТ СН'!$G$11+СВЦЭМ!$D$10+'СЕТ СН'!$G$5</f>
        <v>5057.4429521000002</v>
      </c>
      <c r="J49" s="37">
        <f>SUMIFS(СВЦЭМ!$D$34:$D$777,СВЦЭМ!$A$34:$A$777,$A49,СВЦЭМ!$B$34:$B$777,J$47)+'СЕТ СН'!$G$11+СВЦЭМ!$D$10+'СЕТ СН'!$G$5</f>
        <v>4908.6758731099999</v>
      </c>
      <c r="K49" s="37">
        <f>SUMIFS(СВЦЭМ!$D$34:$D$777,СВЦЭМ!$A$34:$A$777,$A49,СВЦЭМ!$B$34:$B$777,K$47)+'СЕТ СН'!$G$11+СВЦЭМ!$D$10+'СЕТ СН'!$G$5</f>
        <v>4794.5499266899997</v>
      </c>
      <c r="L49" s="37">
        <f>SUMIFS(СВЦЭМ!$D$34:$D$777,СВЦЭМ!$A$34:$A$777,$A49,СВЦЭМ!$B$34:$B$777,L$47)+'СЕТ СН'!$G$11+СВЦЭМ!$D$10+'СЕТ СН'!$G$5</f>
        <v>4765.0922542400003</v>
      </c>
      <c r="M49" s="37">
        <f>SUMIFS(СВЦЭМ!$D$34:$D$777,СВЦЭМ!$A$34:$A$777,$A49,СВЦЭМ!$B$34:$B$777,M$47)+'СЕТ СН'!$G$11+СВЦЭМ!$D$10+'СЕТ СН'!$G$5</f>
        <v>4752.2484247399998</v>
      </c>
      <c r="N49" s="37">
        <f>SUMIFS(СВЦЭМ!$D$34:$D$777,СВЦЭМ!$A$34:$A$777,$A49,СВЦЭМ!$B$34:$B$777,N$47)+'СЕТ СН'!$G$11+СВЦЭМ!$D$10+'СЕТ СН'!$G$5</f>
        <v>4770.0804397699994</v>
      </c>
      <c r="O49" s="37">
        <f>SUMIFS(СВЦЭМ!$D$34:$D$777,СВЦЭМ!$A$34:$A$777,$A49,СВЦЭМ!$B$34:$B$777,O$47)+'СЕТ СН'!$G$11+СВЦЭМ!$D$10+'СЕТ СН'!$G$5</f>
        <v>4799.0769313499995</v>
      </c>
      <c r="P49" s="37">
        <f>SUMIFS(СВЦЭМ!$D$34:$D$777,СВЦЭМ!$A$34:$A$777,$A49,СВЦЭМ!$B$34:$B$777,P$47)+'СЕТ СН'!$G$11+СВЦЭМ!$D$10+'СЕТ СН'!$G$5</f>
        <v>4793.3575694399997</v>
      </c>
      <c r="Q49" s="37">
        <f>SUMIFS(СВЦЭМ!$D$34:$D$777,СВЦЭМ!$A$34:$A$777,$A49,СВЦЭМ!$B$34:$B$777,Q$47)+'СЕТ СН'!$G$11+СВЦЭМ!$D$10+'СЕТ СН'!$G$5</f>
        <v>4790.5960639699997</v>
      </c>
      <c r="R49" s="37">
        <f>SUMIFS(СВЦЭМ!$D$34:$D$777,СВЦЭМ!$A$34:$A$777,$A49,СВЦЭМ!$B$34:$B$777,R$47)+'СЕТ СН'!$G$11+СВЦЭМ!$D$10+'СЕТ СН'!$G$5</f>
        <v>4790.5128348500002</v>
      </c>
      <c r="S49" s="37">
        <f>SUMIFS(СВЦЭМ!$D$34:$D$777,СВЦЭМ!$A$34:$A$777,$A49,СВЦЭМ!$B$34:$B$777,S$47)+'СЕТ СН'!$G$11+СВЦЭМ!$D$10+'СЕТ СН'!$G$5</f>
        <v>4780.4527312199998</v>
      </c>
      <c r="T49" s="37">
        <f>SUMIFS(СВЦЭМ!$D$34:$D$777,СВЦЭМ!$A$34:$A$777,$A49,СВЦЭМ!$B$34:$B$777,T$47)+'СЕТ СН'!$G$11+СВЦЭМ!$D$10+'СЕТ СН'!$G$5</f>
        <v>4798.8073431599996</v>
      </c>
      <c r="U49" s="37">
        <f>SUMIFS(СВЦЭМ!$D$34:$D$777,СВЦЭМ!$A$34:$A$777,$A49,СВЦЭМ!$B$34:$B$777,U$47)+'СЕТ СН'!$G$11+СВЦЭМ!$D$10+'СЕТ СН'!$G$5</f>
        <v>4816.4501855899998</v>
      </c>
      <c r="V49" s="37">
        <f>SUMIFS(СВЦЭМ!$D$34:$D$777,СВЦЭМ!$A$34:$A$777,$A49,СВЦЭМ!$B$34:$B$777,V$47)+'СЕТ СН'!$G$11+СВЦЭМ!$D$10+'СЕТ СН'!$G$5</f>
        <v>4806.6170979399994</v>
      </c>
      <c r="W49" s="37">
        <f>SUMIFS(СВЦЭМ!$D$34:$D$777,СВЦЭМ!$A$34:$A$777,$A49,СВЦЭМ!$B$34:$B$777,W$47)+'СЕТ СН'!$G$11+СВЦЭМ!$D$10+'СЕТ СН'!$G$5</f>
        <v>4791.9183809699998</v>
      </c>
      <c r="X49" s="37">
        <f>SUMIFS(СВЦЭМ!$D$34:$D$777,СВЦЭМ!$A$34:$A$777,$A49,СВЦЭМ!$B$34:$B$777,X$47)+'СЕТ СН'!$G$11+СВЦЭМ!$D$10+'СЕТ СН'!$G$5</f>
        <v>4790.3440172099999</v>
      </c>
      <c r="Y49" s="37">
        <f>SUMIFS(СВЦЭМ!$D$34:$D$777,СВЦЭМ!$A$34:$A$777,$A49,СВЦЭМ!$B$34:$B$777,Y$47)+'СЕТ СН'!$G$11+СВЦЭМ!$D$10+'СЕТ СН'!$G$5</f>
        <v>4838.05185265</v>
      </c>
    </row>
    <row r="50" spans="1:25" ht="15.75" x14ac:dyDescent="0.2">
      <c r="A50" s="36">
        <f t="shared" ref="A50:A78" si="1">A49+1</f>
        <v>42677</v>
      </c>
      <c r="B50" s="37">
        <f>SUMIFS(СВЦЭМ!$D$34:$D$777,СВЦЭМ!$A$34:$A$777,$A50,СВЦЭМ!$B$34:$B$777,B$47)+'СЕТ СН'!$G$11+СВЦЭМ!$D$10+'СЕТ СН'!$G$5</f>
        <v>4948.0512846000001</v>
      </c>
      <c r="C50" s="37">
        <f>SUMIFS(СВЦЭМ!$D$34:$D$777,СВЦЭМ!$A$34:$A$777,$A50,СВЦЭМ!$B$34:$B$777,C$47)+'СЕТ СН'!$G$11+СВЦЭМ!$D$10+'СЕТ СН'!$G$5</f>
        <v>5079.9300099599996</v>
      </c>
      <c r="D50" s="37">
        <f>SUMIFS(СВЦЭМ!$D$34:$D$777,СВЦЭМ!$A$34:$A$777,$A50,СВЦЭМ!$B$34:$B$777,D$47)+'СЕТ СН'!$G$11+СВЦЭМ!$D$10+'СЕТ СН'!$G$5</f>
        <v>5098.6471695700002</v>
      </c>
      <c r="E50" s="37">
        <f>SUMIFS(СВЦЭМ!$D$34:$D$777,СВЦЭМ!$A$34:$A$777,$A50,СВЦЭМ!$B$34:$B$777,E$47)+'СЕТ СН'!$G$11+СВЦЭМ!$D$10+'СЕТ СН'!$G$5</f>
        <v>5095.9397413500001</v>
      </c>
      <c r="F50" s="37">
        <f>SUMIFS(СВЦЭМ!$D$34:$D$777,СВЦЭМ!$A$34:$A$777,$A50,СВЦЭМ!$B$34:$B$777,F$47)+'СЕТ СН'!$G$11+СВЦЭМ!$D$10+'СЕТ СН'!$G$5</f>
        <v>5093.8441505999999</v>
      </c>
      <c r="G50" s="37">
        <f>SUMIFS(СВЦЭМ!$D$34:$D$777,СВЦЭМ!$A$34:$A$777,$A50,СВЦЭМ!$B$34:$B$777,G$47)+'СЕТ СН'!$G$11+СВЦЭМ!$D$10+'СЕТ СН'!$G$5</f>
        <v>5102.2250860200002</v>
      </c>
      <c r="H50" s="37">
        <f>SUMIFS(СВЦЭМ!$D$34:$D$777,СВЦЭМ!$A$34:$A$777,$A50,СВЦЭМ!$B$34:$B$777,H$47)+'СЕТ СН'!$G$11+СВЦЭМ!$D$10+'СЕТ СН'!$G$5</f>
        <v>5098.2684595600003</v>
      </c>
      <c r="I50" s="37">
        <f>SUMIFS(СВЦЭМ!$D$34:$D$777,СВЦЭМ!$A$34:$A$777,$A50,СВЦЭМ!$B$34:$B$777,I$47)+'СЕТ СН'!$G$11+СВЦЭМ!$D$10+'СЕТ СН'!$G$5</f>
        <v>5066.7663671700002</v>
      </c>
      <c r="J50" s="37">
        <f>SUMIFS(СВЦЭМ!$D$34:$D$777,СВЦЭМ!$A$34:$A$777,$A50,СВЦЭМ!$B$34:$B$777,J$47)+'СЕТ СН'!$G$11+СВЦЭМ!$D$10+'СЕТ СН'!$G$5</f>
        <v>4964.4397870800003</v>
      </c>
      <c r="K50" s="37">
        <f>SUMIFS(СВЦЭМ!$D$34:$D$777,СВЦЭМ!$A$34:$A$777,$A50,СВЦЭМ!$B$34:$B$777,K$47)+'СЕТ СН'!$G$11+СВЦЭМ!$D$10+'СЕТ СН'!$G$5</f>
        <v>4870.2083730899994</v>
      </c>
      <c r="L50" s="37">
        <f>SUMIFS(СВЦЭМ!$D$34:$D$777,СВЦЭМ!$A$34:$A$777,$A50,СВЦЭМ!$B$34:$B$777,L$47)+'СЕТ СН'!$G$11+СВЦЭМ!$D$10+'СЕТ СН'!$G$5</f>
        <v>4784.7078683999998</v>
      </c>
      <c r="M50" s="37">
        <f>SUMIFS(СВЦЭМ!$D$34:$D$777,СВЦЭМ!$A$34:$A$777,$A50,СВЦЭМ!$B$34:$B$777,M$47)+'СЕТ СН'!$G$11+СВЦЭМ!$D$10+'СЕТ СН'!$G$5</f>
        <v>4772.3376231399998</v>
      </c>
      <c r="N50" s="37">
        <f>SUMIFS(СВЦЭМ!$D$34:$D$777,СВЦЭМ!$A$34:$A$777,$A50,СВЦЭМ!$B$34:$B$777,N$47)+'СЕТ СН'!$G$11+СВЦЭМ!$D$10+'СЕТ СН'!$G$5</f>
        <v>4794.2815934700002</v>
      </c>
      <c r="O50" s="37">
        <f>SUMIFS(СВЦЭМ!$D$34:$D$777,СВЦЭМ!$A$34:$A$777,$A50,СВЦЭМ!$B$34:$B$777,O$47)+'СЕТ СН'!$G$11+СВЦЭМ!$D$10+'СЕТ СН'!$G$5</f>
        <v>4825.4004260299998</v>
      </c>
      <c r="P50" s="37">
        <f>SUMIFS(СВЦЭМ!$D$34:$D$777,СВЦЭМ!$A$34:$A$777,$A50,СВЦЭМ!$B$34:$B$777,P$47)+'СЕТ СН'!$G$11+СВЦЭМ!$D$10+'СЕТ СН'!$G$5</f>
        <v>4840.8043129500002</v>
      </c>
      <c r="Q50" s="37">
        <f>SUMIFS(СВЦЭМ!$D$34:$D$777,СВЦЭМ!$A$34:$A$777,$A50,СВЦЭМ!$B$34:$B$777,Q$47)+'СЕТ СН'!$G$11+СВЦЭМ!$D$10+'СЕТ СН'!$G$5</f>
        <v>4851.6818560599995</v>
      </c>
      <c r="R50" s="37">
        <f>SUMIFS(СВЦЭМ!$D$34:$D$777,СВЦЭМ!$A$34:$A$777,$A50,СВЦЭМ!$B$34:$B$777,R$47)+'СЕТ СН'!$G$11+СВЦЭМ!$D$10+'СЕТ СН'!$G$5</f>
        <v>4848.3071260699999</v>
      </c>
      <c r="S50" s="37">
        <f>SUMIFS(СВЦЭМ!$D$34:$D$777,СВЦЭМ!$A$34:$A$777,$A50,СВЦЭМ!$B$34:$B$777,S$47)+'СЕТ СН'!$G$11+СВЦЭМ!$D$10+'СЕТ СН'!$G$5</f>
        <v>4851.3157930400002</v>
      </c>
      <c r="T50" s="37">
        <f>SUMIFS(СВЦЭМ!$D$34:$D$777,СВЦЭМ!$A$34:$A$777,$A50,СВЦЭМ!$B$34:$B$777,T$47)+'СЕТ СН'!$G$11+СВЦЭМ!$D$10+'СЕТ СН'!$G$5</f>
        <v>4797.7471985299999</v>
      </c>
      <c r="U50" s="37">
        <f>SUMIFS(СВЦЭМ!$D$34:$D$777,СВЦЭМ!$A$34:$A$777,$A50,СВЦЭМ!$B$34:$B$777,U$47)+'СЕТ СН'!$G$11+СВЦЭМ!$D$10+'СЕТ СН'!$G$5</f>
        <v>4800.6925204099998</v>
      </c>
      <c r="V50" s="37">
        <f>SUMIFS(СВЦЭМ!$D$34:$D$777,СВЦЭМ!$A$34:$A$777,$A50,СВЦЭМ!$B$34:$B$777,V$47)+'СЕТ СН'!$G$11+СВЦЭМ!$D$10+'СЕТ СН'!$G$5</f>
        <v>4805.1494038800001</v>
      </c>
      <c r="W50" s="37">
        <f>SUMIFS(СВЦЭМ!$D$34:$D$777,СВЦЭМ!$A$34:$A$777,$A50,СВЦЭМ!$B$34:$B$777,W$47)+'СЕТ СН'!$G$11+СВЦЭМ!$D$10+'СЕТ СН'!$G$5</f>
        <v>4832.6095771399996</v>
      </c>
      <c r="X50" s="37">
        <f>SUMIFS(СВЦЭМ!$D$34:$D$777,СВЦЭМ!$A$34:$A$777,$A50,СВЦЭМ!$B$34:$B$777,X$47)+'СЕТ СН'!$G$11+СВЦЭМ!$D$10+'СЕТ СН'!$G$5</f>
        <v>4858.1892905799996</v>
      </c>
      <c r="Y50" s="37">
        <f>SUMIFS(СВЦЭМ!$D$34:$D$777,СВЦЭМ!$A$34:$A$777,$A50,СВЦЭМ!$B$34:$B$777,Y$47)+'СЕТ СН'!$G$11+СВЦЭМ!$D$10+'СЕТ СН'!$G$5</f>
        <v>4940.44795067</v>
      </c>
    </row>
    <row r="51" spans="1:25" ht="15.75" x14ac:dyDescent="0.2">
      <c r="A51" s="36">
        <f t="shared" si="1"/>
        <v>42678</v>
      </c>
      <c r="B51" s="37">
        <f>SUMIFS(СВЦЭМ!$D$34:$D$777,СВЦЭМ!$A$34:$A$777,$A51,СВЦЭМ!$B$34:$B$777,B$47)+'СЕТ СН'!$G$11+СВЦЭМ!$D$10+'СЕТ СН'!$G$5</f>
        <v>5029.4945642100001</v>
      </c>
      <c r="C51" s="37">
        <f>SUMIFS(СВЦЭМ!$D$34:$D$777,СВЦЭМ!$A$34:$A$777,$A51,СВЦЭМ!$B$34:$B$777,C$47)+'СЕТ СН'!$G$11+СВЦЭМ!$D$10+'СЕТ СН'!$G$5</f>
        <v>5095.7917310900002</v>
      </c>
      <c r="D51" s="37">
        <f>SUMIFS(СВЦЭМ!$D$34:$D$777,СВЦЭМ!$A$34:$A$777,$A51,СВЦЭМ!$B$34:$B$777,D$47)+'СЕТ СН'!$G$11+СВЦЭМ!$D$10+'СЕТ СН'!$G$5</f>
        <v>5099.6076834599999</v>
      </c>
      <c r="E51" s="37">
        <f>SUMIFS(СВЦЭМ!$D$34:$D$777,СВЦЭМ!$A$34:$A$777,$A51,СВЦЭМ!$B$34:$B$777,E$47)+'СЕТ СН'!$G$11+СВЦЭМ!$D$10+'СЕТ СН'!$G$5</f>
        <v>5098.4480825099999</v>
      </c>
      <c r="F51" s="37">
        <f>SUMIFS(СВЦЭМ!$D$34:$D$777,СВЦЭМ!$A$34:$A$777,$A51,СВЦЭМ!$B$34:$B$777,F$47)+'СЕТ СН'!$G$11+СВЦЭМ!$D$10+'СЕТ СН'!$G$5</f>
        <v>5095.7674345300002</v>
      </c>
      <c r="G51" s="37">
        <f>SUMIFS(СВЦЭМ!$D$34:$D$777,СВЦЭМ!$A$34:$A$777,$A51,СВЦЭМ!$B$34:$B$777,G$47)+'СЕТ СН'!$G$11+СВЦЭМ!$D$10+'СЕТ СН'!$G$5</f>
        <v>5101.2469511700001</v>
      </c>
      <c r="H51" s="37">
        <f>SUMIFS(СВЦЭМ!$D$34:$D$777,СВЦЭМ!$A$34:$A$777,$A51,СВЦЭМ!$B$34:$B$777,H$47)+'СЕТ СН'!$G$11+СВЦЭМ!$D$10+'СЕТ СН'!$G$5</f>
        <v>5112.1803694700002</v>
      </c>
      <c r="I51" s="37">
        <f>SUMIFS(СВЦЭМ!$D$34:$D$777,СВЦЭМ!$A$34:$A$777,$A51,СВЦЭМ!$B$34:$B$777,I$47)+'СЕТ СН'!$G$11+СВЦЭМ!$D$10+'СЕТ СН'!$G$5</f>
        <v>5098.9644334499999</v>
      </c>
      <c r="J51" s="37">
        <f>SUMIFS(СВЦЭМ!$D$34:$D$777,СВЦЭМ!$A$34:$A$777,$A51,СВЦЭМ!$B$34:$B$777,J$47)+'СЕТ СН'!$G$11+СВЦЭМ!$D$10+'СЕТ СН'!$G$5</f>
        <v>5011.9199105500002</v>
      </c>
      <c r="K51" s="37">
        <f>SUMIFS(СВЦЭМ!$D$34:$D$777,СВЦЭМ!$A$34:$A$777,$A51,СВЦЭМ!$B$34:$B$777,K$47)+'СЕТ СН'!$G$11+СВЦЭМ!$D$10+'СЕТ СН'!$G$5</f>
        <v>4926.0669979200002</v>
      </c>
      <c r="L51" s="37">
        <f>SUMIFS(СВЦЭМ!$D$34:$D$777,СВЦЭМ!$A$34:$A$777,$A51,СВЦЭМ!$B$34:$B$777,L$47)+'СЕТ СН'!$G$11+СВЦЭМ!$D$10+'СЕТ СН'!$G$5</f>
        <v>4836.2777900999999</v>
      </c>
      <c r="M51" s="37">
        <f>SUMIFS(СВЦЭМ!$D$34:$D$777,СВЦЭМ!$A$34:$A$777,$A51,СВЦЭМ!$B$34:$B$777,M$47)+'СЕТ СН'!$G$11+СВЦЭМ!$D$10+'СЕТ СН'!$G$5</f>
        <v>4805.7022273100001</v>
      </c>
      <c r="N51" s="37">
        <f>SUMIFS(СВЦЭМ!$D$34:$D$777,СВЦЭМ!$A$34:$A$777,$A51,СВЦЭМ!$B$34:$B$777,N$47)+'СЕТ СН'!$G$11+СВЦЭМ!$D$10+'СЕТ СН'!$G$5</f>
        <v>4788.9760521299995</v>
      </c>
      <c r="O51" s="37">
        <f>SUMIFS(СВЦЭМ!$D$34:$D$777,СВЦЭМ!$A$34:$A$777,$A51,СВЦЭМ!$B$34:$B$777,O$47)+'СЕТ СН'!$G$11+СВЦЭМ!$D$10+'СЕТ СН'!$G$5</f>
        <v>4781.36681064</v>
      </c>
      <c r="P51" s="37">
        <f>SUMIFS(СВЦЭМ!$D$34:$D$777,СВЦЭМ!$A$34:$A$777,$A51,СВЦЭМ!$B$34:$B$777,P$47)+'СЕТ СН'!$G$11+СВЦЭМ!$D$10+'СЕТ СН'!$G$5</f>
        <v>4776.4834187100005</v>
      </c>
      <c r="Q51" s="37">
        <f>SUMIFS(СВЦЭМ!$D$34:$D$777,СВЦЭМ!$A$34:$A$777,$A51,СВЦЭМ!$B$34:$B$777,Q$47)+'СЕТ СН'!$G$11+СВЦЭМ!$D$10+'СЕТ СН'!$G$5</f>
        <v>4774.3773965500004</v>
      </c>
      <c r="R51" s="37">
        <f>SUMIFS(СВЦЭМ!$D$34:$D$777,СВЦЭМ!$A$34:$A$777,$A51,СВЦЭМ!$B$34:$B$777,R$47)+'СЕТ СН'!$G$11+СВЦЭМ!$D$10+'СЕТ СН'!$G$5</f>
        <v>4777.0912997799996</v>
      </c>
      <c r="S51" s="37">
        <f>SUMIFS(СВЦЭМ!$D$34:$D$777,СВЦЭМ!$A$34:$A$777,$A51,СВЦЭМ!$B$34:$B$777,S$47)+'СЕТ СН'!$G$11+СВЦЭМ!$D$10+'СЕТ СН'!$G$5</f>
        <v>4776.4685276700002</v>
      </c>
      <c r="T51" s="37">
        <f>SUMIFS(СВЦЭМ!$D$34:$D$777,СВЦЭМ!$A$34:$A$777,$A51,СВЦЭМ!$B$34:$B$777,T$47)+'СЕТ СН'!$G$11+СВЦЭМ!$D$10+'СЕТ СН'!$G$5</f>
        <v>4758.9489988200003</v>
      </c>
      <c r="U51" s="37">
        <f>SUMIFS(СВЦЭМ!$D$34:$D$777,СВЦЭМ!$A$34:$A$777,$A51,СВЦЭМ!$B$34:$B$777,U$47)+'СЕТ СН'!$G$11+СВЦЭМ!$D$10+'СЕТ СН'!$G$5</f>
        <v>4743.6094232400001</v>
      </c>
      <c r="V51" s="37">
        <f>SUMIFS(СВЦЭМ!$D$34:$D$777,СВЦЭМ!$A$34:$A$777,$A51,СВЦЭМ!$B$34:$B$777,V$47)+'СЕТ СН'!$G$11+СВЦЭМ!$D$10+'СЕТ СН'!$G$5</f>
        <v>4751.2732118499998</v>
      </c>
      <c r="W51" s="37">
        <f>SUMIFS(СВЦЭМ!$D$34:$D$777,СВЦЭМ!$A$34:$A$777,$A51,СВЦЭМ!$B$34:$B$777,W$47)+'СЕТ СН'!$G$11+СВЦЭМ!$D$10+'СЕТ СН'!$G$5</f>
        <v>4773.78829709</v>
      </c>
      <c r="X51" s="37">
        <f>SUMIFS(СВЦЭМ!$D$34:$D$777,СВЦЭМ!$A$34:$A$777,$A51,СВЦЭМ!$B$34:$B$777,X$47)+'СЕТ СН'!$G$11+СВЦЭМ!$D$10+'СЕТ СН'!$G$5</f>
        <v>4777.2736785099996</v>
      </c>
      <c r="Y51" s="37">
        <f>SUMIFS(СВЦЭМ!$D$34:$D$777,СВЦЭМ!$A$34:$A$777,$A51,СВЦЭМ!$B$34:$B$777,Y$47)+'СЕТ СН'!$G$11+СВЦЭМ!$D$10+'СЕТ СН'!$G$5</f>
        <v>4867.4907607200003</v>
      </c>
    </row>
    <row r="52" spans="1:25" ht="15.75" x14ac:dyDescent="0.2">
      <c r="A52" s="36">
        <f t="shared" si="1"/>
        <v>42679</v>
      </c>
      <c r="B52" s="37">
        <f>SUMIFS(СВЦЭМ!$D$34:$D$777,СВЦЭМ!$A$34:$A$777,$A52,СВЦЭМ!$B$34:$B$777,B$47)+'СЕТ СН'!$G$11+СВЦЭМ!$D$10+'СЕТ СН'!$G$5</f>
        <v>4975.7935742199998</v>
      </c>
      <c r="C52" s="37">
        <f>SUMIFS(СВЦЭМ!$D$34:$D$777,СВЦЭМ!$A$34:$A$777,$A52,СВЦЭМ!$B$34:$B$777,C$47)+'СЕТ СН'!$G$11+СВЦЭМ!$D$10+'СЕТ СН'!$G$5</f>
        <v>5048.7932164499998</v>
      </c>
      <c r="D52" s="37">
        <f>SUMIFS(СВЦЭМ!$D$34:$D$777,СВЦЭМ!$A$34:$A$777,$A52,СВЦЭМ!$B$34:$B$777,D$47)+'СЕТ СН'!$G$11+СВЦЭМ!$D$10+'СЕТ СН'!$G$5</f>
        <v>5104.84447611</v>
      </c>
      <c r="E52" s="37">
        <f>SUMIFS(СВЦЭМ!$D$34:$D$777,СВЦЭМ!$A$34:$A$777,$A52,СВЦЭМ!$B$34:$B$777,E$47)+'СЕТ СН'!$G$11+СВЦЭМ!$D$10+'СЕТ СН'!$G$5</f>
        <v>5104.6895772299995</v>
      </c>
      <c r="F52" s="37">
        <f>SUMIFS(СВЦЭМ!$D$34:$D$777,СВЦЭМ!$A$34:$A$777,$A52,СВЦЭМ!$B$34:$B$777,F$47)+'СЕТ СН'!$G$11+СВЦЭМ!$D$10+'СЕТ СН'!$G$5</f>
        <v>5102.3460528400001</v>
      </c>
      <c r="G52" s="37">
        <f>SUMIFS(СВЦЭМ!$D$34:$D$777,СВЦЭМ!$A$34:$A$777,$A52,СВЦЭМ!$B$34:$B$777,G$47)+'СЕТ СН'!$G$11+СВЦЭМ!$D$10+'СЕТ СН'!$G$5</f>
        <v>5106.1543585299996</v>
      </c>
      <c r="H52" s="37">
        <f>SUMIFS(СВЦЭМ!$D$34:$D$777,СВЦЭМ!$A$34:$A$777,$A52,СВЦЭМ!$B$34:$B$777,H$47)+'СЕТ СН'!$G$11+СВЦЭМ!$D$10+'СЕТ СН'!$G$5</f>
        <v>5116.7235223400003</v>
      </c>
      <c r="I52" s="37">
        <f>SUMIFS(СВЦЭМ!$D$34:$D$777,СВЦЭМ!$A$34:$A$777,$A52,СВЦЭМ!$B$34:$B$777,I$47)+'СЕТ СН'!$G$11+СВЦЭМ!$D$10+'СЕТ СН'!$G$5</f>
        <v>5108.8747271800003</v>
      </c>
      <c r="J52" s="37">
        <f>SUMIFS(СВЦЭМ!$D$34:$D$777,СВЦЭМ!$A$34:$A$777,$A52,СВЦЭМ!$B$34:$B$777,J$47)+'СЕТ СН'!$G$11+СВЦЭМ!$D$10+'СЕТ СН'!$G$5</f>
        <v>5015.5316840899995</v>
      </c>
      <c r="K52" s="37">
        <f>SUMIFS(СВЦЭМ!$D$34:$D$777,СВЦЭМ!$A$34:$A$777,$A52,СВЦЭМ!$B$34:$B$777,K$47)+'СЕТ СН'!$G$11+СВЦЭМ!$D$10+'СЕТ СН'!$G$5</f>
        <v>4929.35829526</v>
      </c>
      <c r="L52" s="37">
        <f>SUMIFS(СВЦЭМ!$D$34:$D$777,СВЦЭМ!$A$34:$A$777,$A52,СВЦЭМ!$B$34:$B$777,L$47)+'СЕТ СН'!$G$11+СВЦЭМ!$D$10+'СЕТ СН'!$G$5</f>
        <v>4848.7735337200002</v>
      </c>
      <c r="M52" s="37">
        <f>SUMIFS(СВЦЭМ!$D$34:$D$777,СВЦЭМ!$A$34:$A$777,$A52,СВЦЭМ!$B$34:$B$777,M$47)+'СЕТ СН'!$G$11+СВЦЭМ!$D$10+'СЕТ СН'!$G$5</f>
        <v>4825.1924478700003</v>
      </c>
      <c r="N52" s="37">
        <f>SUMIFS(СВЦЭМ!$D$34:$D$777,СВЦЭМ!$A$34:$A$777,$A52,СВЦЭМ!$B$34:$B$777,N$47)+'СЕТ СН'!$G$11+СВЦЭМ!$D$10+'СЕТ СН'!$G$5</f>
        <v>4809.4793580200003</v>
      </c>
      <c r="O52" s="37">
        <f>SUMIFS(СВЦЭМ!$D$34:$D$777,СВЦЭМ!$A$34:$A$777,$A52,СВЦЭМ!$B$34:$B$777,O$47)+'СЕТ СН'!$G$11+СВЦЭМ!$D$10+'СЕТ СН'!$G$5</f>
        <v>4798.8748988999996</v>
      </c>
      <c r="P52" s="37">
        <f>SUMIFS(СВЦЭМ!$D$34:$D$777,СВЦЭМ!$A$34:$A$777,$A52,СВЦЭМ!$B$34:$B$777,P$47)+'СЕТ СН'!$G$11+СВЦЭМ!$D$10+'СЕТ СН'!$G$5</f>
        <v>4792.2117573899995</v>
      </c>
      <c r="Q52" s="37">
        <f>SUMIFS(СВЦЭМ!$D$34:$D$777,СВЦЭМ!$A$34:$A$777,$A52,СВЦЭМ!$B$34:$B$777,Q$47)+'СЕТ СН'!$G$11+СВЦЭМ!$D$10+'СЕТ СН'!$G$5</f>
        <v>4788.3936829200002</v>
      </c>
      <c r="R52" s="37">
        <f>SUMIFS(СВЦЭМ!$D$34:$D$777,СВЦЭМ!$A$34:$A$777,$A52,СВЦЭМ!$B$34:$B$777,R$47)+'СЕТ СН'!$G$11+СВЦЭМ!$D$10+'СЕТ СН'!$G$5</f>
        <v>4783.1573922299995</v>
      </c>
      <c r="S52" s="37">
        <f>SUMIFS(СВЦЭМ!$D$34:$D$777,СВЦЭМ!$A$34:$A$777,$A52,СВЦЭМ!$B$34:$B$777,S$47)+'СЕТ СН'!$G$11+СВЦЭМ!$D$10+'СЕТ СН'!$G$5</f>
        <v>4773.6506982499996</v>
      </c>
      <c r="T52" s="37">
        <f>SUMIFS(СВЦЭМ!$D$34:$D$777,СВЦЭМ!$A$34:$A$777,$A52,СВЦЭМ!$B$34:$B$777,T$47)+'СЕТ СН'!$G$11+СВЦЭМ!$D$10+'СЕТ СН'!$G$5</f>
        <v>4756.0628069799996</v>
      </c>
      <c r="U52" s="37">
        <f>SUMIFS(СВЦЭМ!$D$34:$D$777,СВЦЭМ!$A$34:$A$777,$A52,СВЦЭМ!$B$34:$B$777,U$47)+'СЕТ СН'!$G$11+СВЦЭМ!$D$10+'СЕТ СН'!$G$5</f>
        <v>4742.4401341000003</v>
      </c>
      <c r="V52" s="37">
        <f>SUMIFS(СВЦЭМ!$D$34:$D$777,СВЦЭМ!$A$34:$A$777,$A52,СВЦЭМ!$B$34:$B$777,V$47)+'СЕТ СН'!$G$11+СВЦЭМ!$D$10+'СЕТ СН'!$G$5</f>
        <v>4750.01976491</v>
      </c>
      <c r="W52" s="37">
        <f>SUMIFS(СВЦЭМ!$D$34:$D$777,СВЦЭМ!$A$34:$A$777,$A52,СВЦЭМ!$B$34:$B$777,W$47)+'СЕТ СН'!$G$11+СВЦЭМ!$D$10+'СЕТ СН'!$G$5</f>
        <v>4773.6795346999997</v>
      </c>
      <c r="X52" s="37">
        <f>SUMIFS(СВЦЭМ!$D$34:$D$777,СВЦЭМ!$A$34:$A$777,$A52,СВЦЭМ!$B$34:$B$777,X$47)+'СЕТ СН'!$G$11+СВЦЭМ!$D$10+'СЕТ СН'!$G$5</f>
        <v>4775.8888174799995</v>
      </c>
      <c r="Y52" s="37">
        <f>SUMIFS(СВЦЭМ!$D$34:$D$777,СВЦЭМ!$A$34:$A$777,$A52,СВЦЭМ!$B$34:$B$777,Y$47)+'СЕТ СН'!$G$11+СВЦЭМ!$D$10+'СЕТ СН'!$G$5</f>
        <v>4866.2886747299999</v>
      </c>
    </row>
    <row r="53" spans="1:25" ht="15.75" x14ac:dyDescent="0.2">
      <c r="A53" s="36">
        <f t="shared" si="1"/>
        <v>42680</v>
      </c>
      <c r="B53" s="37">
        <f>SUMIFS(СВЦЭМ!$D$34:$D$777,СВЦЭМ!$A$34:$A$777,$A53,СВЦЭМ!$B$34:$B$777,B$47)+'СЕТ СН'!$G$11+СВЦЭМ!$D$10+'СЕТ СН'!$G$5</f>
        <v>4956.24541967</v>
      </c>
      <c r="C53" s="37">
        <f>SUMIFS(СВЦЭМ!$D$34:$D$777,СВЦЭМ!$A$34:$A$777,$A53,СВЦЭМ!$B$34:$B$777,C$47)+'СЕТ СН'!$G$11+СВЦЭМ!$D$10+'СЕТ СН'!$G$5</f>
        <v>5058.5607562200003</v>
      </c>
      <c r="D53" s="37">
        <f>SUMIFS(СВЦЭМ!$D$34:$D$777,СВЦЭМ!$A$34:$A$777,$A53,СВЦЭМ!$B$34:$B$777,D$47)+'СЕТ СН'!$G$11+СВЦЭМ!$D$10+'СЕТ СН'!$G$5</f>
        <v>5093.9413419299999</v>
      </c>
      <c r="E53" s="37">
        <f>SUMIFS(СВЦЭМ!$D$34:$D$777,СВЦЭМ!$A$34:$A$777,$A53,СВЦЭМ!$B$34:$B$777,E$47)+'СЕТ СН'!$G$11+СВЦЭМ!$D$10+'СЕТ СН'!$G$5</f>
        <v>5095.9926192900002</v>
      </c>
      <c r="F53" s="37">
        <f>SUMIFS(СВЦЭМ!$D$34:$D$777,СВЦЭМ!$A$34:$A$777,$A53,СВЦЭМ!$B$34:$B$777,F$47)+'СЕТ СН'!$G$11+СВЦЭМ!$D$10+'СЕТ СН'!$G$5</f>
        <v>5095.9104999000001</v>
      </c>
      <c r="G53" s="37">
        <f>SUMIFS(СВЦЭМ!$D$34:$D$777,СВЦЭМ!$A$34:$A$777,$A53,СВЦЭМ!$B$34:$B$777,G$47)+'СЕТ СН'!$G$11+СВЦЭМ!$D$10+'СЕТ СН'!$G$5</f>
        <v>5086.1092709900004</v>
      </c>
      <c r="H53" s="37">
        <f>SUMIFS(СВЦЭМ!$D$34:$D$777,СВЦЭМ!$A$34:$A$777,$A53,СВЦЭМ!$B$34:$B$777,H$47)+'СЕТ СН'!$G$11+СВЦЭМ!$D$10+'СЕТ СН'!$G$5</f>
        <v>5081.4612203699999</v>
      </c>
      <c r="I53" s="37">
        <f>SUMIFS(СВЦЭМ!$D$34:$D$777,СВЦЭМ!$A$34:$A$777,$A53,СВЦЭМ!$B$34:$B$777,I$47)+'СЕТ СН'!$G$11+СВЦЭМ!$D$10+'СЕТ СН'!$G$5</f>
        <v>5072.44074748</v>
      </c>
      <c r="J53" s="37">
        <f>SUMIFS(СВЦЭМ!$D$34:$D$777,СВЦЭМ!$A$34:$A$777,$A53,СВЦЭМ!$B$34:$B$777,J$47)+'СЕТ СН'!$G$11+СВЦЭМ!$D$10+'СЕТ СН'!$G$5</f>
        <v>4969.7358791899997</v>
      </c>
      <c r="K53" s="37">
        <f>SUMIFS(СВЦЭМ!$D$34:$D$777,СВЦЭМ!$A$34:$A$777,$A53,СВЦЭМ!$B$34:$B$777,K$47)+'СЕТ СН'!$G$11+СВЦЭМ!$D$10+'СЕТ СН'!$G$5</f>
        <v>4870.9065989800001</v>
      </c>
      <c r="L53" s="37">
        <f>SUMIFS(СВЦЭМ!$D$34:$D$777,СВЦЭМ!$A$34:$A$777,$A53,СВЦЭМ!$B$34:$B$777,L$47)+'СЕТ СН'!$G$11+СВЦЭМ!$D$10+'СЕТ СН'!$G$5</f>
        <v>4809.8452030799999</v>
      </c>
      <c r="M53" s="37">
        <f>SUMIFS(СВЦЭМ!$D$34:$D$777,СВЦЭМ!$A$34:$A$777,$A53,СВЦЭМ!$B$34:$B$777,M$47)+'СЕТ СН'!$G$11+СВЦЭМ!$D$10+'СЕТ СН'!$G$5</f>
        <v>4763.7943823799997</v>
      </c>
      <c r="N53" s="37">
        <f>SUMIFS(СВЦЭМ!$D$34:$D$777,СВЦЭМ!$A$34:$A$777,$A53,СВЦЭМ!$B$34:$B$777,N$47)+'СЕТ СН'!$G$11+СВЦЭМ!$D$10+'СЕТ СН'!$G$5</f>
        <v>4758.4426061699996</v>
      </c>
      <c r="O53" s="37">
        <f>SUMIFS(СВЦЭМ!$D$34:$D$777,СВЦЭМ!$A$34:$A$777,$A53,СВЦЭМ!$B$34:$B$777,O$47)+'СЕТ СН'!$G$11+СВЦЭМ!$D$10+'СЕТ СН'!$G$5</f>
        <v>4758.49314039</v>
      </c>
      <c r="P53" s="37">
        <f>SUMIFS(СВЦЭМ!$D$34:$D$777,СВЦЭМ!$A$34:$A$777,$A53,СВЦЭМ!$B$34:$B$777,P$47)+'СЕТ СН'!$G$11+СВЦЭМ!$D$10+'СЕТ СН'!$G$5</f>
        <v>4751.8491134099995</v>
      </c>
      <c r="Q53" s="37">
        <f>SUMIFS(СВЦЭМ!$D$34:$D$777,СВЦЭМ!$A$34:$A$777,$A53,СВЦЭМ!$B$34:$B$777,Q$47)+'СЕТ СН'!$G$11+СВЦЭМ!$D$10+'СЕТ СН'!$G$5</f>
        <v>4752.0249416899997</v>
      </c>
      <c r="R53" s="37">
        <f>SUMIFS(СВЦЭМ!$D$34:$D$777,СВЦЭМ!$A$34:$A$777,$A53,СВЦЭМ!$B$34:$B$777,R$47)+'СЕТ СН'!$G$11+СВЦЭМ!$D$10+'СЕТ СН'!$G$5</f>
        <v>4749.2125331099996</v>
      </c>
      <c r="S53" s="37">
        <f>SUMIFS(СВЦЭМ!$D$34:$D$777,СВЦЭМ!$A$34:$A$777,$A53,СВЦЭМ!$B$34:$B$777,S$47)+'СЕТ СН'!$G$11+СВЦЭМ!$D$10+'СЕТ СН'!$G$5</f>
        <v>4772.1705319599996</v>
      </c>
      <c r="T53" s="37">
        <f>SUMIFS(СВЦЭМ!$D$34:$D$777,СВЦЭМ!$A$34:$A$777,$A53,СВЦЭМ!$B$34:$B$777,T$47)+'СЕТ СН'!$G$11+СВЦЭМ!$D$10+'СЕТ СН'!$G$5</f>
        <v>4782.2371740999997</v>
      </c>
      <c r="U53" s="37">
        <f>SUMIFS(СВЦЭМ!$D$34:$D$777,СВЦЭМ!$A$34:$A$777,$A53,СВЦЭМ!$B$34:$B$777,U$47)+'СЕТ СН'!$G$11+СВЦЭМ!$D$10+'СЕТ СН'!$G$5</f>
        <v>4788.2169903200001</v>
      </c>
      <c r="V53" s="37">
        <f>SUMIFS(СВЦЭМ!$D$34:$D$777,СВЦЭМ!$A$34:$A$777,$A53,СВЦЭМ!$B$34:$B$777,V$47)+'СЕТ СН'!$G$11+СВЦЭМ!$D$10+'СЕТ СН'!$G$5</f>
        <v>4786.1250818999997</v>
      </c>
      <c r="W53" s="37">
        <f>SUMIFS(СВЦЭМ!$D$34:$D$777,СВЦЭМ!$A$34:$A$777,$A53,СВЦЭМ!$B$34:$B$777,W$47)+'СЕТ СН'!$G$11+СВЦЭМ!$D$10+'СЕТ СН'!$G$5</f>
        <v>4797.91321496</v>
      </c>
      <c r="X53" s="37">
        <f>SUMIFS(СВЦЭМ!$D$34:$D$777,СВЦЭМ!$A$34:$A$777,$A53,СВЦЭМ!$B$34:$B$777,X$47)+'СЕТ СН'!$G$11+СВЦЭМ!$D$10+'СЕТ СН'!$G$5</f>
        <v>4801.8256448000002</v>
      </c>
      <c r="Y53" s="37">
        <f>SUMIFS(СВЦЭМ!$D$34:$D$777,СВЦЭМ!$A$34:$A$777,$A53,СВЦЭМ!$B$34:$B$777,Y$47)+'СЕТ СН'!$G$11+СВЦЭМ!$D$10+'СЕТ СН'!$G$5</f>
        <v>4894.4427487399998</v>
      </c>
    </row>
    <row r="54" spans="1:25" ht="15.75" x14ac:dyDescent="0.2">
      <c r="A54" s="36">
        <f t="shared" si="1"/>
        <v>42681</v>
      </c>
      <c r="B54" s="37">
        <f>SUMIFS(СВЦЭМ!$D$34:$D$777,СВЦЭМ!$A$34:$A$777,$A54,СВЦЭМ!$B$34:$B$777,B$47)+'СЕТ СН'!$G$11+СВЦЭМ!$D$10+'СЕТ СН'!$G$5</f>
        <v>4996.12732727</v>
      </c>
      <c r="C54" s="37">
        <f>SUMIFS(СВЦЭМ!$D$34:$D$777,СВЦЭМ!$A$34:$A$777,$A54,СВЦЭМ!$B$34:$B$777,C$47)+'СЕТ СН'!$G$11+СВЦЭМ!$D$10+'СЕТ СН'!$G$5</f>
        <v>5082.3317995699999</v>
      </c>
      <c r="D54" s="37">
        <f>SUMIFS(СВЦЭМ!$D$34:$D$777,СВЦЭМ!$A$34:$A$777,$A54,СВЦЭМ!$B$34:$B$777,D$47)+'СЕТ СН'!$G$11+СВЦЭМ!$D$10+'СЕТ СН'!$G$5</f>
        <v>5102.1913822999995</v>
      </c>
      <c r="E54" s="37">
        <f>SUMIFS(СВЦЭМ!$D$34:$D$777,СВЦЭМ!$A$34:$A$777,$A54,СВЦЭМ!$B$34:$B$777,E$47)+'СЕТ СН'!$G$11+СВЦЭМ!$D$10+'СЕТ СН'!$G$5</f>
        <v>5101.6068265699996</v>
      </c>
      <c r="F54" s="37">
        <f>SUMIFS(СВЦЭМ!$D$34:$D$777,СВЦЭМ!$A$34:$A$777,$A54,СВЦЭМ!$B$34:$B$777,F$47)+'СЕТ СН'!$G$11+СВЦЭМ!$D$10+'СЕТ СН'!$G$5</f>
        <v>5102.3292580999996</v>
      </c>
      <c r="G54" s="37">
        <f>SUMIFS(СВЦЭМ!$D$34:$D$777,СВЦЭМ!$A$34:$A$777,$A54,СВЦЭМ!$B$34:$B$777,G$47)+'СЕТ СН'!$G$11+СВЦЭМ!$D$10+'СЕТ СН'!$G$5</f>
        <v>5103.4934116599998</v>
      </c>
      <c r="H54" s="37">
        <f>SUMIFS(СВЦЭМ!$D$34:$D$777,СВЦЭМ!$A$34:$A$777,$A54,СВЦЭМ!$B$34:$B$777,H$47)+'СЕТ СН'!$G$11+СВЦЭМ!$D$10+'СЕТ СН'!$G$5</f>
        <v>5130.2718307899995</v>
      </c>
      <c r="I54" s="37">
        <f>SUMIFS(СВЦЭМ!$D$34:$D$777,СВЦЭМ!$A$34:$A$777,$A54,СВЦЭМ!$B$34:$B$777,I$47)+'СЕТ СН'!$G$11+СВЦЭМ!$D$10+'СЕТ СН'!$G$5</f>
        <v>5120.5735400699996</v>
      </c>
      <c r="J54" s="37">
        <f>SUMIFS(СВЦЭМ!$D$34:$D$777,СВЦЭМ!$A$34:$A$777,$A54,СВЦЭМ!$B$34:$B$777,J$47)+'СЕТ СН'!$G$11+СВЦЭМ!$D$10+'СЕТ СН'!$G$5</f>
        <v>5018.5740376900003</v>
      </c>
      <c r="K54" s="37">
        <f>SUMIFS(СВЦЭМ!$D$34:$D$777,СВЦЭМ!$A$34:$A$777,$A54,СВЦЭМ!$B$34:$B$777,K$47)+'СЕТ СН'!$G$11+СВЦЭМ!$D$10+'СЕТ СН'!$G$5</f>
        <v>4904.4420051099996</v>
      </c>
      <c r="L54" s="37">
        <f>SUMIFS(СВЦЭМ!$D$34:$D$777,СВЦЭМ!$A$34:$A$777,$A54,СВЦЭМ!$B$34:$B$777,L$47)+'СЕТ СН'!$G$11+СВЦЭМ!$D$10+'СЕТ СН'!$G$5</f>
        <v>4816.2119467900002</v>
      </c>
      <c r="M54" s="37">
        <f>SUMIFS(СВЦЭМ!$D$34:$D$777,СВЦЭМ!$A$34:$A$777,$A54,СВЦЭМ!$B$34:$B$777,M$47)+'СЕТ СН'!$G$11+СВЦЭМ!$D$10+'СЕТ СН'!$G$5</f>
        <v>4779.8169103999999</v>
      </c>
      <c r="N54" s="37">
        <f>SUMIFS(СВЦЭМ!$D$34:$D$777,СВЦЭМ!$A$34:$A$777,$A54,СВЦЭМ!$B$34:$B$777,N$47)+'СЕТ СН'!$G$11+СВЦЭМ!$D$10+'СЕТ СН'!$G$5</f>
        <v>4781.4243100699996</v>
      </c>
      <c r="O54" s="37">
        <f>SUMIFS(СВЦЭМ!$D$34:$D$777,СВЦЭМ!$A$34:$A$777,$A54,СВЦЭМ!$B$34:$B$777,O$47)+'СЕТ СН'!$G$11+СВЦЭМ!$D$10+'СЕТ СН'!$G$5</f>
        <v>4768.9618176599997</v>
      </c>
      <c r="P54" s="37">
        <f>SUMIFS(СВЦЭМ!$D$34:$D$777,СВЦЭМ!$A$34:$A$777,$A54,СВЦЭМ!$B$34:$B$777,P$47)+'СЕТ СН'!$G$11+СВЦЭМ!$D$10+'СЕТ СН'!$G$5</f>
        <v>4760.8148847599996</v>
      </c>
      <c r="Q54" s="37">
        <f>SUMIFS(СВЦЭМ!$D$34:$D$777,СВЦЭМ!$A$34:$A$777,$A54,СВЦЭМ!$B$34:$B$777,Q$47)+'СЕТ СН'!$G$11+СВЦЭМ!$D$10+'СЕТ СН'!$G$5</f>
        <v>4760.8585615699994</v>
      </c>
      <c r="R54" s="37">
        <f>SUMIFS(СВЦЭМ!$D$34:$D$777,СВЦЭМ!$A$34:$A$777,$A54,СВЦЭМ!$B$34:$B$777,R$47)+'СЕТ СН'!$G$11+СВЦЭМ!$D$10+'СЕТ СН'!$G$5</f>
        <v>4760.1449252700004</v>
      </c>
      <c r="S54" s="37">
        <f>SUMIFS(СВЦЭМ!$D$34:$D$777,СВЦЭМ!$A$34:$A$777,$A54,СВЦЭМ!$B$34:$B$777,S$47)+'СЕТ СН'!$G$11+СВЦЭМ!$D$10+'СЕТ СН'!$G$5</f>
        <v>4780.3236757699997</v>
      </c>
      <c r="T54" s="37">
        <f>SUMIFS(СВЦЭМ!$D$34:$D$777,СВЦЭМ!$A$34:$A$777,$A54,СВЦЭМ!$B$34:$B$777,T$47)+'СЕТ СН'!$G$11+СВЦЭМ!$D$10+'СЕТ СН'!$G$5</f>
        <v>4791.1159511799997</v>
      </c>
      <c r="U54" s="37">
        <f>SUMIFS(СВЦЭМ!$D$34:$D$777,СВЦЭМ!$A$34:$A$777,$A54,СВЦЭМ!$B$34:$B$777,U$47)+'СЕТ СН'!$G$11+СВЦЭМ!$D$10+'СЕТ СН'!$G$5</f>
        <v>4794.3040758299994</v>
      </c>
      <c r="V54" s="37">
        <f>SUMIFS(СВЦЭМ!$D$34:$D$777,СВЦЭМ!$A$34:$A$777,$A54,СВЦЭМ!$B$34:$B$777,V$47)+'СЕТ СН'!$G$11+СВЦЭМ!$D$10+'СЕТ СН'!$G$5</f>
        <v>4789.5442196399999</v>
      </c>
      <c r="W54" s="37">
        <f>SUMIFS(СВЦЭМ!$D$34:$D$777,СВЦЭМ!$A$34:$A$777,$A54,СВЦЭМ!$B$34:$B$777,W$47)+'СЕТ СН'!$G$11+СВЦЭМ!$D$10+'СЕТ СН'!$G$5</f>
        <v>4789.0310913000003</v>
      </c>
      <c r="X54" s="37">
        <f>SUMIFS(СВЦЭМ!$D$34:$D$777,СВЦЭМ!$A$34:$A$777,$A54,СВЦЭМ!$B$34:$B$777,X$47)+'СЕТ СН'!$G$11+СВЦЭМ!$D$10+'СЕТ СН'!$G$5</f>
        <v>4822.0069550799999</v>
      </c>
      <c r="Y54" s="37">
        <f>SUMIFS(СВЦЭМ!$D$34:$D$777,СВЦЭМ!$A$34:$A$777,$A54,СВЦЭМ!$B$34:$B$777,Y$47)+'СЕТ СН'!$G$11+СВЦЭМ!$D$10+'СЕТ СН'!$G$5</f>
        <v>4899.5883482399995</v>
      </c>
    </row>
    <row r="55" spans="1:25" ht="15.75" x14ac:dyDescent="0.2">
      <c r="A55" s="36">
        <f t="shared" si="1"/>
        <v>42682</v>
      </c>
      <c r="B55" s="37">
        <f>SUMIFS(СВЦЭМ!$D$34:$D$777,СВЦЭМ!$A$34:$A$777,$A55,СВЦЭМ!$B$34:$B$777,B$47)+'СЕТ СН'!$G$11+СВЦЭМ!$D$10+'СЕТ СН'!$G$5</f>
        <v>4979.0345744200004</v>
      </c>
      <c r="C55" s="37">
        <f>SUMIFS(СВЦЭМ!$D$34:$D$777,СВЦЭМ!$A$34:$A$777,$A55,СВЦЭМ!$B$34:$B$777,C$47)+'СЕТ СН'!$G$11+СВЦЭМ!$D$10+'СЕТ СН'!$G$5</f>
        <v>5083.1373156899999</v>
      </c>
      <c r="D55" s="37">
        <f>SUMIFS(СВЦЭМ!$D$34:$D$777,СВЦЭМ!$A$34:$A$777,$A55,СВЦЭМ!$B$34:$B$777,D$47)+'СЕТ СН'!$G$11+СВЦЭМ!$D$10+'СЕТ СН'!$G$5</f>
        <v>5107.4611189699999</v>
      </c>
      <c r="E55" s="37">
        <f>SUMIFS(СВЦЭМ!$D$34:$D$777,СВЦЭМ!$A$34:$A$777,$A55,СВЦЭМ!$B$34:$B$777,E$47)+'СЕТ СН'!$G$11+СВЦЭМ!$D$10+'СЕТ СН'!$G$5</f>
        <v>5097.2238675899998</v>
      </c>
      <c r="F55" s="37">
        <f>SUMIFS(СВЦЭМ!$D$34:$D$777,СВЦЭМ!$A$34:$A$777,$A55,СВЦЭМ!$B$34:$B$777,F$47)+'СЕТ СН'!$G$11+СВЦЭМ!$D$10+'СЕТ СН'!$G$5</f>
        <v>5103.6823033199998</v>
      </c>
      <c r="G55" s="37">
        <f>SUMIFS(СВЦЭМ!$D$34:$D$777,СВЦЭМ!$A$34:$A$777,$A55,СВЦЭМ!$B$34:$B$777,G$47)+'СЕТ СН'!$G$11+СВЦЭМ!$D$10+'СЕТ СН'!$G$5</f>
        <v>5114.9520047099995</v>
      </c>
      <c r="H55" s="37">
        <f>SUMIFS(СВЦЭМ!$D$34:$D$777,СВЦЭМ!$A$34:$A$777,$A55,СВЦЭМ!$B$34:$B$777,H$47)+'СЕТ СН'!$G$11+СВЦЭМ!$D$10+'СЕТ СН'!$G$5</f>
        <v>5132.2659441099995</v>
      </c>
      <c r="I55" s="37">
        <f>SUMIFS(СВЦЭМ!$D$34:$D$777,СВЦЭМ!$A$34:$A$777,$A55,СВЦЭМ!$B$34:$B$777,I$47)+'СЕТ СН'!$G$11+СВЦЭМ!$D$10+'СЕТ СН'!$G$5</f>
        <v>5071.0464599500001</v>
      </c>
      <c r="J55" s="37">
        <f>SUMIFS(СВЦЭМ!$D$34:$D$777,СВЦЭМ!$A$34:$A$777,$A55,СВЦЭМ!$B$34:$B$777,J$47)+'СЕТ СН'!$G$11+СВЦЭМ!$D$10+'СЕТ СН'!$G$5</f>
        <v>4948.9061995699994</v>
      </c>
      <c r="K55" s="37">
        <f>SUMIFS(СВЦЭМ!$D$34:$D$777,СВЦЭМ!$A$34:$A$777,$A55,СВЦЭМ!$B$34:$B$777,K$47)+'СЕТ СН'!$G$11+СВЦЭМ!$D$10+'СЕТ СН'!$G$5</f>
        <v>4904.2701621599999</v>
      </c>
      <c r="L55" s="37">
        <f>SUMIFS(СВЦЭМ!$D$34:$D$777,СВЦЭМ!$A$34:$A$777,$A55,СВЦЭМ!$B$34:$B$777,L$47)+'СЕТ СН'!$G$11+СВЦЭМ!$D$10+'СЕТ СН'!$G$5</f>
        <v>4803.0374722099996</v>
      </c>
      <c r="M55" s="37">
        <f>SUMIFS(СВЦЭМ!$D$34:$D$777,СВЦЭМ!$A$34:$A$777,$A55,СВЦЭМ!$B$34:$B$777,M$47)+'СЕТ СН'!$G$11+СВЦЭМ!$D$10+'СЕТ СН'!$G$5</f>
        <v>4781.8269614199999</v>
      </c>
      <c r="N55" s="37">
        <f>SUMIFS(СВЦЭМ!$D$34:$D$777,СВЦЭМ!$A$34:$A$777,$A55,СВЦЭМ!$B$34:$B$777,N$47)+'СЕТ СН'!$G$11+СВЦЭМ!$D$10+'СЕТ СН'!$G$5</f>
        <v>4761.7752656699995</v>
      </c>
      <c r="O55" s="37">
        <f>SUMIFS(СВЦЭМ!$D$34:$D$777,СВЦЭМ!$A$34:$A$777,$A55,СВЦЭМ!$B$34:$B$777,O$47)+'СЕТ СН'!$G$11+СВЦЭМ!$D$10+'СЕТ СН'!$G$5</f>
        <v>4761.5936274699998</v>
      </c>
      <c r="P55" s="37">
        <f>SUMIFS(СВЦЭМ!$D$34:$D$777,СВЦЭМ!$A$34:$A$777,$A55,СВЦЭМ!$B$34:$B$777,P$47)+'СЕТ СН'!$G$11+СВЦЭМ!$D$10+'СЕТ СН'!$G$5</f>
        <v>4752.7439369599997</v>
      </c>
      <c r="Q55" s="37">
        <f>SUMIFS(СВЦЭМ!$D$34:$D$777,СВЦЭМ!$A$34:$A$777,$A55,СВЦЭМ!$B$34:$B$777,Q$47)+'СЕТ СН'!$G$11+СВЦЭМ!$D$10+'СЕТ СН'!$G$5</f>
        <v>4745.0188998399999</v>
      </c>
      <c r="R55" s="37">
        <f>SUMIFS(СВЦЭМ!$D$34:$D$777,СВЦЭМ!$A$34:$A$777,$A55,СВЦЭМ!$B$34:$B$777,R$47)+'СЕТ СН'!$G$11+СВЦЭМ!$D$10+'СЕТ СН'!$G$5</f>
        <v>4743.7643814699995</v>
      </c>
      <c r="S55" s="37">
        <f>SUMIFS(СВЦЭМ!$D$34:$D$777,СВЦЭМ!$A$34:$A$777,$A55,СВЦЭМ!$B$34:$B$777,S$47)+'СЕТ СН'!$G$11+СВЦЭМ!$D$10+'СЕТ СН'!$G$5</f>
        <v>4766.65136411</v>
      </c>
      <c r="T55" s="37">
        <f>SUMIFS(СВЦЭМ!$D$34:$D$777,СВЦЭМ!$A$34:$A$777,$A55,СВЦЭМ!$B$34:$B$777,T$47)+'СЕТ СН'!$G$11+СВЦЭМ!$D$10+'СЕТ СН'!$G$5</f>
        <v>4794.1386001700002</v>
      </c>
      <c r="U55" s="37">
        <f>SUMIFS(СВЦЭМ!$D$34:$D$777,СВЦЭМ!$A$34:$A$777,$A55,СВЦЭМ!$B$34:$B$777,U$47)+'СЕТ СН'!$G$11+СВЦЭМ!$D$10+'СЕТ СН'!$G$5</f>
        <v>4799.70610416</v>
      </c>
      <c r="V55" s="37">
        <f>SUMIFS(СВЦЭМ!$D$34:$D$777,СВЦЭМ!$A$34:$A$777,$A55,СВЦЭМ!$B$34:$B$777,V$47)+'СЕТ СН'!$G$11+СВЦЭМ!$D$10+'СЕТ СН'!$G$5</f>
        <v>4800.1181701200003</v>
      </c>
      <c r="W55" s="37">
        <f>SUMIFS(СВЦЭМ!$D$34:$D$777,СВЦЭМ!$A$34:$A$777,$A55,СВЦЭМ!$B$34:$B$777,W$47)+'СЕТ СН'!$G$11+СВЦЭМ!$D$10+'СЕТ СН'!$G$5</f>
        <v>4804.6129739600001</v>
      </c>
      <c r="X55" s="37">
        <f>SUMIFS(СВЦЭМ!$D$34:$D$777,СВЦЭМ!$A$34:$A$777,$A55,СВЦЭМ!$B$34:$B$777,X$47)+'СЕТ СН'!$G$11+СВЦЭМ!$D$10+'СЕТ СН'!$G$5</f>
        <v>4822.3388143100001</v>
      </c>
      <c r="Y55" s="37">
        <f>SUMIFS(СВЦЭМ!$D$34:$D$777,СВЦЭМ!$A$34:$A$777,$A55,СВЦЭМ!$B$34:$B$777,Y$47)+'СЕТ СН'!$G$11+СВЦЭМ!$D$10+'СЕТ СН'!$G$5</f>
        <v>4899.3343477600001</v>
      </c>
    </row>
    <row r="56" spans="1:25" ht="15.75" x14ac:dyDescent="0.2">
      <c r="A56" s="36">
        <f t="shared" si="1"/>
        <v>42683</v>
      </c>
      <c r="B56" s="37">
        <f>SUMIFS(СВЦЭМ!$D$34:$D$777,СВЦЭМ!$A$34:$A$777,$A56,СВЦЭМ!$B$34:$B$777,B$47)+'СЕТ СН'!$G$11+СВЦЭМ!$D$10+'СЕТ СН'!$G$5</f>
        <v>4998.73710519</v>
      </c>
      <c r="C56" s="37">
        <f>SUMIFS(СВЦЭМ!$D$34:$D$777,СВЦЭМ!$A$34:$A$777,$A56,СВЦЭМ!$B$34:$B$777,C$47)+'СЕТ СН'!$G$11+СВЦЭМ!$D$10+'СЕТ СН'!$G$5</f>
        <v>5103.4606897799995</v>
      </c>
      <c r="D56" s="37">
        <f>SUMIFS(СВЦЭМ!$D$34:$D$777,СВЦЭМ!$A$34:$A$777,$A56,СВЦЭМ!$B$34:$B$777,D$47)+'СЕТ СН'!$G$11+СВЦЭМ!$D$10+'СЕТ СН'!$G$5</f>
        <v>5121.87374542</v>
      </c>
      <c r="E56" s="37">
        <f>SUMIFS(СВЦЭМ!$D$34:$D$777,СВЦЭМ!$A$34:$A$777,$A56,СВЦЭМ!$B$34:$B$777,E$47)+'СЕТ СН'!$G$11+СВЦЭМ!$D$10+'СЕТ СН'!$G$5</f>
        <v>5118.3810102099997</v>
      </c>
      <c r="F56" s="37">
        <f>SUMIFS(СВЦЭМ!$D$34:$D$777,СВЦЭМ!$A$34:$A$777,$A56,СВЦЭМ!$B$34:$B$777,F$47)+'СЕТ СН'!$G$11+СВЦЭМ!$D$10+'СЕТ СН'!$G$5</f>
        <v>5115.8229235199997</v>
      </c>
      <c r="G56" s="37">
        <f>SUMIFS(СВЦЭМ!$D$34:$D$777,СВЦЭМ!$A$34:$A$777,$A56,СВЦЭМ!$B$34:$B$777,G$47)+'СЕТ СН'!$G$11+СВЦЭМ!$D$10+'СЕТ СН'!$G$5</f>
        <v>5111.7035772700001</v>
      </c>
      <c r="H56" s="37">
        <f>SUMIFS(СВЦЭМ!$D$34:$D$777,СВЦЭМ!$A$34:$A$777,$A56,СВЦЭМ!$B$34:$B$777,H$47)+'СЕТ СН'!$G$11+СВЦЭМ!$D$10+'СЕТ СН'!$G$5</f>
        <v>5097.26263758</v>
      </c>
      <c r="I56" s="37">
        <f>SUMIFS(СВЦЭМ!$D$34:$D$777,СВЦЭМ!$A$34:$A$777,$A56,СВЦЭМ!$B$34:$B$777,I$47)+'СЕТ СН'!$G$11+СВЦЭМ!$D$10+'СЕТ СН'!$G$5</f>
        <v>5059.6384087300003</v>
      </c>
      <c r="J56" s="37">
        <f>SUMIFS(СВЦЭМ!$D$34:$D$777,СВЦЭМ!$A$34:$A$777,$A56,СВЦЭМ!$B$34:$B$777,J$47)+'СЕТ СН'!$G$11+СВЦЭМ!$D$10+'СЕТ СН'!$G$5</f>
        <v>4983.5171161399994</v>
      </c>
      <c r="K56" s="37">
        <f>SUMIFS(СВЦЭМ!$D$34:$D$777,СВЦЭМ!$A$34:$A$777,$A56,СВЦЭМ!$B$34:$B$777,K$47)+'СЕТ СН'!$G$11+СВЦЭМ!$D$10+'СЕТ СН'!$G$5</f>
        <v>4910.3125623199994</v>
      </c>
      <c r="L56" s="37">
        <f>SUMIFS(СВЦЭМ!$D$34:$D$777,СВЦЭМ!$A$34:$A$777,$A56,СВЦЭМ!$B$34:$B$777,L$47)+'СЕТ СН'!$G$11+СВЦЭМ!$D$10+'СЕТ СН'!$G$5</f>
        <v>4825.1187432999996</v>
      </c>
      <c r="M56" s="37">
        <f>SUMIFS(СВЦЭМ!$D$34:$D$777,СВЦЭМ!$A$34:$A$777,$A56,СВЦЭМ!$B$34:$B$777,M$47)+'СЕТ СН'!$G$11+СВЦЭМ!$D$10+'СЕТ СН'!$G$5</f>
        <v>4786.7329720400003</v>
      </c>
      <c r="N56" s="37">
        <f>SUMIFS(СВЦЭМ!$D$34:$D$777,СВЦЭМ!$A$34:$A$777,$A56,СВЦЭМ!$B$34:$B$777,N$47)+'СЕТ СН'!$G$11+СВЦЭМ!$D$10+'СЕТ СН'!$G$5</f>
        <v>4778.3134289700001</v>
      </c>
      <c r="O56" s="37">
        <f>SUMIFS(СВЦЭМ!$D$34:$D$777,СВЦЭМ!$A$34:$A$777,$A56,СВЦЭМ!$B$34:$B$777,O$47)+'СЕТ СН'!$G$11+СВЦЭМ!$D$10+'СЕТ СН'!$G$5</f>
        <v>4781.5001884399999</v>
      </c>
      <c r="P56" s="37">
        <f>SUMIFS(СВЦЭМ!$D$34:$D$777,СВЦЭМ!$A$34:$A$777,$A56,СВЦЭМ!$B$34:$B$777,P$47)+'СЕТ СН'!$G$11+СВЦЭМ!$D$10+'СЕТ СН'!$G$5</f>
        <v>4776.4092794899998</v>
      </c>
      <c r="Q56" s="37">
        <f>SUMIFS(СВЦЭМ!$D$34:$D$777,СВЦЭМ!$A$34:$A$777,$A56,СВЦЭМ!$B$34:$B$777,Q$47)+'СЕТ СН'!$G$11+СВЦЭМ!$D$10+'СЕТ СН'!$G$5</f>
        <v>4770.4531822700001</v>
      </c>
      <c r="R56" s="37">
        <f>SUMIFS(СВЦЭМ!$D$34:$D$777,СВЦЭМ!$A$34:$A$777,$A56,СВЦЭМ!$B$34:$B$777,R$47)+'СЕТ СН'!$G$11+СВЦЭМ!$D$10+'СЕТ СН'!$G$5</f>
        <v>4772.56661807</v>
      </c>
      <c r="S56" s="37">
        <f>SUMIFS(СВЦЭМ!$D$34:$D$777,СВЦЭМ!$A$34:$A$777,$A56,СВЦЭМ!$B$34:$B$777,S$47)+'СЕТ СН'!$G$11+СВЦЭМ!$D$10+'СЕТ СН'!$G$5</f>
        <v>4780.9467618600002</v>
      </c>
      <c r="T56" s="37">
        <f>SUMIFS(СВЦЭМ!$D$34:$D$777,СВЦЭМ!$A$34:$A$777,$A56,СВЦЭМ!$B$34:$B$777,T$47)+'СЕТ СН'!$G$11+СВЦЭМ!$D$10+'СЕТ СН'!$G$5</f>
        <v>4810.8764801400002</v>
      </c>
      <c r="U56" s="37">
        <f>SUMIFS(СВЦЭМ!$D$34:$D$777,СВЦЭМ!$A$34:$A$777,$A56,СВЦЭМ!$B$34:$B$777,U$47)+'СЕТ СН'!$G$11+СВЦЭМ!$D$10+'СЕТ СН'!$G$5</f>
        <v>4823.6501288500003</v>
      </c>
      <c r="V56" s="37">
        <f>SUMIFS(СВЦЭМ!$D$34:$D$777,СВЦЭМ!$A$34:$A$777,$A56,СВЦЭМ!$B$34:$B$777,V$47)+'СЕТ СН'!$G$11+СВЦЭМ!$D$10+'СЕТ СН'!$G$5</f>
        <v>4861.7814564700002</v>
      </c>
      <c r="W56" s="37">
        <f>SUMIFS(СВЦЭМ!$D$34:$D$777,СВЦЭМ!$A$34:$A$777,$A56,СВЦЭМ!$B$34:$B$777,W$47)+'СЕТ СН'!$G$11+СВЦЭМ!$D$10+'СЕТ СН'!$G$5</f>
        <v>4887.3569094799996</v>
      </c>
      <c r="X56" s="37">
        <f>SUMIFS(СВЦЭМ!$D$34:$D$777,СВЦЭМ!$A$34:$A$777,$A56,СВЦЭМ!$B$34:$B$777,X$47)+'СЕТ СН'!$G$11+СВЦЭМ!$D$10+'СЕТ СН'!$G$5</f>
        <v>4870.3833213999997</v>
      </c>
      <c r="Y56" s="37">
        <f>SUMIFS(СВЦЭМ!$D$34:$D$777,СВЦЭМ!$A$34:$A$777,$A56,СВЦЭМ!$B$34:$B$777,Y$47)+'СЕТ СН'!$G$11+СВЦЭМ!$D$10+'СЕТ СН'!$G$5</f>
        <v>4876.2180747700004</v>
      </c>
    </row>
    <row r="57" spans="1:25" ht="15.75" x14ac:dyDescent="0.2">
      <c r="A57" s="36">
        <f t="shared" si="1"/>
        <v>42684</v>
      </c>
      <c r="B57" s="37">
        <f>SUMIFS(СВЦЭМ!$D$34:$D$777,СВЦЭМ!$A$34:$A$777,$A57,СВЦЭМ!$B$34:$B$777,B$47)+'СЕТ СН'!$G$11+СВЦЭМ!$D$10+'СЕТ СН'!$G$5</f>
        <v>4987.1006800799996</v>
      </c>
      <c r="C57" s="37">
        <f>SUMIFS(СВЦЭМ!$D$34:$D$777,СВЦЭМ!$A$34:$A$777,$A57,СВЦЭМ!$B$34:$B$777,C$47)+'СЕТ СН'!$G$11+СВЦЭМ!$D$10+'СЕТ СН'!$G$5</f>
        <v>5094.2162532000002</v>
      </c>
      <c r="D57" s="37">
        <f>SUMIFS(СВЦЭМ!$D$34:$D$777,СВЦЭМ!$A$34:$A$777,$A57,СВЦЭМ!$B$34:$B$777,D$47)+'СЕТ СН'!$G$11+СВЦЭМ!$D$10+'СЕТ СН'!$G$5</f>
        <v>5116.051539</v>
      </c>
      <c r="E57" s="37">
        <f>SUMIFS(СВЦЭМ!$D$34:$D$777,СВЦЭМ!$A$34:$A$777,$A57,СВЦЭМ!$B$34:$B$777,E$47)+'СЕТ СН'!$G$11+СВЦЭМ!$D$10+'СЕТ СН'!$G$5</f>
        <v>5114.0754513000002</v>
      </c>
      <c r="F57" s="37">
        <f>SUMIFS(СВЦЭМ!$D$34:$D$777,СВЦЭМ!$A$34:$A$777,$A57,СВЦЭМ!$B$34:$B$777,F$47)+'СЕТ СН'!$G$11+СВЦЭМ!$D$10+'СЕТ СН'!$G$5</f>
        <v>5121.5632490199996</v>
      </c>
      <c r="G57" s="37">
        <f>SUMIFS(СВЦЭМ!$D$34:$D$777,СВЦЭМ!$A$34:$A$777,$A57,СВЦЭМ!$B$34:$B$777,G$47)+'СЕТ СН'!$G$11+СВЦЭМ!$D$10+'СЕТ СН'!$G$5</f>
        <v>5125.7652012600001</v>
      </c>
      <c r="H57" s="37">
        <f>SUMIFS(СВЦЭМ!$D$34:$D$777,СВЦЭМ!$A$34:$A$777,$A57,СВЦЭМ!$B$34:$B$777,H$47)+'СЕТ СН'!$G$11+СВЦЭМ!$D$10+'СЕТ СН'!$G$5</f>
        <v>5088.7771160399998</v>
      </c>
      <c r="I57" s="37">
        <f>SUMIFS(СВЦЭМ!$D$34:$D$777,СВЦЭМ!$A$34:$A$777,$A57,СВЦЭМ!$B$34:$B$777,I$47)+'СЕТ СН'!$G$11+СВЦЭМ!$D$10+'СЕТ СН'!$G$5</f>
        <v>5069.6325369999995</v>
      </c>
      <c r="J57" s="37">
        <f>SUMIFS(СВЦЭМ!$D$34:$D$777,СВЦЭМ!$A$34:$A$777,$A57,СВЦЭМ!$B$34:$B$777,J$47)+'СЕТ СН'!$G$11+СВЦЭМ!$D$10+'СЕТ СН'!$G$5</f>
        <v>5006.2158315999995</v>
      </c>
      <c r="K57" s="37">
        <f>SUMIFS(СВЦЭМ!$D$34:$D$777,СВЦЭМ!$A$34:$A$777,$A57,СВЦЭМ!$B$34:$B$777,K$47)+'СЕТ СН'!$G$11+СВЦЭМ!$D$10+'СЕТ СН'!$G$5</f>
        <v>4907.39099386</v>
      </c>
      <c r="L57" s="37">
        <f>SUMIFS(СВЦЭМ!$D$34:$D$777,СВЦЭМ!$A$34:$A$777,$A57,СВЦЭМ!$B$34:$B$777,L$47)+'СЕТ СН'!$G$11+СВЦЭМ!$D$10+'СЕТ СН'!$G$5</f>
        <v>4819.98021307</v>
      </c>
      <c r="M57" s="37">
        <f>SUMIFS(СВЦЭМ!$D$34:$D$777,СВЦЭМ!$A$34:$A$777,$A57,СВЦЭМ!$B$34:$B$777,M$47)+'СЕТ СН'!$G$11+СВЦЭМ!$D$10+'СЕТ СН'!$G$5</f>
        <v>4789.6445623600002</v>
      </c>
      <c r="N57" s="37">
        <f>SUMIFS(СВЦЭМ!$D$34:$D$777,СВЦЭМ!$A$34:$A$777,$A57,СВЦЭМ!$B$34:$B$777,N$47)+'СЕТ СН'!$G$11+СВЦЭМ!$D$10+'СЕТ СН'!$G$5</f>
        <v>4828.1282293699996</v>
      </c>
      <c r="O57" s="37">
        <f>SUMIFS(СВЦЭМ!$D$34:$D$777,СВЦЭМ!$A$34:$A$777,$A57,СВЦЭМ!$B$34:$B$777,O$47)+'СЕТ СН'!$G$11+СВЦЭМ!$D$10+'СЕТ СН'!$G$5</f>
        <v>4850.25193098</v>
      </c>
      <c r="P57" s="37">
        <f>SUMIFS(СВЦЭМ!$D$34:$D$777,СВЦЭМ!$A$34:$A$777,$A57,СВЦЭМ!$B$34:$B$777,P$47)+'СЕТ СН'!$G$11+СВЦЭМ!$D$10+'СЕТ СН'!$G$5</f>
        <v>4845.5179810999998</v>
      </c>
      <c r="Q57" s="37">
        <f>SUMIFS(СВЦЭМ!$D$34:$D$777,СВЦЭМ!$A$34:$A$777,$A57,СВЦЭМ!$B$34:$B$777,Q$47)+'СЕТ СН'!$G$11+СВЦЭМ!$D$10+'СЕТ СН'!$G$5</f>
        <v>4851.8778537099997</v>
      </c>
      <c r="R57" s="37">
        <f>SUMIFS(СВЦЭМ!$D$34:$D$777,СВЦЭМ!$A$34:$A$777,$A57,СВЦЭМ!$B$34:$B$777,R$47)+'СЕТ СН'!$G$11+СВЦЭМ!$D$10+'СЕТ СН'!$G$5</f>
        <v>4856.3695754099999</v>
      </c>
      <c r="S57" s="37">
        <f>SUMIFS(СВЦЭМ!$D$34:$D$777,СВЦЭМ!$A$34:$A$777,$A57,СВЦЭМ!$B$34:$B$777,S$47)+'СЕТ СН'!$G$11+СВЦЭМ!$D$10+'СЕТ СН'!$G$5</f>
        <v>4838.1114826200001</v>
      </c>
      <c r="T57" s="37">
        <f>SUMIFS(СВЦЭМ!$D$34:$D$777,СВЦЭМ!$A$34:$A$777,$A57,СВЦЭМ!$B$34:$B$777,T$47)+'СЕТ СН'!$G$11+СВЦЭМ!$D$10+'СЕТ СН'!$G$5</f>
        <v>4807.4184117699997</v>
      </c>
      <c r="U57" s="37">
        <f>SUMIFS(СВЦЭМ!$D$34:$D$777,СВЦЭМ!$A$34:$A$777,$A57,СВЦЭМ!$B$34:$B$777,U$47)+'СЕТ СН'!$G$11+СВЦЭМ!$D$10+'СЕТ СН'!$G$5</f>
        <v>4818.8366181800002</v>
      </c>
      <c r="V57" s="37">
        <f>SUMIFS(СВЦЭМ!$D$34:$D$777,СВЦЭМ!$A$34:$A$777,$A57,СВЦЭМ!$B$34:$B$777,V$47)+'СЕТ СН'!$G$11+СВЦЭМ!$D$10+'СЕТ СН'!$G$5</f>
        <v>4802.6465974799994</v>
      </c>
      <c r="W57" s="37">
        <f>SUMIFS(СВЦЭМ!$D$34:$D$777,СВЦЭМ!$A$34:$A$777,$A57,СВЦЭМ!$B$34:$B$777,W$47)+'СЕТ СН'!$G$11+СВЦЭМ!$D$10+'СЕТ СН'!$G$5</f>
        <v>4803.9532923999996</v>
      </c>
      <c r="X57" s="37">
        <f>SUMIFS(СВЦЭМ!$D$34:$D$777,СВЦЭМ!$A$34:$A$777,$A57,СВЦЭМ!$B$34:$B$777,X$47)+'СЕТ СН'!$G$11+СВЦЭМ!$D$10+'СЕТ СН'!$G$5</f>
        <v>4813.6084947399995</v>
      </c>
      <c r="Y57" s="37">
        <f>SUMIFS(СВЦЭМ!$D$34:$D$777,СВЦЭМ!$A$34:$A$777,$A57,СВЦЭМ!$B$34:$B$777,Y$47)+'СЕТ СН'!$G$11+СВЦЭМ!$D$10+'СЕТ СН'!$G$5</f>
        <v>4882.9724559699998</v>
      </c>
    </row>
    <row r="58" spans="1:25" ht="15.75" x14ac:dyDescent="0.2">
      <c r="A58" s="36">
        <f t="shared" si="1"/>
        <v>42685</v>
      </c>
      <c r="B58" s="37">
        <f>SUMIFS(СВЦЭМ!$D$34:$D$777,СВЦЭМ!$A$34:$A$777,$A58,СВЦЭМ!$B$34:$B$777,B$47)+'СЕТ СН'!$G$11+СВЦЭМ!$D$10+'СЕТ СН'!$G$5</f>
        <v>4967.0920782499998</v>
      </c>
      <c r="C58" s="37">
        <f>SUMIFS(СВЦЭМ!$D$34:$D$777,СВЦЭМ!$A$34:$A$777,$A58,СВЦЭМ!$B$34:$B$777,C$47)+'СЕТ СН'!$G$11+СВЦЭМ!$D$10+'СЕТ СН'!$G$5</f>
        <v>5090.1075254799998</v>
      </c>
      <c r="D58" s="37">
        <f>SUMIFS(СВЦЭМ!$D$34:$D$777,СВЦЭМ!$A$34:$A$777,$A58,СВЦЭМ!$B$34:$B$777,D$47)+'СЕТ СН'!$G$11+СВЦЭМ!$D$10+'СЕТ СН'!$G$5</f>
        <v>5154.5630144099996</v>
      </c>
      <c r="E58" s="37">
        <f>SUMIFS(СВЦЭМ!$D$34:$D$777,СВЦЭМ!$A$34:$A$777,$A58,СВЦЭМ!$B$34:$B$777,E$47)+'СЕТ СН'!$G$11+СВЦЭМ!$D$10+'СЕТ СН'!$G$5</f>
        <v>5112.66039026</v>
      </c>
      <c r="F58" s="37">
        <f>SUMIFS(СВЦЭМ!$D$34:$D$777,СВЦЭМ!$A$34:$A$777,$A58,СВЦЭМ!$B$34:$B$777,F$47)+'СЕТ СН'!$G$11+СВЦЭМ!$D$10+'СЕТ СН'!$G$5</f>
        <v>5112.7961918700003</v>
      </c>
      <c r="G58" s="37">
        <f>SUMIFS(СВЦЭМ!$D$34:$D$777,СВЦЭМ!$A$34:$A$777,$A58,СВЦЭМ!$B$34:$B$777,G$47)+'СЕТ СН'!$G$11+СВЦЭМ!$D$10+'СЕТ СН'!$G$5</f>
        <v>5125.0044809599995</v>
      </c>
      <c r="H58" s="37">
        <f>SUMIFS(СВЦЭМ!$D$34:$D$777,СВЦЭМ!$A$34:$A$777,$A58,СВЦЭМ!$B$34:$B$777,H$47)+'СЕТ СН'!$G$11+СВЦЭМ!$D$10+'СЕТ СН'!$G$5</f>
        <v>5120.7812122699997</v>
      </c>
      <c r="I58" s="37">
        <f>SUMIFS(СВЦЭМ!$D$34:$D$777,СВЦЭМ!$A$34:$A$777,$A58,СВЦЭМ!$B$34:$B$777,I$47)+'СЕТ СН'!$G$11+СВЦЭМ!$D$10+'СЕТ СН'!$G$5</f>
        <v>5080.0676798099994</v>
      </c>
      <c r="J58" s="37">
        <f>SUMIFS(СВЦЭМ!$D$34:$D$777,СВЦЭМ!$A$34:$A$777,$A58,СВЦЭМ!$B$34:$B$777,J$47)+'СЕТ СН'!$G$11+СВЦЭМ!$D$10+'СЕТ СН'!$G$5</f>
        <v>4989.2655749899995</v>
      </c>
      <c r="K58" s="37">
        <f>SUMIFS(СВЦЭМ!$D$34:$D$777,СВЦЭМ!$A$34:$A$777,$A58,СВЦЭМ!$B$34:$B$777,K$47)+'СЕТ СН'!$G$11+СВЦЭМ!$D$10+'СЕТ СН'!$G$5</f>
        <v>4890.4622131799997</v>
      </c>
      <c r="L58" s="37">
        <f>SUMIFS(СВЦЭМ!$D$34:$D$777,СВЦЭМ!$A$34:$A$777,$A58,СВЦЭМ!$B$34:$B$777,L$47)+'СЕТ СН'!$G$11+СВЦЭМ!$D$10+'СЕТ СН'!$G$5</f>
        <v>4800.4173607900002</v>
      </c>
      <c r="M58" s="37">
        <f>SUMIFS(СВЦЭМ!$D$34:$D$777,СВЦЭМ!$A$34:$A$777,$A58,СВЦЭМ!$B$34:$B$777,M$47)+'СЕТ СН'!$G$11+СВЦЭМ!$D$10+'СЕТ СН'!$G$5</f>
        <v>4773.9640184999998</v>
      </c>
      <c r="N58" s="37">
        <f>SUMIFS(СВЦЭМ!$D$34:$D$777,СВЦЭМ!$A$34:$A$777,$A58,СВЦЭМ!$B$34:$B$777,N$47)+'СЕТ СН'!$G$11+СВЦЭМ!$D$10+'СЕТ СН'!$G$5</f>
        <v>4792.55318042</v>
      </c>
      <c r="O58" s="37">
        <f>SUMIFS(СВЦЭМ!$D$34:$D$777,СВЦЭМ!$A$34:$A$777,$A58,СВЦЭМ!$B$34:$B$777,O$47)+'СЕТ СН'!$G$11+СВЦЭМ!$D$10+'СЕТ СН'!$G$5</f>
        <v>4795.0386635100003</v>
      </c>
      <c r="P58" s="37">
        <f>SUMIFS(СВЦЭМ!$D$34:$D$777,СВЦЭМ!$A$34:$A$777,$A58,СВЦЭМ!$B$34:$B$777,P$47)+'СЕТ СН'!$G$11+СВЦЭМ!$D$10+'СЕТ СН'!$G$5</f>
        <v>4794.08144206</v>
      </c>
      <c r="Q58" s="37">
        <f>SUMIFS(СВЦЭМ!$D$34:$D$777,СВЦЭМ!$A$34:$A$777,$A58,СВЦЭМ!$B$34:$B$777,Q$47)+'СЕТ СН'!$G$11+СВЦЭМ!$D$10+'СЕТ СН'!$G$5</f>
        <v>4839.0900782600002</v>
      </c>
      <c r="R58" s="37">
        <f>SUMIFS(СВЦЭМ!$D$34:$D$777,СВЦЭМ!$A$34:$A$777,$A58,СВЦЭМ!$B$34:$B$777,R$47)+'СЕТ СН'!$G$11+СВЦЭМ!$D$10+'СЕТ СН'!$G$5</f>
        <v>4851.3312585799995</v>
      </c>
      <c r="S58" s="37">
        <f>SUMIFS(СВЦЭМ!$D$34:$D$777,СВЦЭМ!$A$34:$A$777,$A58,СВЦЭМ!$B$34:$B$777,S$47)+'СЕТ СН'!$G$11+СВЦЭМ!$D$10+'СЕТ СН'!$G$5</f>
        <v>4862.20263342</v>
      </c>
      <c r="T58" s="37">
        <f>SUMIFS(СВЦЭМ!$D$34:$D$777,СВЦЭМ!$A$34:$A$777,$A58,СВЦЭМ!$B$34:$B$777,T$47)+'СЕТ СН'!$G$11+СВЦЭМ!$D$10+'СЕТ СН'!$G$5</f>
        <v>4802.6327790599998</v>
      </c>
      <c r="U58" s="37">
        <f>SUMIFS(СВЦЭМ!$D$34:$D$777,СВЦЭМ!$A$34:$A$777,$A58,СВЦЭМ!$B$34:$B$777,U$47)+'СЕТ СН'!$G$11+СВЦЭМ!$D$10+'СЕТ СН'!$G$5</f>
        <v>4798.7338037899999</v>
      </c>
      <c r="V58" s="37">
        <f>SUMIFS(СВЦЭМ!$D$34:$D$777,СВЦЭМ!$A$34:$A$777,$A58,СВЦЭМ!$B$34:$B$777,V$47)+'СЕТ СН'!$G$11+СВЦЭМ!$D$10+'СЕТ СН'!$G$5</f>
        <v>4815.6509446199998</v>
      </c>
      <c r="W58" s="37">
        <f>SUMIFS(СВЦЭМ!$D$34:$D$777,СВЦЭМ!$A$34:$A$777,$A58,СВЦЭМ!$B$34:$B$777,W$47)+'СЕТ СН'!$G$11+СВЦЭМ!$D$10+'СЕТ СН'!$G$5</f>
        <v>4823.0462869900002</v>
      </c>
      <c r="X58" s="37">
        <f>SUMIFS(СВЦЭМ!$D$34:$D$777,СВЦЭМ!$A$34:$A$777,$A58,СВЦЭМ!$B$34:$B$777,X$47)+'СЕТ СН'!$G$11+СВЦЭМ!$D$10+'СЕТ СН'!$G$5</f>
        <v>4872.3027753899996</v>
      </c>
      <c r="Y58" s="37">
        <f>SUMIFS(СВЦЭМ!$D$34:$D$777,СВЦЭМ!$A$34:$A$777,$A58,СВЦЭМ!$B$34:$B$777,Y$47)+'СЕТ СН'!$G$11+СВЦЭМ!$D$10+'СЕТ СН'!$G$5</f>
        <v>4961.1063809199995</v>
      </c>
    </row>
    <row r="59" spans="1:25" ht="15.75" x14ac:dyDescent="0.2">
      <c r="A59" s="36">
        <f t="shared" si="1"/>
        <v>42686</v>
      </c>
      <c r="B59" s="37">
        <f>SUMIFS(СВЦЭМ!$D$34:$D$777,СВЦЭМ!$A$34:$A$777,$A59,СВЦЭМ!$B$34:$B$777,B$47)+'СЕТ СН'!$G$11+СВЦЭМ!$D$10+'СЕТ СН'!$G$5</f>
        <v>4949.7216911400001</v>
      </c>
      <c r="C59" s="37">
        <f>SUMIFS(СВЦЭМ!$D$34:$D$777,СВЦЭМ!$A$34:$A$777,$A59,СВЦЭМ!$B$34:$B$777,C$47)+'СЕТ СН'!$G$11+СВЦЭМ!$D$10+'СЕТ СН'!$G$5</f>
        <v>5053.3334261399996</v>
      </c>
      <c r="D59" s="37">
        <f>SUMIFS(СВЦЭМ!$D$34:$D$777,СВЦЭМ!$A$34:$A$777,$A59,СВЦЭМ!$B$34:$B$777,D$47)+'СЕТ СН'!$G$11+СВЦЭМ!$D$10+'СЕТ СН'!$G$5</f>
        <v>5123.0814584299997</v>
      </c>
      <c r="E59" s="37">
        <f>SUMIFS(СВЦЭМ!$D$34:$D$777,СВЦЭМ!$A$34:$A$777,$A59,СВЦЭМ!$B$34:$B$777,E$47)+'СЕТ СН'!$G$11+СВЦЭМ!$D$10+'СЕТ СН'!$G$5</f>
        <v>5133.4591045400002</v>
      </c>
      <c r="F59" s="37">
        <f>SUMIFS(СВЦЭМ!$D$34:$D$777,СВЦЭМ!$A$34:$A$777,$A59,СВЦЭМ!$B$34:$B$777,F$47)+'СЕТ СН'!$G$11+СВЦЭМ!$D$10+'СЕТ СН'!$G$5</f>
        <v>5139.0631639200001</v>
      </c>
      <c r="G59" s="37">
        <f>SUMIFS(СВЦЭМ!$D$34:$D$777,СВЦЭМ!$A$34:$A$777,$A59,СВЦЭМ!$B$34:$B$777,G$47)+'СЕТ СН'!$G$11+СВЦЭМ!$D$10+'СЕТ СН'!$G$5</f>
        <v>5127.5500800099999</v>
      </c>
      <c r="H59" s="37">
        <f>SUMIFS(СВЦЭМ!$D$34:$D$777,СВЦЭМ!$A$34:$A$777,$A59,СВЦЭМ!$B$34:$B$777,H$47)+'СЕТ СН'!$G$11+СВЦЭМ!$D$10+'СЕТ СН'!$G$5</f>
        <v>5098.8284309800001</v>
      </c>
      <c r="I59" s="37">
        <f>SUMIFS(СВЦЭМ!$D$34:$D$777,СВЦЭМ!$A$34:$A$777,$A59,СВЦЭМ!$B$34:$B$777,I$47)+'СЕТ СН'!$G$11+СВЦЭМ!$D$10+'СЕТ СН'!$G$5</f>
        <v>5066.6344632700002</v>
      </c>
      <c r="J59" s="37">
        <f>SUMIFS(СВЦЭМ!$D$34:$D$777,СВЦЭМ!$A$34:$A$777,$A59,СВЦЭМ!$B$34:$B$777,J$47)+'СЕТ СН'!$G$11+СВЦЭМ!$D$10+'СЕТ СН'!$G$5</f>
        <v>4959.8547763200004</v>
      </c>
      <c r="K59" s="37">
        <f>SUMIFS(СВЦЭМ!$D$34:$D$777,СВЦЭМ!$A$34:$A$777,$A59,СВЦЭМ!$B$34:$B$777,K$47)+'СЕТ СН'!$G$11+СВЦЭМ!$D$10+'СЕТ СН'!$G$5</f>
        <v>4832.4232973799999</v>
      </c>
      <c r="L59" s="37">
        <f>SUMIFS(СВЦЭМ!$D$34:$D$777,СВЦЭМ!$A$34:$A$777,$A59,СВЦЭМ!$B$34:$B$777,L$47)+'СЕТ СН'!$G$11+СВЦЭМ!$D$10+'СЕТ СН'!$G$5</f>
        <v>4757.3775600099998</v>
      </c>
      <c r="M59" s="37">
        <f>SUMIFS(СВЦЭМ!$D$34:$D$777,СВЦЭМ!$A$34:$A$777,$A59,СВЦЭМ!$B$34:$B$777,M$47)+'СЕТ СН'!$G$11+СВЦЭМ!$D$10+'СЕТ СН'!$G$5</f>
        <v>4707.2300878300002</v>
      </c>
      <c r="N59" s="37">
        <f>SUMIFS(СВЦЭМ!$D$34:$D$777,СВЦЭМ!$A$34:$A$777,$A59,СВЦЭМ!$B$34:$B$777,N$47)+'СЕТ СН'!$G$11+СВЦЭМ!$D$10+'СЕТ СН'!$G$5</f>
        <v>4700.02531499</v>
      </c>
      <c r="O59" s="37">
        <f>SUMIFS(СВЦЭМ!$D$34:$D$777,СВЦЭМ!$A$34:$A$777,$A59,СВЦЭМ!$B$34:$B$777,O$47)+'СЕТ СН'!$G$11+СВЦЭМ!$D$10+'СЕТ СН'!$G$5</f>
        <v>4704.3642707500003</v>
      </c>
      <c r="P59" s="37">
        <f>SUMIFS(СВЦЭМ!$D$34:$D$777,СВЦЭМ!$A$34:$A$777,$A59,СВЦЭМ!$B$34:$B$777,P$47)+'СЕТ СН'!$G$11+СВЦЭМ!$D$10+'СЕТ СН'!$G$5</f>
        <v>4733.7688991899995</v>
      </c>
      <c r="Q59" s="37">
        <f>SUMIFS(СВЦЭМ!$D$34:$D$777,СВЦЭМ!$A$34:$A$777,$A59,СВЦЭМ!$B$34:$B$777,Q$47)+'СЕТ СН'!$G$11+СВЦЭМ!$D$10+'СЕТ СН'!$G$5</f>
        <v>4736.9551949699999</v>
      </c>
      <c r="R59" s="37">
        <f>SUMIFS(СВЦЭМ!$D$34:$D$777,СВЦЭМ!$A$34:$A$777,$A59,СВЦЭМ!$B$34:$B$777,R$47)+'СЕТ СН'!$G$11+СВЦЭМ!$D$10+'СЕТ СН'!$G$5</f>
        <v>4732.09689334</v>
      </c>
      <c r="S59" s="37">
        <f>SUMIFS(СВЦЭМ!$D$34:$D$777,СВЦЭМ!$A$34:$A$777,$A59,СВЦЭМ!$B$34:$B$777,S$47)+'СЕТ СН'!$G$11+СВЦЭМ!$D$10+'СЕТ СН'!$G$5</f>
        <v>4732.9003351900001</v>
      </c>
      <c r="T59" s="37">
        <f>SUMIFS(СВЦЭМ!$D$34:$D$777,СВЦЭМ!$A$34:$A$777,$A59,СВЦЭМ!$B$34:$B$777,T$47)+'СЕТ СН'!$G$11+СВЦЭМ!$D$10+'СЕТ СН'!$G$5</f>
        <v>4778.8384090999998</v>
      </c>
      <c r="U59" s="37">
        <f>SUMIFS(СВЦЭМ!$D$34:$D$777,СВЦЭМ!$A$34:$A$777,$A59,СВЦЭМ!$B$34:$B$777,U$47)+'СЕТ СН'!$G$11+СВЦЭМ!$D$10+'СЕТ СН'!$G$5</f>
        <v>4754.1729266000002</v>
      </c>
      <c r="V59" s="37">
        <f>SUMIFS(СВЦЭМ!$D$34:$D$777,СВЦЭМ!$A$34:$A$777,$A59,СВЦЭМ!$B$34:$B$777,V$47)+'СЕТ СН'!$G$11+СВЦЭМ!$D$10+'СЕТ СН'!$G$5</f>
        <v>4716.4069212100003</v>
      </c>
      <c r="W59" s="37">
        <f>SUMIFS(СВЦЭМ!$D$34:$D$777,СВЦЭМ!$A$34:$A$777,$A59,СВЦЭМ!$B$34:$B$777,W$47)+'СЕТ СН'!$G$11+СВЦЭМ!$D$10+'СЕТ СН'!$G$5</f>
        <v>4703.4299691099995</v>
      </c>
      <c r="X59" s="37">
        <f>SUMIFS(СВЦЭМ!$D$34:$D$777,СВЦЭМ!$A$34:$A$777,$A59,СВЦЭМ!$B$34:$B$777,X$47)+'СЕТ СН'!$G$11+СВЦЭМ!$D$10+'СЕТ СН'!$G$5</f>
        <v>4718.6563556399997</v>
      </c>
      <c r="Y59" s="37">
        <f>SUMIFS(СВЦЭМ!$D$34:$D$777,СВЦЭМ!$A$34:$A$777,$A59,СВЦЭМ!$B$34:$B$777,Y$47)+'СЕТ СН'!$G$11+СВЦЭМ!$D$10+'СЕТ СН'!$G$5</f>
        <v>4819.6014300099996</v>
      </c>
    </row>
    <row r="60" spans="1:25" ht="15.75" x14ac:dyDescent="0.2">
      <c r="A60" s="36">
        <f t="shared" si="1"/>
        <v>42687</v>
      </c>
      <c r="B60" s="37">
        <f>SUMIFS(СВЦЭМ!$D$34:$D$777,СВЦЭМ!$A$34:$A$777,$A60,СВЦЭМ!$B$34:$B$777,B$47)+'СЕТ СН'!$G$11+СВЦЭМ!$D$10+'СЕТ СН'!$G$5</f>
        <v>4927.61559244</v>
      </c>
      <c r="C60" s="37">
        <f>SUMIFS(СВЦЭМ!$D$34:$D$777,СВЦЭМ!$A$34:$A$777,$A60,СВЦЭМ!$B$34:$B$777,C$47)+'СЕТ СН'!$G$11+СВЦЭМ!$D$10+'СЕТ СН'!$G$5</f>
        <v>5045.2627979400004</v>
      </c>
      <c r="D60" s="37">
        <f>SUMIFS(СВЦЭМ!$D$34:$D$777,СВЦЭМ!$A$34:$A$777,$A60,СВЦЭМ!$B$34:$B$777,D$47)+'СЕТ СН'!$G$11+СВЦЭМ!$D$10+'СЕТ СН'!$G$5</f>
        <v>5111.4915273099996</v>
      </c>
      <c r="E60" s="37">
        <f>SUMIFS(СВЦЭМ!$D$34:$D$777,СВЦЭМ!$A$34:$A$777,$A60,СВЦЭМ!$B$34:$B$777,E$47)+'СЕТ СН'!$G$11+СВЦЭМ!$D$10+'СЕТ СН'!$G$5</f>
        <v>5121.3680260399997</v>
      </c>
      <c r="F60" s="37">
        <f>SUMIFS(СВЦЭМ!$D$34:$D$777,СВЦЭМ!$A$34:$A$777,$A60,СВЦЭМ!$B$34:$B$777,F$47)+'СЕТ СН'!$G$11+СВЦЭМ!$D$10+'СЕТ СН'!$G$5</f>
        <v>5126.0217465999995</v>
      </c>
      <c r="G60" s="37">
        <f>SUMIFS(СВЦЭМ!$D$34:$D$777,СВЦЭМ!$A$34:$A$777,$A60,СВЦЭМ!$B$34:$B$777,G$47)+'СЕТ СН'!$G$11+СВЦЭМ!$D$10+'СЕТ СН'!$G$5</f>
        <v>5118.8996382899995</v>
      </c>
      <c r="H60" s="37">
        <f>SUMIFS(СВЦЭМ!$D$34:$D$777,СВЦЭМ!$A$34:$A$777,$A60,СВЦЭМ!$B$34:$B$777,H$47)+'СЕТ СН'!$G$11+СВЦЭМ!$D$10+'СЕТ СН'!$G$5</f>
        <v>5091.6011522600002</v>
      </c>
      <c r="I60" s="37">
        <f>SUMIFS(СВЦЭМ!$D$34:$D$777,СВЦЭМ!$A$34:$A$777,$A60,СВЦЭМ!$B$34:$B$777,I$47)+'СЕТ СН'!$G$11+СВЦЭМ!$D$10+'СЕТ СН'!$G$5</f>
        <v>5071.9760501599994</v>
      </c>
      <c r="J60" s="37">
        <f>SUMIFS(СВЦЭМ!$D$34:$D$777,СВЦЭМ!$A$34:$A$777,$A60,СВЦЭМ!$B$34:$B$777,J$47)+'СЕТ СН'!$G$11+СВЦЭМ!$D$10+'СЕТ СН'!$G$5</f>
        <v>4973.7067222699998</v>
      </c>
      <c r="K60" s="37">
        <f>SUMIFS(СВЦЭМ!$D$34:$D$777,СВЦЭМ!$A$34:$A$777,$A60,СВЦЭМ!$B$34:$B$777,K$47)+'СЕТ СН'!$G$11+СВЦЭМ!$D$10+'СЕТ СН'!$G$5</f>
        <v>4867.5854959099997</v>
      </c>
      <c r="L60" s="37">
        <f>SUMIFS(СВЦЭМ!$D$34:$D$777,СВЦЭМ!$A$34:$A$777,$A60,СВЦЭМ!$B$34:$B$777,L$47)+'СЕТ СН'!$G$11+СВЦЭМ!$D$10+'СЕТ СН'!$G$5</f>
        <v>4772.8171841799995</v>
      </c>
      <c r="M60" s="37">
        <f>SUMIFS(СВЦЭМ!$D$34:$D$777,СВЦЭМ!$A$34:$A$777,$A60,СВЦЭМ!$B$34:$B$777,M$47)+'СЕТ СН'!$G$11+СВЦЭМ!$D$10+'СЕТ СН'!$G$5</f>
        <v>4761.0471041199999</v>
      </c>
      <c r="N60" s="37">
        <f>SUMIFS(СВЦЭМ!$D$34:$D$777,СВЦЭМ!$A$34:$A$777,$A60,СВЦЭМ!$B$34:$B$777,N$47)+'СЕТ СН'!$G$11+СВЦЭМ!$D$10+'СЕТ СН'!$G$5</f>
        <v>4741.0171018299998</v>
      </c>
      <c r="O60" s="37">
        <f>SUMIFS(СВЦЭМ!$D$34:$D$777,СВЦЭМ!$A$34:$A$777,$A60,СВЦЭМ!$B$34:$B$777,O$47)+'СЕТ СН'!$G$11+СВЦЭМ!$D$10+'СЕТ СН'!$G$5</f>
        <v>4727.0925643700002</v>
      </c>
      <c r="P60" s="37">
        <f>SUMIFS(СВЦЭМ!$D$34:$D$777,СВЦЭМ!$A$34:$A$777,$A60,СВЦЭМ!$B$34:$B$777,P$47)+'СЕТ СН'!$G$11+СВЦЭМ!$D$10+'СЕТ СН'!$G$5</f>
        <v>4714.6916946399997</v>
      </c>
      <c r="Q60" s="37">
        <f>SUMIFS(СВЦЭМ!$D$34:$D$777,СВЦЭМ!$A$34:$A$777,$A60,СВЦЭМ!$B$34:$B$777,Q$47)+'СЕТ СН'!$G$11+СВЦЭМ!$D$10+'СЕТ СН'!$G$5</f>
        <v>4713.1995611399998</v>
      </c>
      <c r="R60" s="37">
        <f>SUMIFS(СВЦЭМ!$D$34:$D$777,СВЦЭМ!$A$34:$A$777,$A60,СВЦЭМ!$B$34:$B$777,R$47)+'СЕТ СН'!$G$11+СВЦЭМ!$D$10+'СЕТ СН'!$G$5</f>
        <v>4715.4116619899996</v>
      </c>
      <c r="S60" s="37">
        <f>SUMIFS(СВЦЭМ!$D$34:$D$777,СВЦЭМ!$A$34:$A$777,$A60,СВЦЭМ!$B$34:$B$777,S$47)+'СЕТ СН'!$G$11+СВЦЭМ!$D$10+'СЕТ СН'!$G$5</f>
        <v>4754.16655111</v>
      </c>
      <c r="T60" s="37">
        <f>SUMIFS(СВЦЭМ!$D$34:$D$777,СВЦЭМ!$A$34:$A$777,$A60,СВЦЭМ!$B$34:$B$777,T$47)+'СЕТ СН'!$G$11+СВЦЭМ!$D$10+'СЕТ СН'!$G$5</f>
        <v>4824.1525813600001</v>
      </c>
      <c r="U60" s="37">
        <f>SUMIFS(СВЦЭМ!$D$34:$D$777,СВЦЭМ!$A$34:$A$777,$A60,СВЦЭМ!$B$34:$B$777,U$47)+'СЕТ СН'!$G$11+СВЦЭМ!$D$10+'СЕТ СН'!$G$5</f>
        <v>4742.5436791900001</v>
      </c>
      <c r="V60" s="37">
        <f>SUMIFS(СВЦЭМ!$D$34:$D$777,СВЦЭМ!$A$34:$A$777,$A60,СВЦЭМ!$B$34:$B$777,V$47)+'СЕТ СН'!$G$11+СВЦЭМ!$D$10+'СЕТ СН'!$G$5</f>
        <v>4657.3138274200001</v>
      </c>
      <c r="W60" s="37">
        <f>SUMIFS(СВЦЭМ!$D$34:$D$777,СВЦЭМ!$A$34:$A$777,$A60,СВЦЭМ!$B$34:$B$777,W$47)+'СЕТ СН'!$G$11+СВЦЭМ!$D$10+'СЕТ СН'!$G$5</f>
        <v>4673.3903909000001</v>
      </c>
      <c r="X60" s="37">
        <f>SUMIFS(СВЦЭМ!$D$34:$D$777,СВЦЭМ!$A$34:$A$777,$A60,СВЦЭМ!$B$34:$B$777,X$47)+'СЕТ СН'!$G$11+СВЦЭМ!$D$10+'СЕТ СН'!$G$5</f>
        <v>4726.15123649</v>
      </c>
      <c r="Y60" s="37">
        <f>SUMIFS(СВЦЭМ!$D$34:$D$777,СВЦЭМ!$A$34:$A$777,$A60,СВЦЭМ!$B$34:$B$777,Y$47)+'СЕТ СН'!$G$11+СВЦЭМ!$D$10+'СЕТ СН'!$G$5</f>
        <v>4805.9279740800002</v>
      </c>
    </row>
    <row r="61" spans="1:25" ht="15.75" x14ac:dyDescent="0.2">
      <c r="A61" s="36">
        <f t="shared" si="1"/>
        <v>42688</v>
      </c>
      <c r="B61" s="37">
        <f>SUMIFS(СВЦЭМ!$D$34:$D$777,СВЦЭМ!$A$34:$A$777,$A61,СВЦЭМ!$B$34:$B$777,B$47)+'СЕТ СН'!$G$11+СВЦЭМ!$D$10+'СЕТ СН'!$G$5</f>
        <v>4938.5907359499997</v>
      </c>
      <c r="C61" s="37">
        <f>SUMIFS(СВЦЭМ!$D$34:$D$777,СВЦЭМ!$A$34:$A$777,$A61,СВЦЭМ!$B$34:$B$777,C$47)+'СЕТ СН'!$G$11+СВЦЭМ!$D$10+'СЕТ СН'!$G$5</f>
        <v>5067.9258495799995</v>
      </c>
      <c r="D61" s="37">
        <f>SUMIFS(СВЦЭМ!$D$34:$D$777,СВЦЭМ!$A$34:$A$777,$A61,СВЦЭМ!$B$34:$B$777,D$47)+'СЕТ СН'!$G$11+СВЦЭМ!$D$10+'СЕТ СН'!$G$5</f>
        <v>5105.7109443700001</v>
      </c>
      <c r="E61" s="37">
        <f>SUMIFS(СВЦЭМ!$D$34:$D$777,СВЦЭМ!$A$34:$A$777,$A61,СВЦЭМ!$B$34:$B$777,E$47)+'СЕТ СН'!$G$11+СВЦЭМ!$D$10+'СЕТ СН'!$G$5</f>
        <v>5103.7847688000002</v>
      </c>
      <c r="F61" s="37">
        <f>SUMIFS(СВЦЭМ!$D$34:$D$777,СВЦЭМ!$A$34:$A$777,$A61,СВЦЭМ!$B$34:$B$777,F$47)+'СЕТ СН'!$G$11+СВЦЭМ!$D$10+'СЕТ СН'!$G$5</f>
        <v>5171.0392912300003</v>
      </c>
      <c r="G61" s="37">
        <f>SUMIFS(СВЦЭМ!$D$34:$D$777,СВЦЭМ!$A$34:$A$777,$A61,СВЦЭМ!$B$34:$B$777,G$47)+'СЕТ СН'!$G$11+СВЦЭМ!$D$10+'СЕТ СН'!$G$5</f>
        <v>5222.8565281299998</v>
      </c>
      <c r="H61" s="37">
        <f>SUMIFS(СВЦЭМ!$D$34:$D$777,СВЦЭМ!$A$34:$A$777,$A61,СВЦЭМ!$B$34:$B$777,H$47)+'СЕТ СН'!$G$11+СВЦЭМ!$D$10+'СЕТ СН'!$G$5</f>
        <v>5223.0871904899996</v>
      </c>
      <c r="I61" s="37">
        <f>SUMIFS(СВЦЭМ!$D$34:$D$777,СВЦЭМ!$A$34:$A$777,$A61,СВЦЭМ!$B$34:$B$777,I$47)+'СЕТ СН'!$G$11+СВЦЭМ!$D$10+'СЕТ СН'!$G$5</f>
        <v>5162.98304353</v>
      </c>
      <c r="J61" s="37">
        <f>SUMIFS(СВЦЭМ!$D$34:$D$777,СВЦЭМ!$A$34:$A$777,$A61,СВЦЭМ!$B$34:$B$777,J$47)+'СЕТ СН'!$G$11+СВЦЭМ!$D$10+'СЕТ СН'!$G$5</f>
        <v>5059.3052071800003</v>
      </c>
      <c r="K61" s="37">
        <f>SUMIFS(СВЦЭМ!$D$34:$D$777,СВЦЭМ!$A$34:$A$777,$A61,СВЦЭМ!$B$34:$B$777,K$47)+'СЕТ СН'!$G$11+СВЦЭМ!$D$10+'СЕТ СН'!$G$5</f>
        <v>4975.1371071100002</v>
      </c>
      <c r="L61" s="37">
        <f>SUMIFS(СВЦЭМ!$D$34:$D$777,СВЦЭМ!$A$34:$A$777,$A61,СВЦЭМ!$B$34:$B$777,L$47)+'СЕТ СН'!$G$11+СВЦЭМ!$D$10+'СЕТ СН'!$G$5</f>
        <v>4887.5842530099999</v>
      </c>
      <c r="M61" s="37">
        <f>SUMIFS(СВЦЭМ!$D$34:$D$777,СВЦЭМ!$A$34:$A$777,$A61,СВЦЭМ!$B$34:$B$777,M$47)+'СЕТ СН'!$G$11+СВЦЭМ!$D$10+'СЕТ СН'!$G$5</f>
        <v>4847.8436140800004</v>
      </c>
      <c r="N61" s="37">
        <f>SUMIFS(СВЦЭМ!$D$34:$D$777,СВЦЭМ!$A$34:$A$777,$A61,СВЦЭМ!$B$34:$B$777,N$47)+'СЕТ СН'!$G$11+СВЦЭМ!$D$10+'СЕТ СН'!$G$5</f>
        <v>4860.0784113</v>
      </c>
      <c r="O61" s="37">
        <f>SUMIFS(СВЦЭМ!$D$34:$D$777,СВЦЭМ!$A$34:$A$777,$A61,СВЦЭМ!$B$34:$B$777,O$47)+'СЕТ СН'!$G$11+СВЦЭМ!$D$10+'СЕТ СН'!$G$5</f>
        <v>4861.0144608600003</v>
      </c>
      <c r="P61" s="37">
        <f>SUMIFS(СВЦЭМ!$D$34:$D$777,СВЦЭМ!$A$34:$A$777,$A61,СВЦЭМ!$B$34:$B$777,P$47)+'СЕТ СН'!$G$11+СВЦЭМ!$D$10+'СЕТ СН'!$G$5</f>
        <v>4869.84906374</v>
      </c>
      <c r="Q61" s="37">
        <f>SUMIFS(СВЦЭМ!$D$34:$D$777,СВЦЭМ!$A$34:$A$777,$A61,СВЦЭМ!$B$34:$B$777,Q$47)+'СЕТ СН'!$G$11+СВЦЭМ!$D$10+'СЕТ СН'!$G$5</f>
        <v>4872.3117279399994</v>
      </c>
      <c r="R61" s="37">
        <f>SUMIFS(СВЦЭМ!$D$34:$D$777,СВЦЭМ!$A$34:$A$777,$A61,СВЦЭМ!$B$34:$B$777,R$47)+'СЕТ СН'!$G$11+СВЦЭМ!$D$10+'СЕТ СН'!$G$5</f>
        <v>4866.2269221099996</v>
      </c>
      <c r="S61" s="37">
        <f>SUMIFS(СВЦЭМ!$D$34:$D$777,СВЦЭМ!$A$34:$A$777,$A61,СВЦЭМ!$B$34:$B$777,S$47)+'СЕТ СН'!$G$11+СВЦЭМ!$D$10+'СЕТ СН'!$G$5</f>
        <v>4857.6934065799996</v>
      </c>
      <c r="T61" s="37">
        <f>SUMIFS(СВЦЭМ!$D$34:$D$777,СВЦЭМ!$A$34:$A$777,$A61,СВЦЭМ!$B$34:$B$777,T$47)+'СЕТ СН'!$G$11+СВЦЭМ!$D$10+'СЕТ СН'!$G$5</f>
        <v>4846.5023691699998</v>
      </c>
      <c r="U61" s="37">
        <f>SUMIFS(СВЦЭМ!$D$34:$D$777,СВЦЭМ!$A$34:$A$777,$A61,СВЦЭМ!$B$34:$B$777,U$47)+'СЕТ СН'!$G$11+СВЦЭМ!$D$10+'СЕТ СН'!$G$5</f>
        <v>4844.0981064699999</v>
      </c>
      <c r="V61" s="37">
        <f>SUMIFS(СВЦЭМ!$D$34:$D$777,СВЦЭМ!$A$34:$A$777,$A61,СВЦЭМ!$B$34:$B$777,V$47)+'СЕТ СН'!$G$11+СВЦЭМ!$D$10+'СЕТ СН'!$G$5</f>
        <v>4842.7046302999997</v>
      </c>
      <c r="W61" s="37">
        <f>SUMIFS(СВЦЭМ!$D$34:$D$777,СВЦЭМ!$A$34:$A$777,$A61,СВЦЭМ!$B$34:$B$777,W$47)+'СЕТ СН'!$G$11+СВЦЭМ!$D$10+'СЕТ СН'!$G$5</f>
        <v>4844.5230622999998</v>
      </c>
      <c r="X61" s="37">
        <f>SUMIFS(СВЦЭМ!$D$34:$D$777,СВЦЭМ!$A$34:$A$777,$A61,СВЦЭМ!$B$34:$B$777,X$47)+'СЕТ СН'!$G$11+СВЦЭМ!$D$10+'СЕТ СН'!$G$5</f>
        <v>4866.75074692</v>
      </c>
      <c r="Y61" s="37">
        <f>SUMIFS(СВЦЭМ!$D$34:$D$777,СВЦЭМ!$A$34:$A$777,$A61,СВЦЭМ!$B$34:$B$777,Y$47)+'СЕТ СН'!$G$11+СВЦЭМ!$D$10+'СЕТ СН'!$G$5</f>
        <v>4978.0937178699996</v>
      </c>
    </row>
    <row r="62" spans="1:25" ht="15.75" x14ac:dyDescent="0.2">
      <c r="A62" s="36">
        <f t="shared" si="1"/>
        <v>42689</v>
      </c>
      <c r="B62" s="37">
        <f>SUMIFS(СВЦЭМ!$D$34:$D$777,СВЦЭМ!$A$34:$A$777,$A62,СВЦЭМ!$B$34:$B$777,B$47)+'СЕТ СН'!$G$11+СВЦЭМ!$D$10+'СЕТ СН'!$G$5</f>
        <v>5095.61605022</v>
      </c>
      <c r="C62" s="37">
        <f>SUMIFS(СВЦЭМ!$D$34:$D$777,СВЦЭМ!$A$34:$A$777,$A62,СВЦЭМ!$B$34:$B$777,C$47)+'СЕТ СН'!$G$11+СВЦЭМ!$D$10+'СЕТ СН'!$G$5</f>
        <v>5194.6800013700004</v>
      </c>
      <c r="D62" s="37">
        <f>SUMIFS(СВЦЭМ!$D$34:$D$777,СВЦЭМ!$A$34:$A$777,$A62,СВЦЭМ!$B$34:$B$777,D$47)+'СЕТ СН'!$G$11+СВЦЭМ!$D$10+'СЕТ СН'!$G$5</f>
        <v>5211.3688400599995</v>
      </c>
      <c r="E62" s="37">
        <f>SUMIFS(СВЦЭМ!$D$34:$D$777,СВЦЭМ!$A$34:$A$777,$A62,СВЦЭМ!$B$34:$B$777,E$47)+'СЕТ СН'!$G$11+СВЦЭМ!$D$10+'СЕТ СН'!$G$5</f>
        <v>5214.4943098799995</v>
      </c>
      <c r="F62" s="37">
        <f>SUMIFS(СВЦЭМ!$D$34:$D$777,СВЦЭМ!$A$34:$A$777,$A62,СВЦЭМ!$B$34:$B$777,F$47)+'СЕТ СН'!$G$11+СВЦЭМ!$D$10+'СЕТ СН'!$G$5</f>
        <v>5220.0521238599995</v>
      </c>
      <c r="G62" s="37">
        <f>SUMIFS(СВЦЭМ!$D$34:$D$777,СВЦЭМ!$A$34:$A$777,$A62,СВЦЭМ!$B$34:$B$777,G$47)+'СЕТ СН'!$G$11+СВЦЭМ!$D$10+'СЕТ СН'!$G$5</f>
        <v>5226.2776760199995</v>
      </c>
      <c r="H62" s="37">
        <f>SUMIFS(СВЦЭМ!$D$34:$D$777,СВЦЭМ!$A$34:$A$777,$A62,СВЦЭМ!$B$34:$B$777,H$47)+'СЕТ СН'!$G$11+СВЦЭМ!$D$10+'СЕТ СН'!$G$5</f>
        <v>5218.6401557199997</v>
      </c>
      <c r="I62" s="37">
        <f>SUMIFS(СВЦЭМ!$D$34:$D$777,СВЦЭМ!$A$34:$A$777,$A62,СВЦЭМ!$B$34:$B$777,I$47)+'СЕТ СН'!$G$11+СВЦЭМ!$D$10+'СЕТ СН'!$G$5</f>
        <v>5125.33755578</v>
      </c>
      <c r="J62" s="37">
        <f>SUMIFS(СВЦЭМ!$D$34:$D$777,СВЦЭМ!$A$34:$A$777,$A62,СВЦЭМ!$B$34:$B$777,J$47)+'СЕТ СН'!$G$11+СВЦЭМ!$D$10+'СЕТ СН'!$G$5</f>
        <v>5045.6818056699994</v>
      </c>
      <c r="K62" s="37">
        <f>SUMIFS(СВЦЭМ!$D$34:$D$777,СВЦЭМ!$A$34:$A$777,$A62,СВЦЭМ!$B$34:$B$777,K$47)+'СЕТ СН'!$G$11+СВЦЭМ!$D$10+'СЕТ СН'!$G$5</f>
        <v>4966.8038559199995</v>
      </c>
      <c r="L62" s="37">
        <f>SUMIFS(СВЦЭМ!$D$34:$D$777,СВЦЭМ!$A$34:$A$777,$A62,СВЦЭМ!$B$34:$B$777,L$47)+'СЕТ СН'!$G$11+СВЦЭМ!$D$10+'СЕТ СН'!$G$5</f>
        <v>4880.3523841799997</v>
      </c>
      <c r="M62" s="37">
        <f>SUMIFS(СВЦЭМ!$D$34:$D$777,СВЦЭМ!$A$34:$A$777,$A62,СВЦЭМ!$B$34:$B$777,M$47)+'СЕТ СН'!$G$11+СВЦЭМ!$D$10+'СЕТ СН'!$G$5</f>
        <v>4840.9234075200002</v>
      </c>
      <c r="N62" s="37">
        <f>SUMIFS(СВЦЭМ!$D$34:$D$777,СВЦЭМ!$A$34:$A$777,$A62,СВЦЭМ!$B$34:$B$777,N$47)+'СЕТ СН'!$G$11+СВЦЭМ!$D$10+'СЕТ СН'!$G$5</f>
        <v>4835.2326260199998</v>
      </c>
      <c r="O62" s="37">
        <f>SUMIFS(СВЦЭМ!$D$34:$D$777,СВЦЭМ!$A$34:$A$777,$A62,СВЦЭМ!$B$34:$B$777,O$47)+'СЕТ СН'!$G$11+СВЦЭМ!$D$10+'СЕТ СН'!$G$5</f>
        <v>4835.2394423899996</v>
      </c>
      <c r="P62" s="37">
        <f>SUMIFS(СВЦЭМ!$D$34:$D$777,СВЦЭМ!$A$34:$A$777,$A62,СВЦЭМ!$B$34:$B$777,P$47)+'СЕТ СН'!$G$11+СВЦЭМ!$D$10+'СЕТ СН'!$G$5</f>
        <v>4849.4953449499999</v>
      </c>
      <c r="Q62" s="37">
        <f>SUMIFS(СВЦЭМ!$D$34:$D$777,СВЦЭМ!$A$34:$A$777,$A62,СВЦЭМ!$B$34:$B$777,Q$47)+'СЕТ СН'!$G$11+СВЦЭМ!$D$10+'СЕТ СН'!$G$5</f>
        <v>4850.2529152999996</v>
      </c>
      <c r="R62" s="37">
        <f>SUMIFS(СВЦЭМ!$D$34:$D$777,СВЦЭМ!$A$34:$A$777,$A62,СВЦЭМ!$B$34:$B$777,R$47)+'СЕТ СН'!$G$11+СВЦЭМ!$D$10+'СЕТ СН'!$G$5</f>
        <v>4845.6925510700003</v>
      </c>
      <c r="S62" s="37">
        <f>SUMIFS(СВЦЭМ!$D$34:$D$777,СВЦЭМ!$A$34:$A$777,$A62,СВЦЭМ!$B$34:$B$777,S$47)+'СЕТ СН'!$G$11+СВЦЭМ!$D$10+'СЕТ СН'!$G$5</f>
        <v>4840.5082444299996</v>
      </c>
      <c r="T62" s="37">
        <f>SUMIFS(СВЦЭМ!$D$34:$D$777,СВЦЭМ!$A$34:$A$777,$A62,СВЦЭМ!$B$34:$B$777,T$47)+'СЕТ СН'!$G$11+СВЦЭМ!$D$10+'СЕТ СН'!$G$5</f>
        <v>4831.7445275299997</v>
      </c>
      <c r="U62" s="37">
        <f>SUMIFS(СВЦЭМ!$D$34:$D$777,СВЦЭМ!$A$34:$A$777,$A62,СВЦЭМ!$B$34:$B$777,U$47)+'СЕТ СН'!$G$11+СВЦЭМ!$D$10+'СЕТ СН'!$G$5</f>
        <v>4837.1818983100002</v>
      </c>
      <c r="V62" s="37">
        <f>SUMIFS(СВЦЭМ!$D$34:$D$777,СВЦЭМ!$A$34:$A$777,$A62,СВЦЭМ!$B$34:$B$777,V$47)+'СЕТ СН'!$G$11+СВЦЭМ!$D$10+'СЕТ СН'!$G$5</f>
        <v>4873.88467485</v>
      </c>
      <c r="W62" s="37">
        <f>SUMIFS(СВЦЭМ!$D$34:$D$777,СВЦЭМ!$A$34:$A$777,$A62,СВЦЭМ!$B$34:$B$777,W$47)+'СЕТ СН'!$G$11+СВЦЭМ!$D$10+'СЕТ СН'!$G$5</f>
        <v>4885.8036954500003</v>
      </c>
      <c r="X62" s="37">
        <f>SUMIFS(СВЦЭМ!$D$34:$D$777,СВЦЭМ!$A$34:$A$777,$A62,СВЦЭМ!$B$34:$B$777,X$47)+'СЕТ СН'!$G$11+СВЦЭМ!$D$10+'СЕТ СН'!$G$5</f>
        <v>4894.5332267399999</v>
      </c>
      <c r="Y62" s="37">
        <f>SUMIFS(СВЦЭМ!$D$34:$D$777,СВЦЭМ!$A$34:$A$777,$A62,СВЦЭМ!$B$34:$B$777,Y$47)+'СЕТ СН'!$G$11+СВЦЭМ!$D$10+'СЕТ СН'!$G$5</f>
        <v>4962.0965581999999</v>
      </c>
    </row>
    <row r="63" spans="1:25" ht="15.75" x14ac:dyDescent="0.2">
      <c r="A63" s="36">
        <f t="shared" si="1"/>
        <v>42690</v>
      </c>
      <c r="B63" s="37">
        <f>SUMIFS(СВЦЭМ!$D$34:$D$777,СВЦЭМ!$A$34:$A$777,$A63,СВЦЭМ!$B$34:$B$777,B$47)+'СЕТ СН'!$G$11+СВЦЭМ!$D$10+'СЕТ СН'!$G$5</f>
        <v>5028.3836394499995</v>
      </c>
      <c r="C63" s="37">
        <f>SUMIFS(СВЦЭМ!$D$34:$D$777,СВЦЭМ!$A$34:$A$777,$A63,СВЦЭМ!$B$34:$B$777,C$47)+'СЕТ СН'!$G$11+СВЦЭМ!$D$10+'СЕТ СН'!$G$5</f>
        <v>5117.4660460300001</v>
      </c>
      <c r="D63" s="37">
        <f>SUMIFS(СВЦЭМ!$D$34:$D$777,СВЦЭМ!$A$34:$A$777,$A63,СВЦЭМ!$B$34:$B$777,D$47)+'СЕТ СН'!$G$11+СВЦЭМ!$D$10+'СЕТ СН'!$G$5</f>
        <v>5132.7416386300001</v>
      </c>
      <c r="E63" s="37">
        <f>SUMIFS(СВЦЭМ!$D$34:$D$777,СВЦЭМ!$A$34:$A$777,$A63,СВЦЭМ!$B$34:$B$777,E$47)+'СЕТ СН'!$G$11+СВЦЭМ!$D$10+'СЕТ СН'!$G$5</f>
        <v>5140.1524091900001</v>
      </c>
      <c r="F63" s="37">
        <f>SUMIFS(СВЦЭМ!$D$34:$D$777,СВЦЭМ!$A$34:$A$777,$A63,СВЦЭМ!$B$34:$B$777,F$47)+'СЕТ СН'!$G$11+СВЦЭМ!$D$10+'СЕТ СН'!$G$5</f>
        <v>5140.20094505</v>
      </c>
      <c r="G63" s="37">
        <f>SUMIFS(СВЦЭМ!$D$34:$D$777,СВЦЭМ!$A$34:$A$777,$A63,СВЦЭМ!$B$34:$B$777,G$47)+'СЕТ СН'!$G$11+СВЦЭМ!$D$10+'СЕТ СН'!$G$5</f>
        <v>5200.6694628899995</v>
      </c>
      <c r="H63" s="37">
        <f>SUMIFS(СВЦЭМ!$D$34:$D$777,СВЦЭМ!$A$34:$A$777,$A63,СВЦЭМ!$B$34:$B$777,H$47)+'СЕТ СН'!$G$11+СВЦЭМ!$D$10+'СЕТ СН'!$G$5</f>
        <v>5214.5576396300003</v>
      </c>
      <c r="I63" s="37">
        <f>SUMIFS(СВЦЭМ!$D$34:$D$777,СВЦЭМ!$A$34:$A$777,$A63,СВЦЭМ!$B$34:$B$777,I$47)+'СЕТ СН'!$G$11+СВЦЭМ!$D$10+'СЕТ СН'!$G$5</f>
        <v>5147.7001817999999</v>
      </c>
      <c r="J63" s="37">
        <f>SUMIFS(СВЦЭМ!$D$34:$D$777,СВЦЭМ!$A$34:$A$777,$A63,СВЦЭМ!$B$34:$B$777,J$47)+'СЕТ СН'!$G$11+СВЦЭМ!$D$10+'СЕТ СН'!$G$5</f>
        <v>5056.0769307600003</v>
      </c>
      <c r="K63" s="37">
        <f>SUMIFS(СВЦЭМ!$D$34:$D$777,СВЦЭМ!$A$34:$A$777,$A63,СВЦЭМ!$B$34:$B$777,K$47)+'СЕТ СН'!$G$11+СВЦЭМ!$D$10+'СЕТ СН'!$G$5</f>
        <v>4951.0973472200003</v>
      </c>
      <c r="L63" s="37">
        <f>SUMIFS(СВЦЭМ!$D$34:$D$777,СВЦЭМ!$A$34:$A$777,$A63,СВЦЭМ!$B$34:$B$777,L$47)+'СЕТ СН'!$G$11+СВЦЭМ!$D$10+'СЕТ СН'!$G$5</f>
        <v>4884.5255560799997</v>
      </c>
      <c r="M63" s="37">
        <f>SUMIFS(СВЦЭМ!$D$34:$D$777,СВЦЭМ!$A$34:$A$777,$A63,СВЦЭМ!$B$34:$B$777,M$47)+'СЕТ СН'!$G$11+СВЦЭМ!$D$10+'СЕТ СН'!$G$5</f>
        <v>4854.8121696500002</v>
      </c>
      <c r="N63" s="37">
        <f>SUMIFS(СВЦЭМ!$D$34:$D$777,СВЦЭМ!$A$34:$A$777,$A63,СВЦЭМ!$B$34:$B$777,N$47)+'СЕТ СН'!$G$11+СВЦЭМ!$D$10+'СЕТ СН'!$G$5</f>
        <v>4863.3839428000001</v>
      </c>
      <c r="O63" s="37">
        <f>SUMIFS(СВЦЭМ!$D$34:$D$777,СВЦЭМ!$A$34:$A$777,$A63,СВЦЭМ!$B$34:$B$777,O$47)+'СЕТ СН'!$G$11+СВЦЭМ!$D$10+'СЕТ СН'!$G$5</f>
        <v>4891.19579256</v>
      </c>
      <c r="P63" s="37">
        <f>SUMIFS(СВЦЭМ!$D$34:$D$777,СВЦЭМ!$A$34:$A$777,$A63,СВЦЭМ!$B$34:$B$777,P$47)+'СЕТ СН'!$G$11+СВЦЭМ!$D$10+'СЕТ СН'!$G$5</f>
        <v>4897.4444174800001</v>
      </c>
      <c r="Q63" s="37">
        <f>SUMIFS(СВЦЭМ!$D$34:$D$777,СВЦЭМ!$A$34:$A$777,$A63,СВЦЭМ!$B$34:$B$777,Q$47)+'СЕТ СН'!$G$11+СВЦЭМ!$D$10+'СЕТ СН'!$G$5</f>
        <v>4896.1327522000001</v>
      </c>
      <c r="R63" s="37">
        <f>SUMIFS(СВЦЭМ!$D$34:$D$777,СВЦЭМ!$A$34:$A$777,$A63,СВЦЭМ!$B$34:$B$777,R$47)+'СЕТ СН'!$G$11+СВЦЭМ!$D$10+'СЕТ СН'!$G$5</f>
        <v>4880.9133710099995</v>
      </c>
      <c r="S63" s="37">
        <f>SUMIFS(СВЦЭМ!$D$34:$D$777,СВЦЭМ!$A$34:$A$777,$A63,СВЦЭМ!$B$34:$B$777,S$47)+'СЕТ СН'!$G$11+СВЦЭМ!$D$10+'СЕТ СН'!$G$5</f>
        <v>4882.1022795600002</v>
      </c>
      <c r="T63" s="37">
        <f>SUMIFS(СВЦЭМ!$D$34:$D$777,СВЦЭМ!$A$34:$A$777,$A63,СВЦЭМ!$B$34:$B$777,T$47)+'СЕТ СН'!$G$11+СВЦЭМ!$D$10+'СЕТ СН'!$G$5</f>
        <v>4875.67266612</v>
      </c>
      <c r="U63" s="37">
        <f>SUMIFS(СВЦЭМ!$D$34:$D$777,СВЦЭМ!$A$34:$A$777,$A63,СВЦЭМ!$B$34:$B$777,U$47)+'СЕТ СН'!$G$11+СВЦЭМ!$D$10+'СЕТ СН'!$G$5</f>
        <v>4878.1947657499995</v>
      </c>
      <c r="V63" s="37">
        <f>SUMIFS(СВЦЭМ!$D$34:$D$777,СВЦЭМ!$A$34:$A$777,$A63,СВЦЭМ!$B$34:$B$777,V$47)+'СЕТ СН'!$G$11+СВЦЭМ!$D$10+'СЕТ СН'!$G$5</f>
        <v>4881.5407567599996</v>
      </c>
      <c r="W63" s="37">
        <f>SUMIFS(СВЦЭМ!$D$34:$D$777,СВЦЭМ!$A$34:$A$777,$A63,СВЦЭМ!$B$34:$B$777,W$47)+'СЕТ СН'!$G$11+СВЦЭМ!$D$10+'СЕТ СН'!$G$5</f>
        <v>4896.8434303699996</v>
      </c>
      <c r="X63" s="37">
        <f>SUMIFS(СВЦЭМ!$D$34:$D$777,СВЦЭМ!$A$34:$A$777,$A63,СВЦЭМ!$B$34:$B$777,X$47)+'СЕТ СН'!$G$11+СВЦЭМ!$D$10+'СЕТ СН'!$G$5</f>
        <v>4911.7686132999997</v>
      </c>
      <c r="Y63" s="37">
        <f>SUMIFS(СВЦЭМ!$D$34:$D$777,СВЦЭМ!$A$34:$A$777,$A63,СВЦЭМ!$B$34:$B$777,Y$47)+'СЕТ СН'!$G$11+СВЦЭМ!$D$10+'СЕТ СН'!$G$5</f>
        <v>5020.6557132400003</v>
      </c>
    </row>
    <row r="64" spans="1:25" ht="15.75" x14ac:dyDescent="0.2">
      <c r="A64" s="36">
        <f t="shared" si="1"/>
        <v>42691</v>
      </c>
      <c r="B64" s="37">
        <f>SUMIFS(СВЦЭМ!$D$34:$D$777,СВЦЭМ!$A$34:$A$777,$A64,СВЦЭМ!$B$34:$B$777,B$47)+'СЕТ СН'!$G$11+СВЦЭМ!$D$10+'СЕТ СН'!$G$5</f>
        <v>5126.0074637600001</v>
      </c>
      <c r="C64" s="37">
        <f>SUMIFS(СВЦЭМ!$D$34:$D$777,СВЦЭМ!$A$34:$A$777,$A64,СВЦЭМ!$B$34:$B$777,C$47)+'СЕТ СН'!$G$11+СВЦЭМ!$D$10+'СЕТ СН'!$G$5</f>
        <v>5218.5758293899999</v>
      </c>
      <c r="D64" s="37">
        <f>SUMIFS(СВЦЭМ!$D$34:$D$777,СВЦЭМ!$A$34:$A$777,$A64,СВЦЭМ!$B$34:$B$777,D$47)+'СЕТ СН'!$G$11+СВЦЭМ!$D$10+'СЕТ СН'!$G$5</f>
        <v>5237.5392306399999</v>
      </c>
      <c r="E64" s="37">
        <f>SUMIFS(СВЦЭМ!$D$34:$D$777,СВЦЭМ!$A$34:$A$777,$A64,СВЦЭМ!$B$34:$B$777,E$47)+'СЕТ СН'!$G$11+СВЦЭМ!$D$10+'СЕТ СН'!$G$5</f>
        <v>5244.9651219899997</v>
      </c>
      <c r="F64" s="37">
        <f>SUMIFS(СВЦЭМ!$D$34:$D$777,СВЦЭМ!$A$34:$A$777,$A64,СВЦЭМ!$B$34:$B$777,F$47)+'СЕТ СН'!$G$11+СВЦЭМ!$D$10+'СЕТ СН'!$G$5</f>
        <v>5244.2326057199998</v>
      </c>
      <c r="G64" s="37">
        <f>SUMIFS(СВЦЭМ!$D$34:$D$777,СВЦЭМ!$A$34:$A$777,$A64,СВЦЭМ!$B$34:$B$777,G$47)+'СЕТ СН'!$G$11+СВЦЭМ!$D$10+'СЕТ СН'!$G$5</f>
        <v>5250.71595892</v>
      </c>
      <c r="H64" s="37">
        <f>SUMIFS(СВЦЭМ!$D$34:$D$777,СВЦЭМ!$A$34:$A$777,$A64,СВЦЭМ!$B$34:$B$777,H$47)+'СЕТ СН'!$G$11+СВЦЭМ!$D$10+'СЕТ СН'!$G$5</f>
        <v>5238.0187978699996</v>
      </c>
      <c r="I64" s="37">
        <f>SUMIFS(СВЦЭМ!$D$34:$D$777,СВЦЭМ!$A$34:$A$777,$A64,СВЦЭМ!$B$34:$B$777,I$47)+'СЕТ СН'!$G$11+СВЦЭМ!$D$10+'СЕТ СН'!$G$5</f>
        <v>5147.2271576000003</v>
      </c>
      <c r="J64" s="37">
        <f>SUMIFS(СВЦЭМ!$D$34:$D$777,СВЦЭМ!$A$34:$A$777,$A64,СВЦЭМ!$B$34:$B$777,J$47)+'СЕТ СН'!$G$11+СВЦЭМ!$D$10+'СЕТ СН'!$G$5</f>
        <v>5051.7947258699996</v>
      </c>
      <c r="K64" s="37">
        <f>SUMIFS(СВЦЭМ!$D$34:$D$777,СВЦЭМ!$A$34:$A$777,$A64,СВЦЭМ!$B$34:$B$777,K$47)+'СЕТ СН'!$G$11+СВЦЭМ!$D$10+'СЕТ СН'!$G$5</f>
        <v>4951.3898406099997</v>
      </c>
      <c r="L64" s="37">
        <f>SUMIFS(СВЦЭМ!$D$34:$D$777,СВЦЭМ!$A$34:$A$777,$A64,СВЦЭМ!$B$34:$B$777,L$47)+'СЕТ СН'!$G$11+СВЦЭМ!$D$10+'СЕТ СН'!$G$5</f>
        <v>4885.8647952000001</v>
      </c>
      <c r="M64" s="37">
        <f>SUMIFS(СВЦЭМ!$D$34:$D$777,СВЦЭМ!$A$34:$A$777,$A64,СВЦЭМ!$B$34:$B$777,M$47)+'СЕТ СН'!$G$11+СВЦЭМ!$D$10+'СЕТ СН'!$G$5</f>
        <v>4867.6533797699994</v>
      </c>
      <c r="N64" s="37">
        <f>SUMIFS(СВЦЭМ!$D$34:$D$777,СВЦЭМ!$A$34:$A$777,$A64,СВЦЭМ!$B$34:$B$777,N$47)+'СЕТ СН'!$G$11+СВЦЭМ!$D$10+'СЕТ СН'!$G$5</f>
        <v>4871.7066999399995</v>
      </c>
      <c r="O64" s="37">
        <f>SUMIFS(СВЦЭМ!$D$34:$D$777,СВЦЭМ!$A$34:$A$777,$A64,СВЦЭМ!$B$34:$B$777,O$47)+'СЕТ СН'!$G$11+СВЦЭМ!$D$10+'СЕТ СН'!$G$5</f>
        <v>4883.5424966199998</v>
      </c>
      <c r="P64" s="37">
        <f>SUMIFS(СВЦЭМ!$D$34:$D$777,СВЦЭМ!$A$34:$A$777,$A64,СВЦЭМ!$B$34:$B$777,P$47)+'СЕТ СН'!$G$11+СВЦЭМ!$D$10+'СЕТ СН'!$G$5</f>
        <v>4886.2316686499998</v>
      </c>
      <c r="Q64" s="37">
        <f>SUMIFS(СВЦЭМ!$D$34:$D$777,СВЦЭМ!$A$34:$A$777,$A64,СВЦЭМ!$B$34:$B$777,Q$47)+'СЕТ СН'!$G$11+СВЦЭМ!$D$10+'СЕТ СН'!$G$5</f>
        <v>4881.6113572599997</v>
      </c>
      <c r="R64" s="37">
        <f>SUMIFS(СВЦЭМ!$D$34:$D$777,СВЦЭМ!$A$34:$A$777,$A64,СВЦЭМ!$B$34:$B$777,R$47)+'СЕТ СН'!$G$11+СВЦЭМ!$D$10+'СЕТ СН'!$G$5</f>
        <v>4908.9185342199999</v>
      </c>
      <c r="S64" s="37">
        <f>SUMIFS(СВЦЭМ!$D$34:$D$777,СВЦЭМ!$A$34:$A$777,$A64,СВЦЭМ!$B$34:$B$777,S$47)+'СЕТ СН'!$G$11+СВЦЭМ!$D$10+'СЕТ СН'!$G$5</f>
        <v>4947.4274740000001</v>
      </c>
      <c r="T64" s="37">
        <f>SUMIFS(СВЦЭМ!$D$34:$D$777,СВЦЭМ!$A$34:$A$777,$A64,СВЦЭМ!$B$34:$B$777,T$47)+'СЕТ СН'!$G$11+СВЦЭМ!$D$10+'СЕТ СН'!$G$5</f>
        <v>4899.1054267999998</v>
      </c>
      <c r="U64" s="37">
        <f>SUMIFS(СВЦЭМ!$D$34:$D$777,СВЦЭМ!$A$34:$A$777,$A64,СВЦЭМ!$B$34:$B$777,U$47)+'СЕТ СН'!$G$11+СВЦЭМ!$D$10+'СЕТ СН'!$G$5</f>
        <v>4816.9726806199997</v>
      </c>
      <c r="V64" s="37">
        <f>SUMIFS(СВЦЭМ!$D$34:$D$777,СВЦЭМ!$A$34:$A$777,$A64,СВЦЭМ!$B$34:$B$777,V$47)+'СЕТ СН'!$G$11+СВЦЭМ!$D$10+'СЕТ СН'!$G$5</f>
        <v>4826.5008756699999</v>
      </c>
      <c r="W64" s="37">
        <f>SUMIFS(СВЦЭМ!$D$34:$D$777,СВЦЭМ!$A$34:$A$777,$A64,СВЦЭМ!$B$34:$B$777,W$47)+'СЕТ СН'!$G$11+СВЦЭМ!$D$10+'СЕТ СН'!$G$5</f>
        <v>4847.7368237499995</v>
      </c>
      <c r="X64" s="37">
        <f>SUMIFS(СВЦЭМ!$D$34:$D$777,СВЦЭМ!$A$34:$A$777,$A64,СВЦЭМ!$B$34:$B$777,X$47)+'СЕТ СН'!$G$11+СВЦЭМ!$D$10+'СЕТ СН'!$G$5</f>
        <v>4895.9498004199995</v>
      </c>
      <c r="Y64" s="37">
        <f>SUMIFS(СВЦЭМ!$D$34:$D$777,СВЦЭМ!$A$34:$A$777,$A64,СВЦЭМ!$B$34:$B$777,Y$47)+'СЕТ СН'!$G$11+СВЦЭМ!$D$10+'СЕТ СН'!$G$5</f>
        <v>4963.5826522500001</v>
      </c>
    </row>
    <row r="65" spans="1:26" ht="15.75" x14ac:dyDescent="0.2">
      <c r="A65" s="36">
        <f t="shared" si="1"/>
        <v>42692</v>
      </c>
      <c r="B65" s="37">
        <f>SUMIFS(СВЦЭМ!$D$34:$D$777,СВЦЭМ!$A$34:$A$777,$A65,СВЦЭМ!$B$34:$B$777,B$47)+'СЕТ СН'!$G$11+СВЦЭМ!$D$10+'СЕТ СН'!$G$5</f>
        <v>5093.6736316899996</v>
      </c>
      <c r="C65" s="37">
        <f>SUMIFS(СВЦЭМ!$D$34:$D$777,СВЦЭМ!$A$34:$A$777,$A65,СВЦЭМ!$B$34:$B$777,C$47)+'СЕТ СН'!$G$11+СВЦЭМ!$D$10+'СЕТ СН'!$G$5</f>
        <v>5214.6722924699998</v>
      </c>
      <c r="D65" s="37">
        <f>SUMIFS(СВЦЭМ!$D$34:$D$777,СВЦЭМ!$A$34:$A$777,$A65,СВЦЭМ!$B$34:$B$777,D$47)+'СЕТ СН'!$G$11+СВЦЭМ!$D$10+'СЕТ СН'!$G$5</f>
        <v>5242.4582357099998</v>
      </c>
      <c r="E65" s="37">
        <f>SUMIFS(СВЦЭМ!$D$34:$D$777,СВЦЭМ!$A$34:$A$777,$A65,СВЦЭМ!$B$34:$B$777,E$47)+'СЕТ СН'!$G$11+СВЦЭМ!$D$10+'СЕТ СН'!$G$5</f>
        <v>5242.8885843500002</v>
      </c>
      <c r="F65" s="37">
        <f>SUMIFS(СВЦЭМ!$D$34:$D$777,СВЦЭМ!$A$34:$A$777,$A65,СВЦЭМ!$B$34:$B$777,F$47)+'СЕТ СН'!$G$11+СВЦЭМ!$D$10+'СЕТ СН'!$G$5</f>
        <v>5243.0060814600001</v>
      </c>
      <c r="G65" s="37">
        <f>SUMIFS(СВЦЭМ!$D$34:$D$777,СВЦЭМ!$A$34:$A$777,$A65,СВЦЭМ!$B$34:$B$777,G$47)+'СЕТ СН'!$G$11+СВЦЭМ!$D$10+'СЕТ СН'!$G$5</f>
        <v>5246.1802626899998</v>
      </c>
      <c r="H65" s="37">
        <f>SUMIFS(СВЦЭМ!$D$34:$D$777,СВЦЭМ!$A$34:$A$777,$A65,СВЦЭМ!$B$34:$B$777,H$47)+'СЕТ СН'!$G$11+СВЦЭМ!$D$10+'СЕТ СН'!$G$5</f>
        <v>5244.5388315800001</v>
      </c>
      <c r="I65" s="37">
        <f>SUMIFS(СВЦЭМ!$D$34:$D$777,СВЦЭМ!$A$34:$A$777,$A65,СВЦЭМ!$B$34:$B$777,I$47)+'СЕТ СН'!$G$11+СВЦЭМ!$D$10+'СЕТ СН'!$G$5</f>
        <v>5148.9478671999996</v>
      </c>
      <c r="J65" s="37">
        <f>SUMIFS(СВЦЭМ!$D$34:$D$777,СВЦЭМ!$A$34:$A$777,$A65,СВЦЭМ!$B$34:$B$777,J$47)+'СЕТ СН'!$G$11+СВЦЭМ!$D$10+'СЕТ СН'!$G$5</f>
        <v>5044.6404526200004</v>
      </c>
      <c r="K65" s="37">
        <f>SUMIFS(СВЦЭМ!$D$34:$D$777,СВЦЭМ!$A$34:$A$777,$A65,СВЦЭМ!$B$34:$B$777,K$47)+'СЕТ СН'!$G$11+СВЦЭМ!$D$10+'СЕТ СН'!$G$5</f>
        <v>4947.1608614400002</v>
      </c>
      <c r="L65" s="37">
        <f>SUMIFS(СВЦЭМ!$D$34:$D$777,СВЦЭМ!$A$34:$A$777,$A65,СВЦЭМ!$B$34:$B$777,L$47)+'СЕТ СН'!$G$11+СВЦЭМ!$D$10+'СЕТ СН'!$G$5</f>
        <v>4865.06405189</v>
      </c>
      <c r="M65" s="37">
        <f>SUMIFS(СВЦЭМ!$D$34:$D$777,СВЦЭМ!$A$34:$A$777,$A65,СВЦЭМ!$B$34:$B$777,M$47)+'СЕТ СН'!$G$11+СВЦЭМ!$D$10+'СЕТ СН'!$G$5</f>
        <v>4854.2274443899996</v>
      </c>
      <c r="N65" s="37">
        <f>SUMIFS(СВЦЭМ!$D$34:$D$777,СВЦЭМ!$A$34:$A$777,$A65,СВЦЭМ!$B$34:$B$777,N$47)+'СЕТ СН'!$G$11+СВЦЭМ!$D$10+'СЕТ СН'!$G$5</f>
        <v>4877.5892021199998</v>
      </c>
      <c r="O65" s="37">
        <f>SUMIFS(СВЦЭМ!$D$34:$D$777,СВЦЭМ!$A$34:$A$777,$A65,СВЦЭМ!$B$34:$B$777,O$47)+'СЕТ СН'!$G$11+СВЦЭМ!$D$10+'СЕТ СН'!$G$5</f>
        <v>4880.2961208699999</v>
      </c>
      <c r="P65" s="37">
        <f>SUMIFS(СВЦЭМ!$D$34:$D$777,СВЦЭМ!$A$34:$A$777,$A65,СВЦЭМ!$B$34:$B$777,P$47)+'СЕТ СН'!$G$11+СВЦЭМ!$D$10+'СЕТ СН'!$G$5</f>
        <v>4917.9989013699997</v>
      </c>
      <c r="Q65" s="37">
        <f>SUMIFS(СВЦЭМ!$D$34:$D$777,СВЦЭМ!$A$34:$A$777,$A65,СВЦЭМ!$B$34:$B$777,Q$47)+'СЕТ СН'!$G$11+СВЦЭМ!$D$10+'СЕТ СН'!$G$5</f>
        <v>4919.5696463799995</v>
      </c>
      <c r="R65" s="37">
        <f>SUMIFS(СВЦЭМ!$D$34:$D$777,СВЦЭМ!$A$34:$A$777,$A65,СВЦЭМ!$B$34:$B$777,R$47)+'СЕТ СН'!$G$11+СВЦЭМ!$D$10+'СЕТ СН'!$G$5</f>
        <v>4918.4420104599994</v>
      </c>
      <c r="S65" s="37">
        <f>SUMIFS(СВЦЭМ!$D$34:$D$777,СВЦЭМ!$A$34:$A$777,$A65,СВЦЭМ!$B$34:$B$777,S$47)+'СЕТ СН'!$G$11+СВЦЭМ!$D$10+'СЕТ СН'!$G$5</f>
        <v>4879.2876300500002</v>
      </c>
      <c r="T65" s="37">
        <f>SUMIFS(СВЦЭМ!$D$34:$D$777,СВЦЭМ!$A$34:$A$777,$A65,СВЦЭМ!$B$34:$B$777,T$47)+'СЕТ СН'!$G$11+СВЦЭМ!$D$10+'СЕТ СН'!$G$5</f>
        <v>4837.8399583800001</v>
      </c>
      <c r="U65" s="37">
        <f>SUMIFS(СВЦЭМ!$D$34:$D$777,СВЦЭМ!$A$34:$A$777,$A65,СВЦЭМ!$B$34:$B$777,U$47)+'СЕТ СН'!$G$11+СВЦЭМ!$D$10+'СЕТ СН'!$G$5</f>
        <v>4831.7938327000002</v>
      </c>
      <c r="V65" s="37">
        <f>SUMIFS(СВЦЭМ!$D$34:$D$777,СВЦЭМ!$A$34:$A$777,$A65,СВЦЭМ!$B$34:$B$777,V$47)+'СЕТ СН'!$G$11+СВЦЭМ!$D$10+'СЕТ СН'!$G$5</f>
        <v>4826.9091111799999</v>
      </c>
      <c r="W65" s="37">
        <f>SUMIFS(СВЦЭМ!$D$34:$D$777,СВЦЭМ!$A$34:$A$777,$A65,СВЦЭМ!$B$34:$B$777,W$47)+'СЕТ СН'!$G$11+СВЦЭМ!$D$10+'СЕТ СН'!$G$5</f>
        <v>4848.3428703399995</v>
      </c>
      <c r="X65" s="37">
        <f>SUMIFS(СВЦЭМ!$D$34:$D$777,СВЦЭМ!$A$34:$A$777,$A65,СВЦЭМ!$B$34:$B$777,X$47)+'СЕТ СН'!$G$11+СВЦЭМ!$D$10+'СЕТ СН'!$G$5</f>
        <v>4879.1115519499999</v>
      </c>
      <c r="Y65" s="37">
        <f>SUMIFS(СВЦЭМ!$D$34:$D$777,СВЦЭМ!$A$34:$A$777,$A65,СВЦЭМ!$B$34:$B$777,Y$47)+'СЕТ СН'!$G$11+СВЦЭМ!$D$10+'СЕТ СН'!$G$5</f>
        <v>4989.1879598599999</v>
      </c>
    </row>
    <row r="66" spans="1:26" ht="15.75" x14ac:dyDescent="0.2">
      <c r="A66" s="36">
        <f t="shared" si="1"/>
        <v>42693</v>
      </c>
      <c r="B66" s="37">
        <f>SUMIFS(СВЦЭМ!$D$34:$D$777,СВЦЭМ!$A$34:$A$777,$A66,СВЦЭМ!$B$34:$B$777,B$47)+'СЕТ СН'!$G$11+СВЦЭМ!$D$10+'СЕТ СН'!$G$5</f>
        <v>4947.7517176700003</v>
      </c>
      <c r="C66" s="37">
        <f>SUMIFS(СВЦЭМ!$D$34:$D$777,СВЦЭМ!$A$34:$A$777,$A66,СВЦЭМ!$B$34:$B$777,C$47)+'СЕТ СН'!$G$11+СВЦЭМ!$D$10+'СЕТ СН'!$G$5</f>
        <v>5022.8503773699995</v>
      </c>
      <c r="D66" s="37">
        <f>SUMIFS(СВЦЭМ!$D$34:$D$777,СВЦЭМ!$A$34:$A$777,$A66,СВЦЭМ!$B$34:$B$777,D$47)+'СЕТ СН'!$G$11+СВЦЭМ!$D$10+'СЕТ СН'!$G$5</f>
        <v>5100.4085516699997</v>
      </c>
      <c r="E66" s="37">
        <f>SUMIFS(СВЦЭМ!$D$34:$D$777,СВЦЭМ!$A$34:$A$777,$A66,СВЦЭМ!$B$34:$B$777,E$47)+'СЕТ СН'!$G$11+СВЦЭМ!$D$10+'СЕТ СН'!$G$5</f>
        <v>5110.3557347899996</v>
      </c>
      <c r="F66" s="37">
        <f>SUMIFS(СВЦЭМ!$D$34:$D$777,СВЦЭМ!$A$34:$A$777,$A66,СВЦЭМ!$B$34:$B$777,F$47)+'СЕТ СН'!$G$11+СВЦЭМ!$D$10+'СЕТ СН'!$G$5</f>
        <v>5106.9973050400004</v>
      </c>
      <c r="G66" s="37">
        <f>SUMIFS(СВЦЭМ!$D$34:$D$777,СВЦЭМ!$A$34:$A$777,$A66,СВЦЭМ!$B$34:$B$777,G$47)+'СЕТ СН'!$G$11+СВЦЭМ!$D$10+'СЕТ СН'!$G$5</f>
        <v>5098.9973106999996</v>
      </c>
      <c r="H66" s="37">
        <f>SUMIFS(СВЦЭМ!$D$34:$D$777,СВЦЭМ!$A$34:$A$777,$A66,СВЦЭМ!$B$34:$B$777,H$47)+'СЕТ СН'!$G$11+СВЦЭМ!$D$10+'СЕТ СН'!$G$5</f>
        <v>5062.5750632099998</v>
      </c>
      <c r="I66" s="37">
        <f>SUMIFS(СВЦЭМ!$D$34:$D$777,СВЦЭМ!$A$34:$A$777,$A66,СВЦЭМ!$B$34:$B$777,I$47)+'СЕТ СН'!$G$11+СВЦЭМ!$D$10+'СЕТ СН'!$G$5</f>
        <v>5026.1869130899995</v>
      </c>
      <c r="J66" s="37">
        <f>SUMIFS(СВЦЭМ!$D$34:$D$777,СВЦЭМ!$A$34:$A$777,$A66,СВЦЭМ!$B$34:$B$777,J$47)+'СЕТ СН'!$G$11+СВЦЭМ!$D$10+'СЕТ СН'!$G$5</f>
        <v>4938.4902296500004</v>
      </c>
      <c r="K66" s="37">
        <f>SUMIFS(СВЦЭМ!$D$34:$D$777,СВЦЭМ!$A$34:$A$777,$A66,СВЦЭМ!$B$34:$B$777,K$47)+'СЕТ СН'!$G$11+СВЦЭМ!$D$10+'СЕТ СН'!$G$5</f>
        <v>4854.6328891599996</v>
      </c>
      <c r="L66" s="37">
        <f>SUMIFS(СВЦЭМ!$D$34:$D$777,СВЦЭМ!$A$34:$A$777,$A66,СВЦЭМ!$B$34:$B$777,L$47)+'СЕТ СН'!$G$11+СВЦЭМ!$D$10+'СЕТ СН'!$G$5</f>
        <v>4817.5869139300003</v>
      </c>
      <c r="M66" s="37">
        <f>SUMIFS(СВЦЭМ!$D$34:$D$777,СВЦЭМ!$A$34:$A$777,$A66,СВЦЭМ!$B$34:$B$777,M$47)+'СЕТ СН'!$G$11+СВЦЭМ!$D$10+'СЕТ СН'!$G$5</f>
        <v>4815.71873908</v>
      </c>
      <c r="N66" s="37">
        <f>SUMIFS(СВЦЭМ!$D$34:$D$777,СВЦЭМ!$A$34:$A$777,$A66,СВЦЭМ!$B$34:$B$777,N$47)+'СЕТ СН'!$G$11+СВЦЭМ!$D$10+'СЕТ СН'!$G$5</f>
        <v>4802.0838498900002</v>
      </c>
      <c r="O66" s="37">
        <f>SUMIFS(СВЦЭМ!$D$34:$D$777,СВЦЭМ!$A$34:$A$777,$A66,СВЦЭМ!$B$34:$B$777,O$47)+'СЕТ СН'!$G$11+СВЦЭМ!$D$10+'СЕТ СН'!$G$5</f>
        <v>4821.7658314099999</v>
      </c>
      <c r="P66" s="37">
        <f>SUMIFS(СВЦЭМ!$D$34:$D$777,СВЦЭМ!$A$34:$A$777,$A66,СВЦЭМ!$B$34:$B$777,P$47)+'СЕТ СН'!$G$11+СВЦЭМ!$D$10+'СЕТ СН'!$G$5</f>
        <v>4844.7702376899997</v>
      </c>
      <c r="Q66" s="37">
        <f>SUMIFS(СВЦЭМ!$D$34:$D$777,СВЦЭМ!$A$34:$A$777,$A66,СВЦЭМ!$B$34:$B$777,Q$47)+'СЕТ СН'!$G$11+СВЦЭМ!$D$10+'СЕТ СН'!$G$5</f>
        <v>4848.7873158800003</v>
      </c>
      <c r="R66" s="37">
        <f>SUMIFS(СВЦЭМ!$D$34:$D$777,СВЦЭМ!$A$34:$A$777,$A66,СВЦЭМ!$B$34:$B$777,R$47)+'СЕТ СН'!$G$11+СВЦЭМ!$D$10+'СЕТ СН'!$G$5</f>
        <v>4967.4368037699996</v>
      </c>
      <c r="S66" s="37">
        <f>SUMIFS(СВЦЭМ!$D$34:$D$777,СВЦЭМ!$A$34:$A$777,$A66,СВЦЭМ!$B$34:$B$777,S$47)+'СЕТ СН'!$G$11+СВЦЭМ!$D$10+'СЕТ СН'!$G$5</f>
        <v>4959.4276600200001</v>
      </c>
      <c r="T66" s="37">
        <f>SUMIFS(СВЦЭМ!$D$34:$D$777,СВЦЭМ!$A$34:$A$777,$A66,СВЦЭМ!$B$34:$B$777,T$47)+'СЕТ СН'!$G$11+СВЦЭМ!$D$10+'СЕТ СН'!$G$5</f>
        <v>4839.0556981600002</v>
      </c>
      <c r="U66" s="37">
        <f>SUMIFS(СВЦЭМ!$D$34:$D$777,СВЦЭМ!$A$34:$A$777,$A66,СВЦЭМ!$B$34:$B$777,U$47)+'СЕТ СН'!$G$11+СВЦЭМ!$D$10+'СЕТ СН'!$G$5</f>
        <v>4775.6815394499999</v>
      </c>
      <c r="V66" s="37">
        <f>SUMIFS(СВЦЭМ!$D$34:$D$777,СВЦЭМ!$A$34:$A$777,$A66,СВЦЭМ!$B$34:$B$777,V$47)+'СЕТ СН'!$G$11+СВЦЭМ!$D$10+'СЕТ СН'!$G$5</f>
        <v>4780.2787343199998</v>
      </c>
      <c r="W66" s="37">
        <f>SUMIFS(СВЦЭМ!$D$34:$D$777,СВЦЭМ!$A$34:$A$777,$A66,СВЦЭМ!$B$34:$B$777,W$47)+'СЕТ СН'!$G$11+СВЦЭМ!$D$10+'СЕТ СН'!$G$5</f>
        <v>4802.76801144</v>
      </c>
      <c r="X66" s="37">
        <f>SUMIFS(СВЦЭМ!$D$34:$D$777,СВЦЭМ!$A$34:$A$777,$A66,СВЦЭМ!$B$34:$B$777,X$47)+'СЕТ СН'!$G$11+СВЦЭМ!$D$10+'СЕТ СН'!$G$5</f>
        <v>4809.1174970299999</v>
      </c>
      <c r="Y66" s="37">
        <f>SUMIFS(СВЦЭМ!$D$34:$D$777,СВЦЭМ!$A$34:$A$777,$A66,СВЦЭМ!$B$34:$B$777,Y$47)+'СЕТ СН'!$G$11+СВЦЭМ!$D$10+'СЕТ СН'!$G$5</f>
        <v>4900.6745025</v>
      </c>
    </row>
    <row r="67" spans="1:26" ht="15.75" x14ac:dyDescent="0.2">
      <c r="A67" s="36">
        <f t="shared" si="1"/>
        <v>42694</v>
      </c>
      <c r="B67" s="37">
        <f>SUMIFS(СВЦЭМ!$D$34:$D$777,СВЦЭМ!$A$34:$A$777,$A67,СВЦЭМ!$B$34:$B$777,B$47)+'СЕТ СН'!$G$11+СВЦЭМ!$D$10+'СЕТ СН'!$G$5</f>
        <v>5099.1477733599995</v>
      </c>
      <c r="C67" s="37">
        <f>SUMIFS(СВЦЭМ!$D$34:$D$777,СВЦЭМ!$A$34:$A$777,$A67,СВЦЭМ!$B$34:$B$777,C$47)+'СЕТ СН'!$G$11+СВЦЭМ!$D$10+'СЕТ СН'!$G$5</f>
        <v>5209.2064001600002</v>
      </c>
      <c r="D67" s="37">
        <f>SUMIFS(СВЦЭМ!$D$34:$D$777,СВЦЭМ!$A$34:$A$777,$A67,СВЦЭМ!$B$34:$B$777,D$47)+'СЕТ СН'!$G$11+СВЦЭМ!$D$10+'СЕТ СН'!$G$5</f>
        <v>5270.1391030499999</v>
      </c>
      <c r="E67" s="37">
        <f>SUMIFS(СВЦЭМ!$D$34:$D$777,СВЦЭМ!$A$34:$A$777,$A67,СВЦЭМ!$B$34:$B$777,E$47)+'СЕТ СН'!$G$11+СВЦЭМ!$D$10+'СЕТ СН'!$G$5</f>
        <v>5261.2721509200001</v>
      </c>
      <c r="F67" s="37">
        <f>SUMIFS(СВЦЭМ!$D$34:$D$777,СВЦЭМ!$A$34:$A$777,$A67,СВЦЭМ!$B$34:$B$777,F$47)+'СЕТ СН'!$G$11+СВЦЭМ!$D$10+'СЕТ СН'!$G$5</f>
        <v>5258.6255691999995</v>
      </c>
      <c r="G67" s="37">
        <f>SUMIFS(СВЦЭМ!$D$34:$D$777,СВЦЭМ!$A$34:$A$777,$A67,СВЦЭМ!$B$34:$B$777,G$47)+'СЕТ СН'!$G$11+СВЦЭМ!$D$10+'СЕТ СН'!$G$5</f>
        <v>5241.2773106599998</v>
      </c>
      <c r="H67" s="37">
        <f>SUMIFS(СВЦЭМ!$D$34:$D$777,СВЦЭМ!$A$34:$A$777,$A67,СВЦЭМ!$B$34:$B$777,H$47)+'СЕТ СН'!$G$11+СВЦЭМ!$D$10+'СЕТ СН'!$G$5</f>
        <v>5211.5089847099998</v>
      </c>
      <c r="I67" s="37">
        <f>SUMIFS(СВЦЭМ!$D$34:$D$777,СВЦЭМ!$A$34:$A$777,$A67,СВЦЭМ!$B$34:$B$777,I$47)+'СЕТ СН'!$G$11+СВЦЭМ!$D$10+'СЕТ СН'!$G$5</f>
        <v>5225.8402020000003</v>
      </c>
      <c r="J67" s="37">
        <f>SUMIFS(СВЦЭМ!$D$34:$D$777,СВЦЭМ!$A$34:$A$777,$A67,СВЦЭМ!$B$34:$B$777,J$47)+'СЕТ СН'!$G$11+СВЦЭМ!$D$10+'СЕТ СН'!$G$5</f>
        <v>5130.2654731399998</v>
      </c>
      <c r="K67" s="37">
        <f>SUMIFS(СВЦЭМ!$D$34:$D$777,СВЦЭМ!$A$34:$A$777,$A67,СВЦЭМ!$B$34:$B$777,K$47)+'СЕТ СН'!$G$11+СВЦЭМ!$D$10+'СЕТ СН'!$G$5</f>
        <v>4985.7046145200002</v>
      </c>
      <c r="L67" s="37">
        <f>SUMIFS(СВЦЭМ!$D$34:$D$777,СВЦЭМ!$A$34:$A$777,$A67,СВЦЭМ!$B$34:$B$777,L$47)+'СЕТ СН'!$G$11+СВЦЭМ!$D$10+'СЕТ СН'!$G$5</f>
        <v>4879.9141796399999</v>
      </c>
      <c r="M67" s="37">
        <f>SUMIFS(СВЦЭМ!$D$34:$D$777,СВЦЭМ!$A$34:$A$777,$A67,СВЦЭМ!$B$34:$B$777,M$47)+'СЕТ СН'!$G$11+СВЦЭМ!$D$10+'СЕТ СН'!$G$5</f>
        <v>4846.2238663199996</v>
      </c>
      <c r="N67" s="37">
        <f>SUMIFS(СВЦЭМ!$D$34:$D$777,СВЦЭМ!$A$34:$A$777,$A67,СВЦЭМ!$B$34:$B$777,N$47)+'СЕТ СН'!$G$11+СВЦЭМ!$D$10+'СЕТ СН'!$G$5</f>
        <v>4860.0233891899998</v>
      </c>
      <c r="O67" s="37">
        <f>SUMIFS(СВЦЭМ!$D$34:$D$777,СВЦЭМ!$A$34:$A$777,$A67,СВЦЭМ!$B$34:$B$777,O$47)+'СЕТ СН'!$G$11+СВЦЭМ!$D$10+'СЕТ СН'!$G$5</f>
        <v>4871.3106600800002</v>
      </c>
      <c r="P67" s="37">
        <f>SUMIFS(СВЦЭМ!$D$34:$D$777,СВЦЭМ!$A$34:$A$777,$A67,СВЦЭМ!$B$34:$B$777,P$47)+'СЕТ СН'!$G$11+СВЦЭМ!$D$10+'СЕТ СН'!$G$5</f>
        <v>4879.9738033399999</v>
      </c>
      <c r="Q67" s="37">
        <f>SUMIFS(СВЦЭМ!$D$34:$D$777,СВЦЭМ!$A$34:$A$777,$A67,СВЦЭМ!$B$34:$B$777,Q$47)+'СЕТ СН'!$G$11+СВЦЭМ!$D$10+'СЕТ СН'!$G$5</f>
        <v>4881.3595489600002</v>
      </c>
      <c r="R67" s="37">
        <f>SUMIFS(СВЦЭМ!$D$34:$D$777,СВЦЭМ!$A$34:$A$777,$A67,СВЦЭМ!$B$34:$B$777,R$47)+'СЕТ СН'!$G$11+СВЦЭМ!$D$10+'СЕТ СН'!$G$5</f>
        <v>4876.2097814799999</v>
      </c>
      <c r="S67" s="37">
        <f>SUMIFS(СВЦЭМ!$D$34:$D$777,СВЦЭМ!$A$34:$A$777,$A67,СВЦЭМ!$B$34:$B$777,S$47)+'СЕТ СН'!$G$11+СВЦЭМ!$D$10+'СЕТ СН'!$G$5</f>
        <v>4849.5393342500001</v>
      </c>
      <c r="T67" s="37">
        <f>SUMIFS(СВЦЭМ!$D$34:$D$777,СВЦЭМ!$A$34:$A$777,$A67,СВЦЭМ!$B$34:$B$777,T$47)+'СЕТ СН'!$G$11+СВЦЭМ!$D$10+'СЕТ СН'!$G$5</f>
        <v>4812.7763423999995</v>
      </c>
      <c r="U67" s="37">
        <f>SUMIFS(СВЦЭМ!$D$34:$D$777,СВЦЭМ!$A$34:$A$777,$A67,СВЦЭМ!$B$34:$B$777,U$47)+'СЕТ СН'!$G$11+СВЦЭМ!$D$10+'СЕТ СН'!$G$5</f>
        <v>4812.6135781800003</v>
      </c>
      <c r="V67" s="37">
        <f>SUMIFS(СВЦЭМ!$D$34:$D$777,СВЦЭМ!$A$34:$A$777,$A67,СВЦЭМ!$B$34:$B$777,V$47)+'СЕТ СН'!$G$11+СВЦЭМ!$D$10+'СЕТ СН'!$G$5</f>
        <v>4814.9322628800001</v>
      </c>
      <c r="W67" s="37">
        <f>SUMIFS(СВЦЭМ!$D$34:$D$777,СВЦЭМ!$A$34:$A$777,$A67,СВЦЭМ!$B$34:$B$777,W$47)+'СЕТ СН'!$G$11+СВЦЭМ!$D$10+'СЕТ СН'!$G$5</f>
        <v>4822.3460390099999</v>
      </c>
      <c r="X67" s="37">
        <f>SUMIFS(СВЦЭМ!$D$34:$D$777,СВЦЭМ!$A$34:$A$777,$A67,СВЦЭМ!$B$34:$B$777,X$47)+'СЕТ СН'!$G$11+СВЦЭМ!$D$10+'СЕТ СН'!$G$5</f>
        <v>4859.0759802900002</v>
      </c>
      <c r="Y67" s="37">
        <f>SUMIFS(СВЦЭМ!$D$34:$D$777,СВЦЭМ!$A$34:$A$777,$A67,СВЦЭМ!$B$34:$B$777,Y$47)+'СЕТ СН'!$G$11+СВЦЭМ!$D$10+'СЕТ СН'!$G$5</f>
        <v>4974.6582993399998</v>
      </c>
    </row>
    <row r="68" spans="1:26" ht="15.75" x14ac:dyDescent="0.2">
      <c r="A68" s="36">
        <f t="shared" si="1"/>
        <v>42695</v>
      </c>
      <c r="B68" s="37">
        <f>SUMIFS(СВЦЭМ!$D$34:$D$777,СВЦЭМ!$A$34:$A$777,$A68,СВЦЭМ!$B$34:$B$777,B$47)+'СЕТ СН'!$G$11+СВЦЭМ!$D$10+'СЕТ СН'!$G$5</f>
        <v>5105.8691415599997</v>
      </c>
      <c r="C68" s="37">
        <f>SUMIFS(СВЦЭМ!$D$34:$D$777,СВЦЭМ!$A$34:$A$777,$A68,СВЦЭМ!$B$34:$B$777,C$47)+'СЕТ СН'!$G$11+СВЦЭМ!$D$10+'СЕТ СН'!$G$5</f>
        <v>5221.0081752300002</v>
      </c>
      <c r="D68" s="37">
        <f>SUMIFS(СВЦЭМ!$D$34:$D$777,СВЦЭМ!$A$34:$A$777,$A68,СВЦЭМ!$B$34:$B$777,D$47)+'СЕТ СН'!$G$11+СВЦЭМ!$D$10+'СЕТ СН'!$G$5</f>
        <v>5243.8016439399998</v>
      </c>
      <c r="E68" s="37">
        <f>SUMIFS(СВЦЭМ!$D$34:$D$777,СВЦЭМ!$A$34:$A$777,$A68,СВЦЭМ!$B$34:$B$777,E$47)+'СЕТ СН'!$G$11+СВЦЭМ!$D$10+'СЕТ СН'!$G$5</f>
        <v>5258.59727191</v>
      </c>
      <c r="F68" s="37">
        <f>SUMIFS(СВЦЭМ!$D$34:$D$777,СВЦЭМ!$A$34:$A$777,$A68,СВЦЭМ!$B$34:$B$777,F$47)+'СЕТ СН'!$G$11+СВЦЭМ!$D$10+'СЕТ СН'!$G$5</f>
        <v>5255.46869032</v>
      </c>
      <c r="G68" s="37">
        <f>SUMIFS(СВЦЭМ!$D$34:$D$777,СВЦЭМ!$A$34:$A$777,$A68,СВЦЭМ!$B$34:$B$777,G$47)+'СЕТ СН'!$G$11+СВЦЭМ!$D$10+'СЕТ СН'!$G$5</f>
        <v>5270.2624743599999</v>
      </c>
      <c r="H68" s="37">
        <f>SUMIFS(СВЦЭМ!$D$34:$D$777,СВЦЭМ!$A$34:$A$777,$A68,СВЦЭМ!$B$34:$B$777,H$47)+'СЕТ СН'!$G$11+СВЦЭМ!$D$10+'СЕТ СН'!$G$5</f>
        <v>5278.7137758600002</v>
      </c>
      <c r="I68" s="37">
        <f>SUMIFS(СВЦЭМ!$D$34:$D$777,СВЦЭМ!$A$34:$A$777,$A68,СВЦЭМ!$B$34:$B$777,I$47)+'СЕТ СН'!$G$11+СВЦЭМ!$D$10+'СЕТ СН'!$G$5</f>
        <v>5213.5217700000003</v>
      </c>
      <c r="J68" s="37">
        <f>SUMIFS(СВЦЭМ!$D$34:$D$777,СВЦЭМ!$A$34:$A$777,$A68,СВЦЭМ!$B$34:$B$777,J$47)+'СЕТ СН'!$G$11+СВЦЭМ!$D$10+'СЕТ СН'!$G$5</f>
        <v>5126.42950122</v>
      </c>
      <c r="K68" s="37">
        <f>SUMIFS(СВЦЭМ!$D$34:$D$777,СВЦЭМ!$A$34:$A$777,$A68,СВЦЭМ!$B$34:$B$777,K$47)+'СЕТ СН'!$G$11+СВЦЭМ!$D$10+'СЕТ СН'!$G$5</f>
        <v>5029.3643305400001</v>
      </c>
      <c r="L68" s="37">
        <f>SUMIFS(СВЦЭМ!$D$34:$D$777,СВЦЭМ!$A$34:$A$777,$A68,СВЦЭМ!$B$34:$B$777,L$47)+'СЕТ СН'!$G$11+СВЦЭМ!$D$10+'СЕТ СН'!$G$5</f>
        <v>4942.5095869400002</v>
      </c>
      <c r="M68" s="37">
        <f>SUMIFS(СВЦЭМ!$D$34:$D$777,СВЦЭМ!$A$34:$A$777,$A68,СВЦЭМ!$B$34:$B$777,M$47)+'СЕТ СН'!$G$11+СВЦЭМ!$D$10+'СЕТ СН'!$G$5</f>
        <v>4869.0207207399999</v>
      </c>
      <c r="N68" s="37">
        <f>SUMIFS(СВЦЭМ!$D$34:$D$777,СВЦЭМ!$A$34:$A$777,$A68,СВЦЭМ!$B$34:$B$777,N$47)+'СЕТ СН'!$G$11+СВЦЭМ!$D$10+'СЕТ СН'!$G$5</f>
        <v>4860.6544051700002</v>
      </c>
      <c r="O68" s="37">
        <f>SUMIFS(СВЦЭМ!$D$34:$D$777,СВЦЭМ!$A$34:$A$777,$A68,СВЦЭМ!$B$34:$B$777,O$47)+'СЕТ СН'!$G$11+СВЦЭМ!$D$10+'СЕТ СН'!$G$5</f>
        <v>4863.7967572799998</v>
      </c>
      <c r="P68" s="37">
        <f>SUMIFS(СВЦЭМ!$D$34:$D$777,СВЦЭМ!$A$34:$A$777,$A68,СВЦЭМ!$B$34:$B$777,P$47)+'СЕТ СН'!$G$11+СВЦЭМ!$D$10+'СЕТ СН'!$G$5</f>
        <v>4888.1585283200002</v>
      </c>
      <c r="Q68" s="37">
        <f>SUMIFS(СВЦЭМ!$D$34:$D$777,СВЦЭМ!$A$34:$A$777,$A68,СВЦЭМ!$B$34:$B$777,Q$47)+'СЕТ СН'!$G$11+СВЦЭМ!$D$10+'СЕТ СН'!$G$5</f>
        <v>4899.1125144099997</v>
      </c>
      <c r="R68" s="37">
        <f>SUMIFS(СВЦЭМ!$D$34:$D$777,СВЦЭМ!$A$34:$A$777,$A68,СВЦЭМ!$B$34:$B$777,R$47)+'СЕТ СН'!$G$11+СВЦЭМ!$D$10+'СЕТ СН'!$G$5</f>
        <v>4893.4682526500001</v>
      </c>
      <c r="S68" s="37">
        <f>SUMIFS(СВЦЭМ!$D$34:$D$777,СВЦЭМ!$A$34:$A$777,$A68,СВЦЭМ!$B$34:$B$777,S$47)+'СЕТ СН'!$G$11+СВЦЭМ!$D$10+'СЕТ СН'!$G$5</f>
        <v>4869.8618752299999</v>
      </c>
      <c r="T68" s="37">
        <f>SUMIFS(СВЦЭМ!$D$34:$D$777,СВЦЭМ!$A$34:$A$777,$A68,СВЦЭМ!$B$34:$B$777,T$47)+'СЕТ СН'!$G$11+СВЦЭМ!$D$10+'СЕТ СН'!$G$5</f>
        <v>4844.3916300000001</v>
      </c>
      <c r="U68" s="37">
        <f>SUMIFS(СВЦЭМ!$D$34:$D$777,СВЦЭМ!$A$34:$A$777,$A68,СВЦЭМ!$B$34:$B$777,U$47)+'СЕТ СН'!$G$11+СВЦЭМ!$D$10+'СЕТ СН'!$G$5</f>
        <v>4848.8279080299999</v>
      </c>
      <c r="V68" s="37">
        <f>SUMIFS(СВЦЭМ!$D$34:$D$777,СВЦЭМ!$A$34:$A$777,$A68,СВЦЭМ!$B$34:$B$777,V$47)+'СЕТ СН'!$G$11+СВЦЭМ!$D$10+'СЕТ СН'!$G$5</f>
        <v>4832.4520962200004</v>
      </c>
      <c r="W68" s="37">
        <f>SUMIFS(СВЦЭМ!$D$34:$D$777,СВЦЭМ!$A$34:$A$777,$A68,СВЦЭМ!$B$34:$B$777,W$47)+'СЕТ СН'!$G$11+СВЦЭМ!$D$10+'СЕТ СН'!$G$5</f>
        <v>4842.3952911699998</v>
      </c>
      <c r="X68" s="37">
        <f>SUMIFS(СВЦЭМ!$D$34:$D$777,СВЦЭМ!$A$34:$A$777,$A68,СВЦЭМ!$B$34:$B$777,X$47)+'СЕТ СН'!$G$11+СВЦЭМ!$D$10+'СЕТ СН'!$G$5</f>
        <v>4882.0596428199997</v>
      </c>
      <c r="Y68" s="37">
        <f>SUMIFS(СВЦЭМ!$D$34:$D$777,СВЦЭМ!$A$34:$A$777,$A68,СВЦЭМ!$B$34:$B$777,Y$47)+'СЕТ СН'!$G$11+СВЦЭМ!$D$10+'СЕТ СН'!$G$5</f>
        <v>5000.0575896099999</v>
      </c>
    </row>
    <row r="69" spans="1:26" ht="15.75" x14ac:dyDescent="0.2">
      <c r="A69" s="36">
        <f t="shared" si="1"/>
        <v>42696</v>
      </c>
      <c r="B69" s="37">
        <f>SUMIFS(СВЦЭМ!$D$34:$D$777,СВЦЭМ!$A$34:$A$777,$A69,СВЦЭМ!$B$34:$B$777,B$47)+'СЕТ СН'!$G$11+СВЦЭМ!$D$10+'СЕТ СН'!$G$5</f>
        <v>5022.6128910699999</v>
      </c>
      <c r="C69" s="37">
        <f>SUMIFS(СВЦЭМ!$D$34:$D$777,СВЦЭМ!$A$34:$A$777,$A69,СВЦЭМ!$B$34:$B$777,C$47)+'СЕТ СН'!$G$11+СВЦЭМ!$D$10+'СЕТ СН'!$G$5</f>
        <v>5131.1338018199995</v>
      </c>
      <c r="D69" s="37">
        <f>SUMIFS(СВЦЭМ!$D$34:$D$777,СВЦЭМ!$A$34:$A$777,$A69,СВЦЭМ!$B$34:$B$777,D$47)+'СЕТ СН'!$G$11+СВЦЭМ!$D$10+'СЕТ СН'!$G$5</f>
        <v>5204.5426077299999</v>
      </c>
      <c r="E69" s="37">
        <f>SUMIFS(СВЦЭМ!$D$34:$D$777,СВЦЭМ!$A$34:$A$777,$A69,СВЦЭМ!$B$34:$B$777,E$47)+'СЕТ СН'!$G$11+СВЦЭМ!$D$10+'СЕТ СН'!$G$5</f>
        <v>5205.00004068</v>
      </c>
      <c r="F69" s="37">
        <f>SUMIFS(СВЦЭМ!$D$34:$D$777,СВЦЭМ!$A$34:$A$777,$A69,СВЦЭМ!$B$34:$B$777,F$47)+'СЕТ СН'!$G$11+СВЦЭМ!$D$10+'СЕТ СН'!$G$5</f>
        <v>5200.4305266800002</v>
      </c>
      <c r="G69" s="37">
        <f>SUMIFS(СВЦЭМ!$D$34:$D$777,СВЦЭМ!$A$34:$A$777,$A69,СВЦЭМ!$B$34:$B$777,G$47)+'СЕТ СН'!$G$11+СВЦЭМ!$D$10+'СЕТ СН'!$G$5</f>
        <v>5189.9665407900002</v>
      </c>
      <c r="H69" s="37">
        <f>SUMIFS(СВЦЭМ!$D$34:$D$777,СВЦЭМ!$A$34:$A$777,$A69,СВЦЭМ!$B$34:$B$777,H$47)+'СЕТ СН'!$G$11+СВЦЭМ!$D$10+'СЕТ СН'!$G$5</f>
        <v>5124.1485322199997</v>
      </c>
      <c r="I69" s="37">
        <f>SUMIFS(СВЦЭМ!$D$34:$D$777,СВЦЭМ!$A$34:$A$777,$A69,СВЦЭМ!$B$34:$B$777,I$47)+'СЕТ СН'!$G$11+СВЦЭМ!$D$10+'СЕТ СН'!$G$5</f>
        <v>5041.05916652</v>
      </c>
      <c r="J69" s="37">
        <f>SUMIFS(СВЦЭМ!$D$34:$D$777,СВЦЭМ!$A$34:$A$777,$A69,СВЦЭМ!$B$34:$B$777,J$47)+'СЕТ СН'!$G$11+СВЦЭМ!$D$10+'СЕТ СН'!$G$5</f>
        <v>4960.15822587</v>
      </c>
      <c r="K69" s="37">
        <f>SUMIFS(СВЦЭМ!$D$34:$D$777,СВЦЭМ!$A$34:$A$777,$A69,СВЦЭМ!$B$34:$B$777,K$47)+'СЕТ СН'!$G$11+СВЦЭМ!$D$10+'СЕТ СН'!$G$5</f>
        <v>4871.7661537100003</v>
      </c>
      <c r="L69" s="37">
        <f>SUMIFS(СВЦЭМ!$D$34:$D$777,СВЦЭМ!$A$34:$A$777,$A69,СВЦЭМ!$B$34:$B$777,L$47)+'СЕТ СН'!$G$11+СВЦЭМ!$D$10+'СЕТ СН'!$G$5</f>
        <v>4843.2311047100002</v>
      </c>
      <c r="M69" s="37">
        <f>SUMIFS(СВЦЭМ!$D$34:$D$777,СВЦЭМ!$A$34:$A$777,$A69,СВЦЭМ!$B$34:$B$777,M$47)+'СЕТ СН'!$G$11+СВЦЭМ!$D$10+'СЕТ СН'!$G$5</f>
        <v>4867.6345385300001</v>
      </c>
      <c r="N69" s="37">
        <f>SUMIFS(СВЦЭМ!$D$34:$D$777,СВЦЭМ!$A$34:$A$777,$A69,СВЦЭМ!$B$34:$B$777,N$47)+'СЕТ СН'!$G$11+СВЦЭМ!$D$10+'СЕТ СН'!$G$5</f>
        <v>4875.2916199800002</v>
      </c>
      <c r="O69" s="37">
        <f>SUMIFS(СВЦЭМ!$D$34:$D$777,СВЦЭМ!$A$34:$A$777,$A69,СВЦЭМ!$B$34:$B$777,O$47)+'СЕТ СН'!$G$11+СВЦЭМ!$D$10+'СЕТ СН'!$G$5</f>
        <v>4903.9034724900002</v>
      </c>
      <c r="P69" s="37">
        <f>SUMIFS(СВЦЭМ!$D$34:$D$777,СВЦЭМ!$A$34:$A$777,$A69,СВЦЭМ!$B$34:$B$777,P$47)+'СЕТ СН'!$G$11+СВЦЭМ!$D$10+'СЕТ СН'!$G$5</f>
        <v>4990.6782047899997</v>
      </c>
      <c r="Q69" s="37">
        <f>SUMIFS(СВЦЭМ!$D$34:$D$777,СВЦЭМ!$A$34:$A$777,$A69,СВЦЭМ!$B$34:$B$777,Q$47)+'СЕТ СН'!$G$11+СВЦЭМ!$D$10+'СЕТ СН'!$G$5</f>
        <v>5043.4027632500001</v>
      </c>
      <c r="R69" s="37">
        <f>SUMIFS(СВЦЭМ!$D$34:$D$777,СВЦЭМ!$A$34:$A$777,$A69,СВЦЭМ!$B$34:$B$777,R$47)+'СЕТ СН'!$G$11+СВЦЭМ!$D$10+'СЕТ СН'!$G$5</f>
        <v>5079.7648736399997</v>
      </c>
      <c r="S69" s="37">
        <f>SUMIFS(СВЦЭМ!$D$34:$D$777,СВЦЭМ!$A$34:$A$777,$A69,СВЦЭМ!$B$34:$B$777,S$47)+'СЕТ СН'!$G$11+СВЦЭМ!$D$10+'СЕТ СН'!$G$5</f>
        <v>5034.8104580299996</v>
      </c>
      <c r="T69" s="37">
        <f>SUMIFS(СВЦЭМ!$D$34:$D$777,СВЦЭМ!$A$34:$A$777,$A69,СВЦЭМ!$B$34:$B$777,T$47)+'СЕТ СН'!$G$11+СВЦЭМ!$D$10+'СЕТ СН'!$G$5</f>
        <v>5022.4599516799999</v>
      </c>
      <c r="U69" s="37">
        <f>SUMIFS(СВЦЭМ!$D$34:$D$777,СВЦЭМ!$A$34:$A$777,$A69,СВЦЭМ!$B$34:$B$777,U$47)+'СЕТ СН'!$G$11+СВЦЭМ!$D$10+'СЕТ СН'!$G$5</f>
        <v>5019.6257154100003</v>
      </c>
      <c r="V69" s="37">
        <f>SUMIFS(СВЦЭМ!$D$34:$D$777,СВЦЭМ!$A$34:$A$777,$A69,СВЦЭМ!$B$34:$B$777,V$47)+'СЕТ СН'!$G$11+СВЦЭМ!$D$10+'СЕТ СН'!$G$5</f>
        <v>5016.4895823400002</v>
      </c>
      <c r="W69" s="37">
        <f>SUMIFS(СВЦЭМ!$D$34:$D$777,СВЦЭМ!$A$34:$A$777,$A69,СВЦЭМ!$B$34:$B$777,W$47)+'СЕТ СН'!$G$11+СВЦЭМ!$D$10+'СЕТ СН'!$G$5</f>
        <v>5033.4130892900002</v>
      </c>
      <c r="X69" s="37">
        <f>SUMIFS(СВЦЭМ!$D$34:$D$777,СВЦЭМ!$A$34:$A$777,$A69,СВЦЭМ!$B$34:$B$777,X$47)+'СЕТ СН'!$G$11+СВЦЭМ!$D$10+'СЕТ СН'!$G$5</f>
        <v>5071.6286306800002</v>
      </c>
      <c r="Y69" s="37">
        <f>SUMIFS(СВЦЭМ!$D$34:$D$777,СВЦЭМ!$A$34:$A$777,$A69,СВЦЭМ!$B$34:$B$777,Y$47)+'СЕТ СН'!$G$11+СВЦЭМ!$D$10+'СЕТ СН'!$G$5</f>
        <v>5129.3864220400001</v>
      </c>
    </row>
    <row r="70" spans="1:26" ht="15.75" x14ac:dyDescent="0.2">
      <c r="A70" s="36">
        <f t="shared" si="1"/>
        <v>42697</v>
      </c>
      <c r="B70" s="37">
        <f>SUMIFS(СВЦЭМ!$D$34:$D$777,СВЦЭМ!$A$34:$A$777,$A70,СВЦЭМ!$B$34:$B$777,B$47)+'СЕТ СН'!$G$11+СВЦЭМ!$D$10+'СЕТ СН'!$G$5</f>
        <v>5244.7179353700003</v>
      </c>
      <c r="C70" s="37">
        <f>SUMIFS(СВЦЭМ!$D$34:$D$777,СВЦЭМ!$A$34:$A$777,$A70,СВЦЭМ!$B$34:$B$777,C$47)+'СЕТ СН'!$G$11+СВЦЭМ!$D$10+'СЕТ СН'!$G$5</f>
        <v>5286.9883448999999</v>
      </c>
      <c r="D70" s="37">
        <f>SUMIFS(СВЦЭМ!$D$34:$D$777,СВЦЭМ!$A$34:$A$777,$A70,СВЦЭМ!$B$34:$B$777,D$47)+'СЕТ СН'!$G$11+СВЦЭМ!$D$10+'СЕТ СН'!$G$5</f>
        <v>5309.3341934</v>
      </c>
      <c r="E70" s="37">
        <f>SUMIFS(СВЦЭМ!$D$34:$D$777,СВЦЭМ!$A$34:$A$777,$A70,СВЦЭМ!$B$34:$B$777,E$47)+'СЕТ СН'!$G$11+СВЦЭМ!$D$10+'СЕТ СН'!$G$5</f>
        <v>5318.0037065300003</v>
      </c>
      <c r="F70" s="37">
        <f>SUMIFS(СВЦЭМ!$D$34:$D$777,СВЦЭМ!$A$34:$A$777,$A70,СВЦЭМ!$B$34:$B$777,F$47)+'СЕТ СН'!$G$11+СВЦЭМ!$D$10+'СЕТ СН'!$G$5</f>
        <v>5308.7036440399997</v>
      </c>
      <c r="G70" s="37">
        <f>SUMIFS(СВЦЭМ!$D$34:$D$777,СВЦЭМ!$A$34:$A$777,$A70,СВЦЭМ!$B$34:$B$777,G$47)+'СЕТ СН'!$G$11+СВЦЭМ!$D$10+'СЕТ СН'!$G$5</f>
        <v>5295.5819606899995</v>
      </c>
      <c r="H70" s="37">
        <f>SUMIFS(СВЦЭМ!$D$34:$D$777,СВЦЭМ!$A$34:$A$777,$A70,СВЦЭМ!$B$34:$B$777,H$47)+'СЕТ СН'!$G$11+СВЦЭМ!$D$10+'СЕТ СН'!$G$5</f>
        <v>5231.1699425500001</v>
      </c>
      <c r="I70" s="37">
        <f>SUMIFS(СВЦЭМ!$D$34:$D$777,СВЦЭМ!$A$34:$A$777,$A70,СВЦЭМ!$B$34:$B$777,I$47)+'СЕТ СН'!$G$11+СВЦЭМ!$D$10+'СЕТ СН'!$G$5</f>
        <v>5139.4375457599999</v>
      </c>
      <c r="J70" s="37">
        <f>SUMIFS(СВЦЭМ!$D$34:$D$777,СВЦЭМ!$A$34:$A$777,$A70,СВЦЭМ!$B$34:$B$777,J$47)+'СЕТ СН'!$G$11+СВЦЭМ!$D$10+'СЕТ СН'!$G$5</f>
        <v>5041.7993473999995</v>
      </c>
      <c r="K70" s="37">
        <f>SUMIFS(СВЦЭМ!$D$34:$D$777,СВЦЭМ!$A$34:$A$777,$A70,СВЦЭМ!$B$34:$B$777,K$47)+'СЕТ СН'!$G$11+СВЦЭМ!$D$10+'СЕТ СН'!$G$5</f>
        <v>4945.6013251000004</v>
      </c>
      <c r="L70" s="37">
        <f>SUMIFS(СВЦЭМ!$D$34:$D$777,СВЦЭМ!$A$34:$A$777,$A70,СВЦЭМ!$B$34:$B$777,L$47)+'СЕТ СН'!$G$11+СВЦЭМ!$D$10+'СЕТ СН'!$G$5</f>
        <v>4872.2994491600002</v>
      </c>
      <c r="M70" s="37">
        <f>SUMIFS(СВЦЭМ!$D$34:$D$777,СВЦЭМ!$A$34:$A$777,$A70,СВЦЭМ!$B$34:$B$777,M$47)+'СЕТ СН'!$G$11+СВЦЭМ!$D$10+'СЕТ СН'!$G$5</f>
        <v>4861.9524926100003</v>
      </c>
      <c r="N70" s="37">
        <f>SUMIFS(СВЦЭМ!$D$34:$D$777,СВЦЭМ!$A$34:$A$777,$A70,СВЦЭМ!$B$34:$B$777,N$47)+'СЕТ СН'!$G$11+СВЦЭМ!$D$10+'СЕТ СН'!$G$5</f>
        <v>4885.6975827300002</v>
      </c>
      <c r="O70" s="37">
        <f>SUMIFS(СВЦЭМ!$D$34:$D$777,СВЦЭМ!$A$34:$A$777,$A70,СВЦЭМ!$B$34:$B$777,O$47)+'СЕТ СН'!$G$11+СВЦЭМ!$D$10+'СЕТ СН'!$G$5</f>
        <v>4899.9621567499998</v>
      </c>
      <c r="P70" s="37">
        <f>SUMIFS(СВЦЭМ!$D$34:$D$777,СВЦЭМ!$A$34:$A$777,$A70,СВЦЭМ!$B$34:$B$777,P$47)+'СЕТ СН'!$G$11+СВЦЭМ!$D$10+'СЕТ СН'!$G$5</f>
        <v>4896.4740899600001</v>
      </c>
      <c r="Q70" s="37">
        <f>SUMIFS(СВЦЭМ!$D$34:$D$777,СВЦЭМ!$A$34:$A$777,$A70,СВЦЭМ!$B$34:$B$777,Q$47)+'СЕТ СН'!$G$11+СВЦЭМ!$D$10+'СЕТ СН'!$G$5</f>
        <v>4899.5565389399999</v>
      </c>
      <c r="R70" s="37">
        <f>SUMIFS(СВЦЭМ!$D$34:$D$777,СВЦЭМ!$A$34:$A$777,$A70,СВЦЭМ!$B$34:$B$777,R$47)+'СЕТ СН'!$G$11+СВЦЭМ!$D$10+'СЕТ СН'!$G$5</f>
        <v>4900.2153437899997</v>
      </c>
      <c r="S70" s="37">
        <f>SUMIFS(СВЦЭМ!$D$34:$D$777,СВЦЭМ!$A$34:$A$777,$A70,СВЦЭМ!$B$34:$B$777,S$47)+'СЕТ СН'!$G$11+СВЦЭМ!$D$10+'СЕТ СН'!$G$5</f>
        <v>4872.9685142199996</v>
      </c>
      <c r="T70" s="37">
        <f>SUMIFS(СВЦЭМ!$D$34:$D$777,СВЦЭМ!$A$34:$A$777,$A70,СВЦЭМ!$B$34:$B$777,T$47)+'СЕТ СН'!$G$11+СВЦЭМ!$D$10+'СЕТ СН'!$G$5</f>
        <v>4862.9815576499996</v>
      </c>
      <c r="U70" s="37">
        <f>SUMIFS(СВЦЭМ!$D$34:$D$777,СВЦЭМ!$A$34:$A$777,$A70,СВЦЭМ!$B$34:$B$777,U$47)+'СЕТ СН'!$G$11+СВЦЭМ!$D$10+'СЕТ СН'!$G$5</f>
        <v>4859.1166057399996</v>
      </c>
      <c r="V70" s="37">
        <f>SUMIFS(СВЦЭМ!$D$34:$D$777,СВЦЭМ!$A$34:$A$777,$A70,СВЦЭМ!$B$34:$B$777,V$47)+'СЕТ СН'!$G$11+СВЦЭМ!$D$10+'СЕТ СН'!$G$5</f>
        <v>4866.16980444</v>
      </c>
      <c r="W70" s="37">
        <f>SUMIFS(СВЦЭМ!$D$34:$D$777,СВЦЭМ!$A$34:$A$777,$A70,СВЦЭМ!$B$34:$B$777,W$47)+'СЕТ СН'!$G$11+СВЦЭМ!$D$10+'СЕТ СН'!$G$5</f>
        <v>4867.5207484299999</v>
      </c>
      <c r="X70" s="37">
        <f>SUMIFS(СВЦЭМ!$D$34:$D$777,СВЦЭМ!$A$34:$A$777,$A70,СВЦЭМ!$B$34:$B$777,X$47)+'СЕТ СН'!$G$11+СВЦЭМ!$D$10+'СЕТ СН'!$G$5</f>
        <v>4894.3499013599994</v>
      </c>
      <c r="Y70" s="37">
        <f>SUMIFS(СВЦЭМ!$D$34:$D$777,СВЦЭМ!$A$34:$A$777,$A70,СВЦЭМ!$B$34:$B$777,Y$47)+'СЕТ СН'!$G$11+СВЦЭМ!$D$10+'СЕТ СН'!$G$5</f>
        <v>4984.7391446499996</v>
      </c>
    </row>
    <row r="71" spans="1:26" ht="15.75" x14ac:dyDescent="0.2">
      <c r="A71" s="36">
        <f t="shared" si="1"/>
        <v>42698</v>
      </c>
      <c r="B71" s="37">
        <f>SUMIFS(СВЦЭМ!$D$34:$D$777,СВЦЭМ!$A$34:$A$777,$A71,СВЦЭМ!$B$34:$B$777,B$47)+'СЕТ СН'!$G$11+СВЦЭМ!$D$10+'СЕТ СН'!$G$5</f>
        <v>5126.9357517799999</v>
      </c>
      <c r="C71" s="37">
        <f>SUMIFS(СВЦЭМ!$D$34:$D$777,СВЦЭМ!$A$34:$A$777,$A71,СВЦЭМ!$B$34:$B$777,C$47)+'СЕТ СН'!$G$11+СВЦЭМ!$D$10+'СЕТ СН'!$G$5</f>
        <v>5241.2786513800002</v>
      </c>
      <c r="D71" s="37">
        <f>SUMIFS(СВЦЭМ!$D$34:$D$777,СВЦЭМ!$A$34:$A$777,$A71,СВЦЭМ!$B$34:$B$777,D$47)+'СЕТ СН'!$G$11+СВЦЭМ!$D$10+'СЕТ СН'!$G$5</f>
        <v>5308.3551029399996</v>
      </c>
      <c r="E71" s="37">
        <f>SUMIFS(СВЦЭМ!$D$34:$D$777,СВЦЭМ!$A$34:$A$777,$A71,СВЦЭМ!$B$34:$B$777,E$47)+'СЕТ СН'!$G$11+СВЦЭМ!$D$10+'СЕТ СН'!$G$5</f>
        <v>5312.6138625100002</v>
      </c>
      <c r="F71" s="37">
        <f>SUMIFS(СВЦЭМ!$D$34:$D$777,СВЦЭМ!$A$34:$A$777,$A71,СВЦЭМ!$B$34:$B$777,F$47)+'СЕТ СН'!$G$11+СВЦЭМ!$D$10+'СЕТ СН'!$G$5</f>
        <v>5315.0608744599995</v>
      </c>
      <c r="G71" s="37">
        <f>SUMIFS(СВЦЭМ!$D$34:$D$777,СВЦЭМ!$A$34:$A$777,$A71,СВЦЭМ!$B$34:$B$777,G$47)+'СЕТ СН'!$G$11+СВЦЭМ!$D$10+'СЕТ СН'!$G$5</f>
        <v>5297.0312227799996</v>
      </c>
      <c r="H71" s="37">
        <f>SUMIFS(СВЦЭМ!$D$34:$D$777,СВЦЭМ!$A$34:$A$777,$A71,СВЦЭМ!$B$34:$B$777,H$47)+'СЕТ СН'!$G$11+СВЦЭМ!$D$10+'СЕТ СН'!$G$5</f>
        <v>5227.9992751999998</v>
      </c>
      <c r="I71" s="37">
        <f>SUMIFS(СВЦЭМ!$D$34:$D$777,СВЦЭМ!$A$34:$A$777,$A71,СВЦЭМ!$B$34:$B$777,I$47)+'СЕТ СН'!$G$11+СВЦЭМ!$D$10+'СЕТ СН'!$G$5</f>
        <v>5165.7138072299995</v>
      </c>
      <c r="J71" s="37">
        <f>SUMIFS(СВЦЭМ!$D$34:$D$777,СВЦЭМ!$A$34:$A$777,$A71,СВЦЭМ!$B$34:$B$777,J$47)+'СЕТ СН'!$G$11+СВЦЭМ!$D$10+'СЕТ СН'!$G$5</f>
        <v>5083.1724726800003</v>
      </c>
      <c r="K71" s="37">
        <f>SUMIFS(СВЦЭМ!$D$34:$D$777,СВЦЭМ!$A$34:$A$777,$A71,СВЦЭМ!$B$34:$B$777,K$47)+'СЕТ СН'!$G$11+СВЦЭМ!$D$10+'СЕТ СН'!$G$5</f>
        <v>4985.0980005900001</v>
      </c>
      <c r="L71" s="37">
        <f>SUMIFS(СВЦЭМ!$D$34:$D$777,СВЦЭМ!$A$34:$A$777,$A71,СВЦЭМ!$B$34:$B$777,L$47)+'СЕТ СН'!$G$11+СВЦЭМ!$D$10+'СЕТ СН'!$G$5</f>
        <v>4895.8471468600001</v>
      </c>
      <c r="M71" s="37">
        <f>SUMIFS(СВЦЭМ!$D$34:$D$777,СВЦЭМ!$A$34:$A$777,$A71,СВЦЭМ!$B$34:$B$777,M$47)+'СЕТ СН'!$G$11+СВЦЭМ!$D$10+'СЕТ СН'!$G$5</f>
        <v>4873.5937806100001</v>
      </c>
      <c r="N71" s="37">
        <f>SUMIFS(СВЦЭМ!$D$34:$D$777,СВЦЭМ!$A$34:$A$777,$A71,СВЦЭМ!$B$34:$B$777,N$47)+'СЕТ СН'!$G$11+СВЦЭМ!$D$10+'СЕТ СН'!$G$5</f>
        <v>4887.6826652</v>
      </c>
      <c r="O71" s="37">
        <f>SUMIFS(СВЦЭМ!$D$34:$D$777,СВЦЭМ!$A$34:$A$777,$A71,СВЦЭМ!$B$34:$B$777,O$47)+'СЕТ СН'!$G$11+СВЦЭМ!$D$10+'СЕТ СН'!$G$5</f>
        <v>4905.9098792699997</v>
      </c>
      <c r="P71" s="37">
        <f>SUMIFS(СВЦЭМ!$D$34:$D$777,СВЦЭМ!$A$34:$A$777,$A71,СВЦЭМ!$B$34:$B$777,P$47)+'СЕТ СН'!$G$11+СВЦЭМ!$D$10+'СЕТ СН'!$G$5</f>
        <v>4912.6543780399998</v>
      </c>
      <c r="Q71" s="37">
        <f>SUMIFS(СВЦЭМ!$D$34:$D$777,СВЦЭМ!$A$34:$A$777,$A71,СВЦЭМ!$B$34:$B$777,Q$47)+'СЕТ СН'!$G$11+СВЦЭМ!$D$10+'СЕТ СН'!$G$5</f>
        <v>4912.22874176</v>
      </c>
      <c r="R71" s="37">
        <f>SUMIFS(СВЦЭМ!$D$34:$D$777,СВЦЭМ!$A$34:$A$777,$A71,СВЦЭМ!$B$34:$B$777,R$47)+'СЕТ СН'!$G$11+СВЦЭМ!$D$10+'СЕТ СН'!$G$5</f>
        <v>4905.1221763900003</v>
      </c>
      <c r="S71" s="37">
        <f>SUMIFS(СВЦЭМ!$D$34:$D$777,СВЦЭМ!$A$34:$A$777,$A71,СВЦЭМ!$B$34:$B$777,S$47)+'СЕТ СН'!$G$11+СВЦЭМ!$D$10+'СЕТ СН'!$G$5</f>
        <v>4871.3125814899995</v>
      </c>
      <c r="T71" s="37">
        <f>SUMIFS(СВЦЭМ!$D$34:$D$777,СВЦЭМ!$A$34:$A$777,$A71,СВЦЭМ!$B$34:$B$777,T$47)+'СЕТ СН'!$G$11+СВЦЭМ!$D$10+'СЕТ СН'!$G$5</f>
        <v>4850.3683359200004</v>
      </c>
      <c r="U71" s="37">
        <f>SUMIFS(СВЦЭМ!$D$34:$D$777,СВЦЭМ!$A$34:$A$777,$A71,СВЦЭМ!$B$34:$B$777,U$47)+'СЕТ СН'!$G$11+СВЦЭМ!$D$10+'СЕТ СН'!$G$5</f>
        <v>4852.4664032999999</v>
      </c>
      <c r="V71" s="37">
        <f>SUMIFS(СВЦЭМ!$D$34:$D$777,СВЦЭМ!$A$34:$A$777,$A71,СВЦЭМ!$B$34:$B$777,V$47)+'СЕТ СН'!$G$11+СВЦЭМ!$D$10+'СЕТ СН'!$G$5</f>
        <v>4859.0648341599999</v>
      </c>
      <c r="W71" s="37">
        <f>SUMIFS(СВЦЭМ!$D$34:$D$777,СВЦЭМ!$A$34:$A$777,$A71,СВЦЭМ!$B$34:$B$777,W$47)+'СЕТ СН'!$G$11+СВЦЭМ!$D$10+'СЕТ СН'!$G$5</f>
        <v>4867.6794930699998</v>
      </c>
      <c r="X71" s="37">
        <f>SUMIFS(СВЦЭМ!$D$34:$D$777,СВЦЭМ!$A$34:$A$777,$A71,СВЦЭМ!$B$34:$B$777,X$47)+'СЕТ СН'!$G$11+СВЦЭМ!$D$10+'СЕТ СН'!$G$5</f>
        <v>4895.6495038800003</v>
      </c>
      <c r="Y71" s="37">
        <f>SUMIFS(СВЦЭМ!$D$34:$D$777,СВЦЭМ!$A$34:$A$777,$A71,СВЦЭМ!$B$34:$B$777,Y$47)+'СЕТ СН'!$G$11+СВЦЭМ!$D$10+'СЕТ СН'!$G$5</f>
        <v>5008.8486451500003</v>
      </c>
    </row>
    <row r="72" spans="1:26" ht="15.75" x14ac:dyDescent="0.2">
      <c r="A72" s="36">
        <f t="shared" si="1"/>
        <v>42699</v>
      </c>
      <c r="B72" s="37">
        <f>SUMIFS(СВЦЭМ!$D$34:$D$777,СВЦЭМ!$A$34:$A$777,$A72,СВЦЭМ!$B$34:$B$777,B$47)+'СЕТ СН'!$G$11+СВЦЭМ!$D$10+'СЕТ СН'!$G$5</f>
        <v>5124.30679805</v>
      </c>
      <c r="C72" s="37">
        <f>SUMIFS(СВЦЭМ!$D$34:$D$777,СВЦЭМ!$A$34:$A$777,$A72,СВЦЭМ!$B$34:$B$777,C$47)+'СЕТ СН'!$G$11+СВЦЭМ!$D$10+'СЕТ СН'!$G$5</f>
        <v>5233.8749286399998</v>
      </c>
      <c r="D72" s="37">
        <f>SUMIFS(СВЦЭМ!$D$34:$D$777,СВЦЭМ!$A$34:$A$777,$A72,СВЦЭМ!$B$34:$B$777,D$47)+'СЕТ СН'!$G$11+СВЦЭМ!$D$10+'СЕТ СН'!$G$5</f>
        <v>5292.5975563800002</v>
      </c>
      <c r="E72" s="37">
        <f>SUMIFS(СВЦЭМ!$D$34:$D$777,СВЦЭМ!$A$34:$A$777,$A72,СВЦЭМ!$B$34:$B$777,E$47)+'СЕТ СН'!$G$11+СВЦЭМ!$D$10+'СЕТ СН'!$G$5</f>
        <v>5295.9412467800003</v>
      </c>
      <c r="F72" s="37">
        <f>SUMIFS(СВЦЭМ!$D$34:$D$777,СВЦЭМ!$A$34:$A$777,$A72,СВЦЭМ!$B$34:$B$777,F$47)+'СЕТ СН'!$G$11+СВЦЭМ!$D$10+'СЕТ СН'!$G$5</f>
        <v>5296.1892242599997</v>
      </c>
      <c r="G72" s="37">
        <f>SUMIFS(СВЦЭМ!$D$34:$D$777,СВЦЭМ!$A$34:$A$777,$A72,СВЦЭМ!$B$34:$B$777,G$47)+'СЕТ СН'!$G$11+СВЦЭМ!$D$10+'СЕТ СН'!$G$5</f>
        <v>5280.6336126300002</v>
      </c>
      <c r="H72" s="37">
        <f>SUMIFS(СВЦЭМ!$D$34:$D$777,СВЦЭМ!$A$34:$A$777,$A72,СВЦЭМ!$B$34:$B$777,H$47)+'СЕТ СН'!$G$11+СВЦЭМ!$D$10+'СЕТ СН'!$G$5</f>
        <v>5215.9422428500002</v>
      </c>
      <c r="I72" s="37">
        <f>SUMIFS(СВЦЭМ!$D$34:$D$777,СВЦЭМ!$A$34:$A$777,$A72,СВЦЭМ!$B$34:$B$777,I$47)+'СЕТ СН'!$G$11+СВЦЭМ!$D$10+'СЕТ СН'!$G$5</f>
        <v>5161.4550246600002</v>
      </c>
      <c r="J72" s="37">
        <f>SUMIFS(СВЦЭМ!$D$34:$D$777,СВЦЭМ!$A$34:$A$777,$A72,СВЦЭМ!$B$34:$B$777,J$47)+'СЕТ СН'!$G$11+СВЦЭМ!$D$10+'СЕТ СН'!$G$5</f>
        <v>5064.0831536699998</v>
      </c>
      <c r="K72" s="37">
        <f>SUMIFS(СВЦЭМ!$D$34:$D$777,СВЦЭМ!$A$34:$A$777,$A72,СВЦЭМ!$B$34:$B$777,K$47)+'СЕТ СН'!$G$11+СВЦЭМ!$D$10+'СЕТ СН'!$G$5</f>
        <v>4961.3237105600001</v>
      </c>
      <c r="L72" s="37">
        <f>SUMIFS(СВЦЭМ!$D$34:$D$777,СВЦЭМ!$A$34:$A$777,$A72,СВЦЭМ!$B$34:$B$777,L$47)+'СЕТ СН'!$G$11+СВЦЭМ!$D$10+'СЕТ СН'!$G$5</f>
        <v>4874.1145977400001</v>
      </c>
      <c r="M72" s="37">
        <f>SUMIFS(СВЦЭМ!$D$34:$D$777,СВЦЭМ!$A$34:$A$777,$A72,СВЦЭМ!$B$34:$B$777,M$47)+'СЕТ СН'!$G$11+СВЦЭМ!$D$10+'СЕТ СН'!$G$5</f>
        <v>4858.7886918699996</v>
      </c>
      <c r="N72" s="37">
        <f>SUMIFS(СВЦЭМ!$D$34:$D$777,СВЦЭМ!$A$34:$A$777,$A72,СВЦЭМ!$B$34:$B$777,N$47)+'СЕТ СН'!$G$11+СВЦЭМ!$D$10+'СЕТ СН'!$G$5</f>
        <v>4877.1387100399998</v>
      </c>
      <c r="O72" s="37">
        <f>SUMIFS(СВЦЭМ!$D$34:$D$777,СВЦЭМ!$A$34:$A$777,$A72,СВЦЭМ!$B$34:$B$777,O$47)+'СЕТ СН'!$G$11+СВЦЭМ!$D$10+'СЕТ СН'!$G$5</f>
        <v>4885.6665475600003</v>
      </c>
      <c r="P72" s="37">
        <f>SUMIFS(СВЦЭМ!$D$34:$D$777,СВЦЭМ!$A$34:$A$777,$A72,СВЦЭМ!$B$34:$B$777,P$47)+'СЕТ СН'!$G$11+СВЦЭМ!$D$10+'СЕТ СН'!$G$5</f>
        <v>4889.7413528300003</v>
      </c>
      <c r="Q72" s="37">
        <f>SUMIFS(СВЦЭМ!$D$34:$D$777,СВЦЭМ!$A$34:$A$777,$A72,СВЦЭМ!$B$34:$B$777,Q$47)+'СЕТ СН'!$G$11+СВЦЭМ!$D$10+'СЕТ СН'!$G$5</f>
        <v>4893.1896630700003</v>
      </c>
      <c r="R72" s="37">
        <f>SUMIFS(СВЦЭМ!$D$34:$D$777,СВЦЭМ!$A$34:$A$777,$A72,СВЦЭМ!$B$34:$B$777,R$47)+'СЕТ СН'!$G$11+СВЦЭМ!$D$10+'СЕТ СН'!$G$5</f>
        <v>4892.8638960400003</v>
      </c>
      <c r="S72" s="37">
        <f>SUMIFS(СВЦЭМ!$D$34:$D$777,СВЦЭМ!$A$34:$A$777,$A72,СВЦЭМ!$B$34:$B$777,S$47)+'СЕТ СН'!$G$11+СВЦЭМ!$D$10+'СЕТ СН'!$G$5</f>
        <v>4867.8163276499999</v>
      </c>
      <c r="T72" s="37">
        <f>SUMIFS(СВЦЭМ!$D$34:$D$777,СВЦЭМ!$A$34:$A$777,$A72,СВЦЭМ!$B$34:$B$777,T$47)+'СЕТ СН'!$G$11+СВЦЭМ!$D$10+'СЕТ СН'!$G$5</f>
        <v>4834.4155480099998</v>
      </c>
      <c r="U72" s="37">
        <f>SUMIFS(СВЦЭМ!$D$34:$D$777,СВЦЭМ!$A$34:$A$777,$A72,СВЦЭМ!$B$34:$B$777,U$47)+'СЕТ СН'!$G$11+СВЦЭМ!$D$10+'СЕТ СН'!$G$5</f>
        <v>4831.9217095699996</v>
      </c>
      <c r="V72" s="37">
        <f>SUMIFS(СВЦЭМ!$D$34:$D$777,СВЦЭМ!$A$34:$A$777,$A72,СВЦЭМ!$B$34:$B$777,V$47)+'СЕТ СН'!$G$11+СВЦЭМ!$D$10+'СЕТ СН'!$G$5</f>
        <v>4847.8421295999997</v>
      </c>
      <c r="W72" s="37">
        <f>SUMIFS(СВЦЭМ!$D$34:$D$777,СВЦЭМ!$A$34:$A$777,$A72,СВЦЭМ!$B$34:$B$777,W$47)+'СЕТ СН'!$G$11+СВЦЭМ!$D$10+'СЕТ СН'!$G$5</f>
        <v>4867.5307665500004</v>
      </c>
      <c r="X72" s="37">
        <f>SUMIFS(СВЦЭМ!$D$34:$D$777,СВЦЭМ!$A$34:$A$777,$A72,СВЦЭМ!$B$34:$B$777,X$47)+'СЕТ СН'!$G$11+СВЦЭМ!$D$10+'СЕТ СН'!$G$5</f>
        <v>4900.7852921800004</v>
      </c>
      <c r="Y72" s="37">
        <f>SUMIFS(СВЦЭМ!$D$34:$D$777,СВЦЭМ!$A$34:$A$777,$A72,СВЦЭМ!$B$34:$B$777,Y$47)+'СЕТ СН'!$G$11+СВЦЭМ!$D$10+'СЕТ СН'!$G$5</f>
        <v>5017.3239330699998</v>
      </c>
    </row>
    <row r="73" spans="1:26" ht="15.75" x14ac:dyDescent="0.2">
      <c r="A73" s="36">
        <f t="shared" si="1"/>
        <v>42700</v>
      </c>
      <c r="B73" s="37">
        <f>SUMIFS(СВЦЭМ!$D$34:$D$777,СВЦЭМ!$A$34:$A$777,$A73,СВЦЭМ!$B$34:$B$777,B$47)+'СЕТ СН'!$G$11+СВЦЭМ!$D$10+'СЕТ СН'!$G$5</f>
        <v>5138.21424123</v>
      </c>
      <c r="C73" s="37">
        <f>SUMIFS(СВЦЭМ!$D$34:$D$777,СВЦЭМ!$A$34:$A$777,$A73,СВЦЭМ!$B$34:$B$777,C$47)+'СЕТ СН'!$G$11+СВЦЭМ!$D$10+'СЕТ СН'!$G$5</f>
        <v>5215.8398031099996</v>
      </c>
      <c r="D73" s="37">
        <f>SUMIFS(СВЦЭМ!$D$34:$D$777,СВЦЭМ!$A$34:$A$777,$A73,СВЦЭМ!$B$34:$B$777,D$47)+'СЕТ СН'!$G$11+СВЦЭМ!$D$10+'СЕТ СН'!$G$5</f>
        <v>5259.2860982800003</v>
      </c>
      <c r="E73" s="37">
        <f>SUMIFS(СВЦЭМ!$D$34:$D$777,СВЦЭМ!$A$34:$A$777,$A73,СВЦЭМ!$B$34:$B$777,E$47)+'СЕТ СН'!$G$11+СВЦЭМ!$D$10+'СЕТ СН'!$G$5</f>
        <v>5261.1258547500001</v>
      </c>
      <c r="F73" s="37">
        <f>SUMIFS(СВЦЭМ!$D$34:$D$777,СВЦЭМ!$A$34:$A$777,$A73,СВЦЭМ!$B$34:$B$777,F$47)+'СЕТ СН'!$G$11+СВЦЭМ!$D$10+'СЕТ СН'!$G$5</f>
        <v>5266.6652225799999</v>
      </c>
      <c r="G73" s="37">
        <f>SUMIFS(СВЦЭМ!$D$34:$D$777,СВЦЭМ!$A$34:$A$777,$A73,СВЦЭМ!$B$34:$B$777,G$47)+'СЕТ СН'!$G$11+СВЦЭМ!$D$10+'СЕТ СН'!$G$5</f>
        <v>5263.14187055</v>
      </c>
      <c r="H73" s="37">
        <f>SUMIFS(СВЦЭМ!$D$34:$D$777,СВЦЭМ!$A$34:$A$777,$A73,СВЦЭМ!$B$34:$B$777,H$47)+'СЕТ СН'!$G$11+СВЦЭМ!$D$10+'СЕТ СН'!$G$5</f>
        <v>5251.3679530500003</v>
      </c>
      <c r="I73" s="37">
        <f>SUMIFS(СВЦЭМ!$D$34:$D$777,СВЦЭМ!$A$34:$A$777,$A73,СВЦЭМ!$B$34:$B$777,I$47)+'СЕТ СН'!$G$11+СВЦЭМ!$D$10+'СЕТ СН'!$G$5</f>
        <v>5228.8485846100002</v>
      </c>
      <c r="J73" s="37">
        <f>SUMIFS(СВЦЭМ!$D$34:$D$777,СВЦЭМ!$A$34:$A$777,$A73,СВЦЭМ!$B$34:$B$777,J$47)+'СЕТ СН'!$G$11+СВЦЭМ!$D$10+'СЕТ СН'!$G$5</f>
        <v>5114.7840595299995</v>
      </c>
      <c r="K73" s="37">
        <f>SUMIFS(СВЦЭМ!$D$34:$D$777,СВЦЭМ!$A$34:$A$777,$A73,СВЦЭМ!$B$34:$B$777,K$47)+'СЕТ СН'!$G$11+СВЦЭМ!$D$10+'СЕТ СН'!$G$5</f>
        <v>4983.1379724299995</v>
      </c>
      <c r="L73" s="37">
        <f>SUMIFS(СВЦЭМ!$D$34:$D$777,СВЦЭМ!$A$34:$A$777,$A73,СВЦЭМ!$B$34:$B$777,L$47)+'СЕТ СН'!$G$11+СВЦЭМ!$D$10+'СЕТ СН'!$G$5</f>
        <v>4873.62870449</v>
      </c>
      <c r="M73" s="37">
        <f>SUMIFS(СВЦЭМ!$D$34:$D$777,СВЦЭМ!$A$34:$A$777,$A73,СВЦЭМ!$B$34:$B$777,M$47)+'СЕТ СН'!$G$11+СВЦЭМ!$D$10+'СЕТ СН'!$G$5</f>
        <v>4843.3909657200002</v>
      </c>
      <c r="N73" s="37">
        <f>SUMIFS(СВЦЭМ!$D$34:$D$777,СВЦЭМ!$A$34:$A$777,$A73,СВЦЭМ!$B$34:$B$777,N$47)+'СЕТ СН'!$G$11+СВЦЭМ!$D$10+'СЕТ СН'!$G$5</f>
        <v>4858.8397173399999</v>
      </c>
      <c r="O73" s="37">
        <f>SUMIFS(СВЦЭМ!$D$34:$D$777,СВЦЭМ!$A$34:$A$777,$A73,СВЦЭМ!$B$34:$B$777,O$47)+'СЕТ СН'!$G$11+СВЦЭМ!$D$10+'СЕТ СН'!$G$5</f>
        <v>4866.3128793300002</v>
      </c>
      <c r="P73" s="37">
        <f>SUMIFS(СВЦЭМ!$D$34:$D$777,СВЦЭМ!$A$34:$A$777,$A73,СВЦЭМ!$B$34:$B$777,P$47)+'СЕТ СН'!$G$11+СВЦЭМ!$D$10+'СЕТ СН'!$G$5</f>
        <v>4877.9290595499997</v>
      </c>
      <c r="Q73" s="37">
        <f>SUMIFS(СВЦЭМ!$D$34:$D$777,СВЦЭМ!$A$34:$A$777,$A73,СВЦЭМ!$B$34:$B$777,Q$47)+'СЕТ СН'!$G$11+СВЦЭМ!$D$10+'СЕТ СН'!$G$5</f>
        <v>4879.6435372300002</v>
      </c>
      <c r="R73" s="37">
        <f>SUMIFS(СВЦЭМ!$D$34:$D$777,СВЦЭМ!$A$34:$A$777,$A73,СВЦЭМ!$B$34:$B$777,R$47)+'СЕТ СН'!$G$11+СВЦЭМ!$D$10+'СЕТ СН'!$G$5</f>
        <v>4873.5386636399999</v>
      </c>
      <c r="S73" s="37">
        <f>SUMIFS(СВЦЭМ!$D$34:$D$777,СВЦЭМ!$A$34:$A$777,$A73,СВЦЭМ!$B$34:$B$777,S$47)+'СЕТ СН'!$G$11+СВЦЭМ!$D$10+'СЕТ СН'!$G$5</f>
        <v>4842.1694436300004</v>
      </c>
      <c r="T73" s="37">
        <f>SUMIFS(СВЦЭМ!$D$34:$D$777,СВЦЭМ!$A$34:$A$777,$A73,СВЦЭМ!$B$34:$B$777,T$47)+'СЕТ СН'!$G$11+СВЦЭМ!$D$10+'СЕТ СН'!$G$5</f>
        <v>4819.1765787799995</v>
      </c>
      <c r="U73" s="37">
        <f>SUMIFS(СВЦЭМ!$D$34:$D$777,СВЦЭМ!$A$34:$A$777,$A73,СВЦЭМ!$B$34:$B$777,U$47)+'СЕТ СН'!$G$11+СВЦЭМ!$D$10+'СЕТ СН'!$G$5</f>
        <v>4822.9009059600003</v>
      </c>
      <c r="V73" s="37">
        <f>SUMIFS(СВЦЭМ!$D$34:$D$777,СВЦЭМ!$A$34:$A$777,$A73,СВЦЭМ!$B$34:$B$777,V$47)+'СЕТ СН'!$G$11+СВЦЭМ!$D$10+'СЕТ СН'!$G$5</f>
        <v>4833.64639205</v>
      </c>
      <c r="W73" s="37">
        <f>SUMIFS(СВЦЭМ!$D$34:$D$777,СВЦЭМ!$A$34:$A$777,$A73,СВЦЭМ!$B$34:$B$777,W$47)+'СЕТ СН'!$G$11+СВЦЭМ!$D$10+'СЕТ СН'!$G$5</f>
        <v>4845.8626686799998</v>
      </c>
      <c r="X73" s="37">
        <f>SUMIFS(СВЦЭМ!$D$34:$D$777,СВЦЭМ!$A$34:$A$777,$A73,СВЦЭМ!$B$34:$B$777,X$47)+'СЕТ СН'!$G$11+СВЦЭМ!$D$10+'СЕТ СН'!$G$5</f>
        <v>4860.3498363399995</v>
      </c>
      <c r="Y73" s="37">
        <f>SUMIFS(СВЦЭМ!$D$34:$D$777,СВЦЭМ!$A$34:$A$777,$A73,СВЦЭМ!$B$34:$B$777,Y$47)+'СЕТ СН'!$G$11+СВЦЭМ!$D$10+'СЕТ СН'!$G$5</f>
        <v>4950.6209377200003</v>
      </c>
    </row>
    <row r="74" spans="1:26" ht="15.75" x14ac:dyDescent="0.2">
      <c r="A74" s="36">
        <f t="shared" si="1"/>
        <v>42701</v>
      </c>
      <c r="B74" s="37">
        <f>SUMIFS(СВЦЭМ!$D$34:$D$777,СВЦЭМ!$A$34:$A$777,$A74,СВЦЭМ!$B$34:$B$777,B$47)+'СЕТ СН'!$G$11+СВЦЭМ!$D$10+'СЕТ СН'!$G$5</f>
        <v>5097.8486400499996</v>
      </c>
      <c r="C74" s="37">
        <f>SUMIFS(СВЦЭМ!$D$34:$D$777,СВЦЭМ!$A$34:$A$777,$A74,СВЦЭМ!$B$34:$B$777,C$47)+'СЕТ СН'!$G$11+СВЦЭМ!$D$10+'СЕТ СН'!$G$5</f>
        <v>5189.5956928300002</v>
      </c>
      <c r="D74" s="37">
        <f>SUMIFS(СВЦЭМ!$D$34:$D$777,СВЦЭМ!$A$34:$A$777,$A74,СВЦЭМ!$B$34:$B$777,D$47)+'СЕТ СН'!$G$11+СВЦЭМ!$D$10+'СЕТ СН'!$G$5</f>
        <v>5258.5266347300003</v>
      </c>
      <c r="E74" s="37">
        <f>SUMIFS(СВЦЭМ!$D$34:$D$777,СВЦЭМ!$A$34:$A$777,$A74,СВЦЭМ!$B$34:$B$777,E$47)+'СЕТ СН'!$G$11+СВЦЭМ!$D$10+'СЕТ СН'!$G$5</f>
        <v>5253.5160568800002</v>
      </c>
      <c r="F74" s="37">
        <f>SUMIFS(СВЦЭМ!$D$34:$D$777,СВЦЭМ!$A$34:$A$777,$A74,СВЦЭМ!$B$34:$B$777,F$47)+'СЕТ СН'!$G$11+СВЦЭМ!$D$10+'СЕТ СН'!$G$5</f>
        <v>5250.7724073700001</v>
      </c>
      <c r="G74" s="37">
        <f>SUMIFS(СВЦЭМ!$D$34:$D$777,СВЦЭМ!$A$34:$A$777,$A74,СВЦЭМ!$B$34:$B$777,G$47)+'СЕТ СН'!$G$11+СВЦЭМ!$D$10+'СЕТ СН'!$G$5</f>
        <v>5252.1557971399998</v>
      </c>
      <c r="H74" s="37">
        <f>SUMIFS(СВЦЭМ!$D$34:$D$777,СВЦЭМ!$A$34:$A$777,$A74,СВЦЭМ!$B$34:$B$777,H$47)+'СЕТ СН'!$G$11+СВЦЭМ!$D$10+'СЕТ СН'!$G$5</f>
        <v>5247.8658404600001</v>
      </c>
      <c r="I74" s="37">
        <f>SUMIFS(СВЦЭМ!$D$34:$D$777,СВЦЭМ!$A$34:$A$777,$A74,СВЦЭМ!$B$34:$B$777,I$47)+'СЕТ СН'!$G$11+СВЦЭМ!$D$10+'СЕТ СН'!$G$5</f>
        <v>5223.9282703899999</v>
      </c>
      <c r="J74" s="37">
        <f>SUMIFS(СВЦЭМ!$D$34:$D$777,СВЦЭМ!$A$34:$A$777,$A74,СВЦЭМ!$B$34:$B$777,J$47)+'СЕТ СН'!$G$11+СВЦЭМ!$D$10+'СЕТ СН'!$G$5</f>
        <v>5123.6899506399996</v>
      </c>
      <c r="K74" s="37">
        <f>SUMIFS(СВЦЭМ!$D$34:$D$777,СВЦЭМ!$A$34:$A$777,$A74,СВЦЭМ!$B$34:$B$777,K$47)+'СЕТ СН'!$G$11+СВЦЭМ!$D$10+'СЕТ СН'!$G$5</f>
        <v>4994.9869305499997</v>
      </c>
      <c r="L74" s="37">
        <f>SUMIFS(СВЦЭМ!$D$34:$D$777,СВЦЭМ!$A$34:$A$777,$A74,СВЦЭМ!$B$34:$B$777,L$47)+'СЕТ СН'!$G$11+СВЦЭМ!$D$10+'СЕТ СН'!$G$5</f>
        <v>4885.19778116</v>
      </c>
      <c r="M74" s="37">
        <f>SUMIFS(СВЦЭМ!$D$34:$D$777,СВЦЭМ!$A$34:$A$777,$A74,СВЦЭМ!$B$34:$B$777,M$47)+'СЕТ СН'!$G$11+СВЦЭМ!$D$10+'СЕТ СН'!$G$5</f>
        <v>4850.5351491499996</v>
      </c>
      <c r="N74" s="37">
        <f>SUMIFS(СВЦЭМ!$D$34:$D$777,СВЦЭМ!$A$34:$A$777,$A74,СВЦЭМ!$B$34:$B$777,N$47)+'СЕТ СН'!$G$11+СВЦЭМ!$D$10+'СЕТ СН'!$G$5</f>
        <v>4861.3259350500002</v>
      </c>
      <c r="O74" s="37">
        <f>SUMIFS(СВЦЭМ!$D$34:$D$777,СВЦЭМ!$A$34:$A$777,$A74,СВЦЭМ!$B$34:$B$777,O$47)+'СЕТ СН'!$G$11+СВЦЭМ!$D$10+'СЕТ СН'!$G$5</f>
        <v>4872.8889057999995</v>
      </c>
      <c r="P74" s="37">
        <f>SUMIFS(СВЦЭМ!$D$34:$D$777,СВЦЭМ!$A$34:$A$777,$A74,СВЦЭМ!$B$34:$B$777,P$47)+'СЕТ СН'!$G$11+СВЦЭМ!$D$10+'СЕТ СН'!$G$5</f>
        <v>4887.76058801</v>
      </c>
      <c r="Q74" s="37">
        <f>SUMIFS(СВЦЭМ!$D$34:$D$777,СВЦЭМ!$A$34:$A$777,$A74,СВЦЭМ!$B$34:$B$777,Q$47)+'СЕТ СН'!$G$11+СВЦЭМ!$D$10+'СЕТ СН'!$G$5</f>
        <v>4886.81279412</v>
      </c>
      <c r="R74" s="37">
        <f>SUMIFS(СВЦЭМ!$D$34:$D$777,СВЦЭМ!$A$34:$A$777,$A74,СВЦЭМ!$B$34:$B$777,R$47)+'СЕТ СН'!$G$11+СВЦЭМ!$D$10+'СЕТ СН'!$G$5</f>
        <v>4877.8397790299996</v>
      </c>
      <c r="S74" s="37">
        <f>SUMIFS(СВЦЭМ!$D$34:$D$777,СВЦЭМ!$A$34:$A$777,$A74,СВЦЭМ!$B$34:$B$777,S$47)+'СЕТ СН'!$G$11+СВЦЭМ!$D$10+'СЕТ СН'!$G$5</f>
        <v>4853.42067365</v>
      </c>
      <c r="T74" s="37">
        <f>SUMIFS(СВЦЭМ!$D$34:$D$777,СВЦЭМ!$A$34:$A$777,$A74,СВЦЭМ!$B$34:$B$777,T$47)+'СЕТ СН'!$G$11+СВЦЭМ!$D$10+'СЕТ СН'!$G$5</f>
        <v>4814.1123867300003</v>
      </c>
      <c r="U74" s="37">
        <f>SUMIFS(СВЦЭМ!$D$34:$D$777,СВЦЭМ!$A$34:$A$777,$A74,СВЦЭМ!$B$34:$B$777,U$47)+'СЕТ СН'!$G$11+СВЦЭМ!$D$10+'СЕТ СН'!$G$5</f>
        <v>4816.8435023599995</v>
      </c>
      <c r="V74" s="37">
        <f>SUMIFS(СВЦЭМ!$D$34:$D$777,СВЦЭМ!$A$34:$A$777,$A74,СВЦЭМ!$B$34:$B$777,V$47)+'СЕТ СН'!$G$11+СВЦЭМ!$D$10+'СЕТ СН'!$G$5</f>
        <v>4831.8888562499997</v>
      </c>
      <c r="W74" s="37">
        <f>SUMIFS(СВЦЭМ!$D$34:$D$777,СВЦЭМ!$A$34:$A$777,$A74,СВЦЭМ!$B$34:$B$777,W$47)+'СЕТ СН'!$G$11+СВЦЭМ!$D$10+'СЕТ СН'!$G$5</f>
        <v>4854.2040620400003</v>
      </c>
      <c r="X74" s="37">
        <f>SUMIFS(СВЦЭМ!$D$34:$D$777,СВЦЭМ!$A$34:$A$777,$A74,СВЦЭМ!$B$34:$B$777,X$47)+'СЕТ СН'!$G$11+СВЦЭМ!$D$10+'СЕТ СН'!$G$5</f>
        <v>4888.0752818000001</v>
      </c>
      <c r="Y74" s="37">
        <f>SUMIFS(СВЦЭМ!$D$34:$D$777,СВЦЭМ!$A$34:$A$777,$A74,СВЦЭМ!$B$34:$B$777,Y$47)+'СЕТ СН'!$G$11+СВЦЭМ!$D$10+'СЕТ СН'!$G$5</f>
        <v>5001.4126177999997</v>
      </c>
    </row>
    <row r="75" spans="1:26" ht="15.75" x14ac:dyDescent="0.2">
      <c r="A75" s="36">
        <f t="shared" si="1"/>
        <v>42702</v>
      </c>
      <c r="B75" s="37">
        <f>SUMIFS(СВЦЭМ!$D$34:$D$777,СВЦЭМ!$A$34:$A$777,$A75,СВЦЭМ!$B$34:$B$777,B$47)+'СЕТ СН'!$G$11+СВЦЭМ!$D$10+'СЕТ СН'!$G$5</f>
        <v>5054.7939248000002</v>
      </c>
      <c r="C75" s="37">
        <f>SUMIFS(СВЦЭМ!$D$34:$D$777,СВЦЭМ!$A$34:$A$777,$A75,СВЦЭМ!$B$34:$B$777,C$47)+'СЕТ СН'!$G$11+СВЦЭМ!$D$10+'СЕТ СН'!$G$5</f>
        <v>5161.5882414299995</v>
      </c>
      <c r="D75" s="37">
        <f>SUMIFS(СВЦЭМ!$D$34:$D$777,СВЦЭМ!$A$34:$A$777,$A75,СВЦЭМ!$B$34:$B$777,D$47)+'СЕТ СН'!$G$11+СВЦЭМ!$D$10+'СЕТ СН'!$G$5</f>
        <v>5244.0055054799996</v>
      </c>
      <c r="E75" s="37">
        <f>SUMIFS(СВЦЭМ!$D$34:$D$777,СВЦЭМ!$A$34:$A$777,$A75,СВЦЭМ!$B$34:$B$777,E$47)+'СЕТ СН'!$G$11+СВЦЭМ!$D$10+'СЕТ СН'!$G$5</f>
        <v>5260.06518013</v>
      </c>
      <c r="F75" s="37">
        <f>SUMIFS(СВЦЭМ!$D$34:$D$777,СВЦЭМ!$A$34:$A$777,$A75,СВЦЭМ!$B$34:$B$777,F$47)+'СЕТ СН'!$G$11+СВЦЭМ!$D$10+'СЕТ СН'!$G$5</f>
        <v>5259.3255858699995</v>
      </c>
      <c r="G75" s="37">
        <f>SUMIFS(СВЦЭМ!$D$34:$D$777,СВЦЭМ!$A$34:$A$777,$A75,СВЦЭМ!$B$34:$B$777,G$47)+'СЕТ СН'!$G$11+СВЦЭМ!$D$10+'СЕТ СН'!$G$5</f>
        <v>5245.5964493000001</v>
      </c>
      <c r="H75" s="37">
        <f>SUMIFS(СВЦЭМ!$D$34:$D$777,СВЦЭМ!$A$34:$A$777,$A75,СВЦЭМ!$B$34:$B$777,H$47)+'СЕТ СН'!$G$11+СВЦЭМ!$D$10+'СЕТ СН'!$G$5</f>
        <v>5208.1295364699999</v>
      </c>
      <c r="I75" s="37">
        <f>SUMIFS(СВЦЭМ!$D$34:$D$777,СВЦЭМ!$A$34:$A$777,$A75,СВЦЭМ!$B$34:$B$777,I$47)+'СЕТ СН'!$G$11+СВЦЭМ!$D$10+'СЕТ СН'!$G$5</f>
        <v>5166.1106022699996</v>
      </c>
      <c r="J75" s="37">
        <f>SUMIFS(СВЦЭМ!$D$34:$D$777,СВЦЭМ!$A$34:$A$777,$A75,СВЦЭМ!$B$34:$B$777,J$47)+'СЕТ СН'!$G$11+СВЦЭМ!$D$10+'СЕТ СН'!$G$5</f>
        <v>5078.8488714100004</v>
      </c>
      <c r="K75" s="37">
        <f>SUMIFS(СВЦЭМ!$D$34:$D$777,СВЦЭМ!$A$34:$A$777,$A75,СВЦЭМ!$B$34:$B$777,K$47)+'СЕТ СН'!$G$11+СВЦЭМ!$D$10+'СЕТ СН'!$G$5</f>
        <v>4978.4333595999997</v>
      </c>
      <c r="L75" s="37">
        <f>SUMIFS(СВЦЭМ!$D$34:$D$777,СВЦЭМ!$A$34:$A$777,$A75,СВЦЭМ!$B$34:$B$777,L$47)+'СЕТ СН'!$G$11+СВЦЭМ!$D$10+'СЕТ СН'!$G$5</f>
        <v>4919.9898461100001</v>
      </c>
      <c r="M75" s="37">
        <f>SUMIFS(СВЦЭМ!$D$34:$D$777,СВЦЭМ!$A$34:$A$777,$A75,СВЦЭМ!$B$34:$B$777,M$47)+'СЕТ СН'!$G$11+СВЦЭМ!$D$10+'СЕТ СН'!$G$5</f>
        <v>4882.90573915</v>
      </c>
      <c r="N75" s="37">
        <f>SUMIFS(СВЦЭМ!$D$34:$D$777,СВЦЭМ!$A$34:$A$777,$A75,СВЦЭМ!$B$34:$B$777,N$47)+'СЕТ СН'!$G$11+СВЦЭМ!$D$10+'СЕТ СН'!$G$5</f>
        <v>4895.3570395699999</v>
      </c>
      <c r="O75" s="37">
        <f>SUMIFS(СВЦЭМ!$D$34:$D$777,СВЦЭМ!$A$34:$A$777,$A75,СВЦЭМ!$B$34:$B$777,O$47)+'СЕТ СН'!$G$11+СВЦЭМ!$D$10+'СЕТ СН'!$G$5</f>
        <v>4912.0557449600001</v>
      </c>
      <c r="P75" s="37">
        <f>SUMIFS(СВЦЭМ!$D$34:$D$777,СВЦЭМ!$A$34:$A$777,$A75,СВЦЭМ!$B$34:$B$777,P$47)+'СЕТ СН'!$G$11+СВЦЭМ!$D$10+'СЕТ СН'!$G$5</f>
        <v>4917.0673637600003</v>
      </c>
      <c r="Q75" s="37">
        <f>SUMIFS(СВЦЭМ!$D$34:$D$777,СВЦЭМ!$A$34:$A$777,$A75,СВЦЭМ!$B$34:$B$777,Q$47)+'СЕТ СН'!$G$11+СВЦЭМ!$D$10+'СЕТ СН'!$G$5</f>
        <v>4918.6852411600003</v>
      </c>
      <c r="R75" s="37">
        <f>SUMIFS(СВЦЭМ!$D$34:$D$777,СВЦЭМ!$A$34:$A$777,$A75,СВЦЭМ!$B$34:$B$777,R$47)+'СЕТ СН'!$G$11+СВЦЭМ!$D$10+'СЕТ СН'!$G$5</f>
        <v>4915.7312704199994</v>
      </c>
      <c r="S75" s="37">
        <f>SUMIFS(СВЦЭМ!$D$34:$D$777,СВЦЭМ!$A$34:$A$777,$A75,СВЦЭМ!$B$34:$B$777,S$47)+'СЕТ СН'!$G$11+СВЦЭМ!$D$10+'СЕТ СН'!$G$5</f>
        <v>4904.9074640700001</v>
      </c>
      <c r="T75" s="37">
        <f>SUMIFS(СВЦЭМ!$D$34:$D$777,СВЦЭМ!$A$34:$A$777,$A75,СВЦЭМ!$B$34:$B$777,T$47)+'СЕТ СН'!$G$11+СВЦЭМ!$D$10+'СЕТ СН'!$G$5</f>
        <v>4848.2876354800001</v>
      </c>
      <c r="U75" s="37">
        <f>SUMIFS(СВЦЭМ!$D$34:$D$777,СВЦЭМ!$A$34:$A$777,$A75,СВЦЭМ!$B$34:$B$777,U$47)+'СЕТ СН'!$G$11+СВЦЭМ!$D$10+'СЕТ СН'!$G$5</f>
        <v>4847.77900383</v>
      </c>
      <c r="V75" s="37">
        <f>SUMIFS(СВЦЭМ!$D$34:$D$777,СВЦЭМ!$A$34:$A$777,$A75,СВЦЭМ!$B$34:$B$777,V$47)+'СЕТ СН'!$G$11+СВЦЭМ!$D$10+'СЕТ СН'!$G$5</f>
        <v>4875.8427818299997</v>
      </c>
      <c r="W75" s="37">
        <f>SUMIFS(СВЦЭМ!$D$34:$D$777,СВЦЭМ!$A$34:$A$777,$A75,СВЦЭМ!$B$34:$B$777,W$47)+'СЕТ СН'!$G$11+СВЦЭМ!$D$10+'СЕТ СН'!$G$5</f>
        <v>4886.4927996899996</v>
      </c>
      <c r="X75" s="37">
        <f>SUMIFS(СВЦЭМ!$D$34:$D$777,СВЦЭМ!$A$34:$A$777,$A75,СВЦЭМ!$B$34:$B$777,X$47)+'СЕТ СН'!$G$11+СВЦЭМ!$D$10+'СЕТ СН'!$G$5</f>
        <v>4921.5973174700002</v>
      </c>
      <c r="Y75" s="37">
        <f>SUMIFS(СВЦЭМ!$D$34:$D$777,СВЦЭМ!$A$34:$A$777,$A75,СВЦЭМ!$B$34:$B$777,Y$47)+'СЕТ СН'!$G$11+СВЦЭМ!$D$10+'СЕТ СН'!$G$5</f>
        <v>4997.9021243299994</v>
      </c>
    </row>
    <row r="76" spans="1:26" ht="15.75" x14ac:dyDescent="0.2">
      <c r="A76" s="36">
        <f t="shared" si="1"/>
        <v>42703</v>
      </c>
      <c r="B76" s="37">
        <f>SUMIFS(СВЦЭМ!$D$34:$D$777,СВЦЭМ!$A$34:$A$777,$A76,СВЦЭМ!$B$34:$B$777,B$47)+'СЕТ СН'!$G$11+СВЦЭМ!$D$10+'СЕТ СН'!$G$5</f>
        <v>5102.8723317599997</v>
      </c>
      <c r="C76" s="37">
        <f>SUMIFS(СВЦЭМ!$D$34:$D$777,СВЦЭМ!$A$34:$A$777,$A76,СВЦЭМ!$B$34:$B$777,C$47)+'СЕТ СН'!$G$11+СВЦЭМ!$D$10+'СЕТ СН'!$G$5</f>
        <v>5213.8103084799995</v>
      </c>
      <c r="D76" s="37">
        <f>SUMIFS(СВЦЭМ!$D$34:$D$777,СВЦЭМ!$A$34:$A$777,$A76,СВЦЭМ!$B$34:$B$777,D$47)+'СЕТ СН'!$G$11+СВЦЭМ!$D$10+'СЕТ СН'!$G$5</f>
        <v>5289.4651711500001</v>
      </c>
      <c r="E76" s="37">
        <f>SUMIFS(СВЦЭМ!$D$34:$D$777,СВЦЭМ!$A$34:$A$777,$A76,СВЦЭМ!$B$34:$B$777,E$47)+'СЕТ СН'!$G$11+СВЦЭМ!$D$10+'СЕТ СН'!$G$5</f>
        <v>5296.0697703099995</v>
      </c>
      <c r="F76" s="37">
        <f>SUMIFS(СВЦЭМ!$D$34:$D$777,СВЦЭМ!$A$34:$A$777,$A76,СВЦЭМ!$B$34:$B$777,F$47)+'СЕТ СН'!$G$11+СВЦЭМ!$D$10+'СЕТ СН'!$G$5</f>
        <v>5290.9793494899995</v>
      </c>
      <c r="G76" s="37">
        <f>SUMIFS(СВЦЭМ!$D$34:$D$777,СВЦЭМ!$A$34:$A$777,$A76,СВЦЭМ!$B$34:$B$777,G$47)+'СЕТ СН'!$G$11+СВЦЭМ!$D$10+'СЕТ СН'!$G$5</f>
        <v>5277.2828792999999</v>
      </c>
      <c r="H76" s="37">
        <f>SUMIFS(СВЦЭМ!$D$34:$D$777,СВЦЭМ!$A$34:$A$777,$A76,СВЦЭМ!$B$34:$B$777,H$47)+'СЕТ СН'!$G$11+СВЦЭМ!$D$10+'СЕТ СН'!$G$5</f>
        <v>5205.3293555199998</v>
      </c>
      <c r="I76" s="37">
        <f>SUMIFS(СВЦЭМ!$D$34:$D$777,СВЦЭМ!$A$34:$A$777,$A76,СВЦЭМ!$B$34:$B$777,I$47)+'СЕТ СН'!$G$11+СВЦЭМ!$D$10+'СЕТ СН'!$G$5</f>
        <v>5118.4877434399996</v>
      </c>
      <c r="J76" s="37">
        <f>SUMIFS(СВЦЭМ!$D$34:$D$777,СВЦЭМ!$A$34:$A$777,$A76,СВЦЭМ!$B$34:$B$777,J$47)+'СЕТ СН'!$G$11+СВЦЭМ!$D$10+'СЕТ СН'!$G$5</f>
        <v>5021.2600181400003</v>
      </c>
      <c r="K76" s="37">
        <f>SUMIFS(СВЦЭМ!$D$34:$D$777,СВЦЭМ!$A$34:$A$777,$A76,СВЦЭМ!$B$34:$B$777,K$47)+'СЕТ СН'!$G$11+СВЦЭМ!$D$10+'СЕТ СН'!$G$5</f>
        <v>4973.00163015</v>
      </c>
      <c r="L76" s="37">
        <f>SUMIFS(СВЦЭМ!$D$34:$D$777,СВЦЭМ!$A$34:$A$777,$A76,СВЦЭМ!$B$34:$B$777,L$47)+'СЕТ СН'!$G$11+СВЦЭМ!$D$10+'СЕТ СН'!$G$5</f>
        <v>4935.5625390699997</v>
      </c>
      <c r="M76" s="37">
        <f>SUMIFS(СВЦЭМ!$D$34:$D$777,СВЦЭМ!$A$34:$A$777,$A76,СВЦЭМ!$B$34:$B$777,M$47)+'СЕТ СН'!$G$11+СВЦЭМ!$D$10+'СЕТ СН'!$G$5</f>
        <v>4942.7128973500003</v>
      </c>
      <c r="N76" s="37">
        <f>SUMIFS(СВЦЭМ!$D$34:$D$777,СВЦЭМ!$A$34:$A$777,$A76,СВЦЭМ!$B$34:$B$777,N$47)+'СЕТ СН'!$G$11+СВЦЭМ!$D$10+'СЕТ СН'!$G$5</f>
        <v>4980.3162943899997</v>
      </c>
      <c r="O76" s="37">
        <f>SUMIFS(СВЦЭМ!$D$34:$D$777,СВЦЭМ!$A$34:$A$777,$A76,СВЦЭМ!$B$34:$B$777,O$47)+'СЕТ СН'!$G$11+СВЦЭМ!$D$10+'СЕТ СН'!$G$5</f>
        <v>4988.3989053899995</v>
      </c>
      <c r="P76" s="37">
        <f>SUMIFS(СВЦЭМ!$D$34:$D$777,СВЦЭМ!$A$34:$A$777,$A76,СВЦЭМ!$B$34:$B$777,P$47)+'СЕТ СН'!$G$11+СВЦЭМ!$D$10+'СЕТ СН'!$G$5</f>
        <v>4988.5230984700001</v>
      </c>
      <c r="Q76" s="37">
        <f>SUMIFS(СВЦЭМ!$D$34:$D$777,СВЦЭМ!$A$34:$A$777,$A76,СВЦЭМ!$B$34:$B$777,Q$47)+'СЕТ СН'!$G$11+СВЦЭМ!$D$10+'СЕТ СН'!$G$5</f>
        <v>4988.0828919300002</v>
      </c>
      <c r="R76" s="37">
        <f>SUMIFS(СВЦЭМ!$D$34:$D$777,СВЦЭМ!$A$34:$A$777,$A76,СВЦЭМ!$B$34:$B$777,R$47)+'СЕТ СН'!$G$11+СВЦЭМ!$D$10+'СЕТ СН'!$G$5</f>
        <v>4985.30916996</v>
      </c>
      <c r="S76" s="37">
        <f>SUMIFS(СВЦЭМ!$D$34:$D$777,СВЦЭМ!$A$34:$A$777,$A76,СВЦЭМ!$B$34:$B$777,S$47)+'СЕТ СН'!$G$11+СВЦЭМ!$D$10+'СЕТ СН'!$G$5</f>
        <v>4955.16922462</v>
      </c>
      <c r="T76" s="37">
        <f>SUMIFS(СВЦЭМ!$D$34:$D$777,СВЦЭМ!$A$34:$A$777,$A76,СВЦЭМ!$B$34:$B$777,T$47)+'СЕТ СН'!$G$11+СВЦЭМ!$D$10+'СЕТ СН'!$G$5</f>
        <v>4906.9009808700002</v>
      </c>
      <c r="U76" s="37">
        <f>SUMIFS(СВЦЭМ!$D$34:$D$777,СВЦЭМ!$A$34:$A$777,$A76,СВЦЭМ!$B$34:$B$777,U$47)+'СЕТ СН'!$G$11+СВЦЭМ!$D$10+'СЕТ СН'!$G$5</f>
        <v>4902.47346526</v>
      </c>
      <c r="V76" s="37">
        <f>SUMIFS(СВЦЭМ!$D$34:$D$777,СВЦЭМ!$A$34:$A$777,$A76,СВЦЭМ!$B$34:$B$777,V$47)+'СЕТ СН'!$G$11+СВЦЭМ!$D$10+'СЕТ СН'!$G$5</f>
        <v>4892.9399355899995</v>
      </c>
      <c r="W76" s="37">
        <f>SUMIFS(СВЦЭМ!$D$34:$D$777,СВЦЭМ!$A$34:$A$777,$A76,СВЦЭМ!$B$34:$B$777,W$47)+'СЕТ СН'!$G$11+СВЦЭМ!$D$10+'СЕТ СН'!$G$5</f>
        <v>4903.8537104400002</v>
      </c>
      <c r="X76" s="37">
        <f>SUMIFS(СВЦЭМ!$D$34:$D$777,СВЦЭМ!$A$34:$A$777,$A76,СВЦЭМ!$B$34:$B$777,X$47)+'СЕТ СН'!$G$11+СВЦЭМ!$D$10+'СЕТ СН'!$G$5</f>
        <v>4935.9766591400003</v>
      </c>
      <c r="Y76" s="37">
        <f>SUMIFS(СВЦЭМ!$D$34:$D$777,СВЦЭМ!$A$34:$A$777,$A76,СВЦЭМ!$B$34:$B$777,Y$47)+'СЕТ СН'!$G$11+СВЦЭМ!$D$10+'СЕТ СН'!$G$5</f>
        <v>5034.3829401000003</v>
      </c>
    </row>
    <row r="77" spans="1:26" ht="15.75" x14ac:dyDescent="0.2">
      <c r="A77" s="36">
        <f t="shared" si="1"/>
        <v>42704</v>
      </c>
      <c r="B77" s="37">
        <f>SUMIFS(СВЦЭМ!$D$34:$D$777,СВЦЭМ!$A$34:$A$777,$A77,СВЦЭМ!$B$34:$B$777,B$47)+'СЕТ СН'!$G$11+СВЦЭМ!$D$10+'СЕТ СН'!$G$5</f>
        <v>5152.7277445899999</v>
      </c>
      <c r="C77" s="37">
        <f>SUMIFS(СВЦЭМ!$D$34:$D$777,СВЦЭМ!$A$34:$A$777,$A77,СВЦЭМ!$B$34:$B$777,C$47)+'СЕТ СН'!$G$11+СВЦЭМ!$D$10+'СЕТ СН'!$G$5</f>
        <v>5256.94879107</v>
      </c>
      <c r="D77" s="37">
        <f>SUMIFS(СВЦЭМ!$D$34:$D$777,СВЦЭМ!$A$34:$A$777,$A77,СВЦЭМ!$B$34:$B$777,D$47)+'СЕТ СН'!$G$11+СВЦЭМ!$D$10+'СЕТ СН'!$G$5</f>
        <v>5319.9838002899996</v>
      </c>
      <c r="E77" s="37">
        <f>SUMIFS(СВЦЭМ!$D$34:$D$777,СВЦЭМ!$A$34:$A$777,$A77,СВЦЭМ!$B$34:$B$777,E$47)+'СЕТ СН'!$G$11+СВЦЭМ!$D$10+'СЕТ СН'!$G$5</f>
        <v>5320.4231977600002</v>
      </c>
      <c r="F77" s="37">
        <f>SUMIFS(СВЦЭМ!$D$34:$D$777,СВЦЭМ!$A$34:$A$777,$A77,СВЦЭМ!$B$34:$B$777,F$47)+'СЕТ СН'!$G$11+СВЦЭМ!$D$10+'СЕТ СН'!$G$5</f>
        <v>5323.2964818700002</v>
      </c>
      <c r="G77" s="37">
        <f>SUMIFS(СВЦЭМ!$D$34:$D$777,СВЦЭМ!$A$34:$A$777,$A77,СВЦЭМ!$B$34:$B$777,G$47)+'СЕТ СН'!$G$11+СВЦЭМ!$D$10+'СЕТ СН'!$G$5</f>
        <v>5312.6969515000001</v>
      </c>
      <c r="H77" s="37">
        <f>SUMIFS(СВЦЭМ!$D$34:$D$777,СВЦЭМ!$A$34:$A$777,$A77,СВЦЭМ!$B$34:$B$777,H$47)+'СЕТ СН'!$G$11+СВЦЭМ!$D$10+'СЕТ СН'!$G$5</f>
        <v>5251.6034790200001</v>
      </c>
      <c r="I77" s="37">
        <f>SUMIFS(СВЦЭМ!$D$34:$D$777,СВЦЭМ!$A$34:$A$777,$A77,СВЦЭМ!$B$34:$B$777,I$47)+'СЕТ СН'!$G$11+СВЦЭМ!$D$10+'СЕТ СН'!$G$5</f>
        <v>5164.4229511000003</v>
      </c>
      <c r="J77" s="37">
        <f>SUMIFS(СВЦЭМ!$D$34:$D$777,СВЦЭМ!$A$34:$A$777,$A77,СВЦЭМ!$B$34:$B$777,J$47)+'СЕТ СН'!$G$11+СВЦЭМ!$D$10+'СЕТ СН'!$G$5</f>
        <v>5072.2090742800001</v>
      </c>
      <c r="K77" s="37">
        <f>SUMIFS(СВЦЭМ!$D$34:$D$777,СВЦЭМ!$A$34:$A$777,$A77,СВЦЭМ!$B$34:$B$777,K$47)+'СЕТ СН'!$G$11+СВЦЭМ!$D$10+'СЕТ СН'!$G$5</f>
        <v>5014.30431993</v>
      </c>
      <c r="L77" s="37">
        <f>SUMIFS(СВЦЭМ!$D$34:$D$777,СВЦЭМ!$A$34:$A$777,$A77,СВЦЭМ!$B$34:$B$777,L$47)+'СЕТ СН'!$G$11+СВЦЭМ!$D$10+'СЕТ СН'!$G$5</f>
        <v>4931.7062936100001</v>
      </c>
      <c r="M77" s="37">
        <f>SUMIFS(СВЦЭМ!$D$34:$D$777,СВЦЭМ!$A$34:$A$777,$A77,СВЦЭМ!$B$34:$B$777,M$47)+'СЕТ СН'!$G$11+СВЦЭМ!$D$10+'СЕТ СН'!$G$5</f>
        <v>4919.8177849699996</v>
      </c>
      <c r="N77" s="37">
        <f>SUMIFS(СВЦЭМ!$D$34:$D$777,СВЦЭМ!$A$34:$A$777,$A77,СВЦЭМ!$B$34:$B$777,N$47)+'СЕТ СН'!$G$11+СВЦЭМ!$D$10+'СЕТ СН'!$G$5</f>
        <v>4945.6425385399998</v>
      </c>
      <c r="O77" s="37">
        <f>SUMIFS(СВЦЭМ!$D$34:$D$777,СВЦЭМ!$A$34:$A$777,$A77,СВЦЭМ!$B$34:$B$777,O$47)+'СЕТ СН'!$G$11+СВЦЭМ!$D$10+'СЕТ СН'!$G$5</f>
        <v>4949.5099593100003</v>
      </c>
      <c r="P77" s="37">
        <f>SUMIFS(СВЦЭМ!$D$34:$D$777,СВЦЭМ!$A$34:$A$777,$A77,СВЦЭМ!$B$34:$B$777,P$47)+'СЕТ СН'!$G$11+СВЦЭМ!$D$10+'СЕТ СН'!$G$5</f>
        <v>4954.1773717400001</v>
      </c>
      <c r="Q77" s="37">
        <f>SUMIFS(СВЦЭМ!$D$34:$D$777,СВЦЭМ!$A$34:$A$777,$A77,СВЦЭМ!$B$34:$B$777,Q$47)+'СЕТ СН'!$G$11+СВЦЭМ!$D$10+'СЕТ СН'!$G$5</f>
        <v>4954.1138167400004</v>
      </c>
      <c r="R77" s="37">
        <f>SUMIFS(СВЦЭМ!$D$34:$D$777,СВЦЭМ!$A$34:$A$777,$A77,СВЦЭМ!$B$34:$B$777,R$47)+'СЕТ СН'!$G$11+СВЦЭМ!$D$10+'СЕТ СН'!$G$5</f>
        <v>4948.5450913699997</v>
      </c>
      <c r="S77" s="37">
        <f>SUMIFS(СВЦЭМ!$D$34:$D$777,СВЦЭМ!$A$34:$A$777,$A77,СВЦЭМ!$B$34:$B$777,S$47)+'СЕТ СН'!$G$11+СВЦЭМ!$D$10+'СЕТ СН'!$G$5</f>
        <v>4928.00271032</v>
      </c>
      <c r="T77" s="37">
        <f>SUMIFS(СВЦЭМ!$D$34:$D$777,СВЦЭМ!$A$34:$A$777,$A77,СВЦЭМ!$B$34:$B$777,T$47)+'СЕТ СН'!$G$11+СВЦЭМ!$D$10+'СЕТ СН'!$G$5</f>
        <v>4893.1426763899999</v>
      </c>
      <c r="U77" s="37">
        <f>SUMIFS(СВЦЭМ!$D$34:$D$777,СВЦЭМ!$A$34:$A$777,$A77,СВЦЭМ!$B$34:$B$777,U$47)+'СЕТ СН'!$G$11+СВЦЭМ!$D$10+'СЕТ СН'!$G$5</f>
        <v>4892.3603881600002</v>
      </c>
      <c r="V77" s="37">
        <f>SUMIFS(СВЦЭМ!$D$34:$D$777,СВЦЭМ!$A$34:$A$777,$A77,СВЦЭМ!$B$34:$B$777,V$47)+'СЕТ СН'!$G$11+СВЦЭМ!$D$10+'СЕТ СН'!$G$5</f>
        <v>4878.9620470600003</v>
      </c>
      <c r="W77" s="37">
        <f>SUMIFS(СВЦЭМ!$D$34:$D$777,СВЦЭМ!$A$34:$A$777,$A77,СВЦЭМ!$B$34:$B$777,W$47)+'СЕТ СН'!$G$11+СВЦЭМ!$D$10+'СЕТ СН'!$G$5</f>
        <v>4888.1224110599996</v>
      </c>
      <c r="X77" s="37">
        <f>SUMIFS(СВЦЭМ!$D$34:$D$777,СВЦЭМ!$A$34:$A$777,$A77,СВЦЭМ!$B$34:$B$777,X$47)+'СЕТ СН'!$G$11+СВЦЭМ!$D$10+'СЕТ СН'!$G$5</f>
        <v>4906.12124098</v>
      </c>
      <c r="Y77" s="37">
        <f>SUMIFS(СВЦЭМ!$D$34:$D$777,СВЦЭМ!$A$34:$A$777,$A77,СВЦЭМ!$B$34:$B$777,Y$47)+'СЕТ СН'!$G$11+СВЦЭМ!$D$10+'СЕТ СН'!$G$5</f>
        <v>5009.1806927500002</v>
      </c>
    </row>
    <row r="78" spans="1:26" ht="15.75" x14ac:dyDescent="0.2">
      <c r="A78" s="36">
        <f t="shared" si="1"/>
        <v>42705</v>
      </c>
      <c r="B78" s="37">
        <f>SUMIFS(СВЦЭМ!$D$34:$D$777,СВЦЭМ!$A$34:$A$777,$A78,СВЦЭМ!$B$34:$B$777,B$47)+'СЕТ СН'!$G$11+СВЦЭМ!$D$10+'СЕТ СН'!$G$5</f>
        <v>4071.9255056799998</v>
      </c>
      <c r="C78" s="37">
        <f>SUMIFS(СВЦЭМ!$D$34:$D$777,СВЦЭМ!$A$34:$A$777,$A78,СВЦЭМ!$B$34:$B$777,C$47)+'СЕТ СН'!$G$11+СВЦЭМ!$D$10+'СЕТ СН'!$G$5</f>
        <v>4071.9255056799998</v>
      </c>
      <c r="D78" s="37">
        <f>SUMIFS(СВЦЭМ!$D$34:$D$777,СВЦЭМ!$A$34:$A$777,$A78,СВЦЭМ!$B$34:$B$777,D$47)+'СЕТ СН'!$G$11+СВЦЭМ!$D$10+'СЕТ СН'!$G$5</f>
        <v>4071.9255056799998</v>
      </c>
      <c r="E78" s="37">
        <f>SUMIFS(СВЦЭМ!$D$34:$D$777,СВЦЭМ!$A$34:$A$777,$A78,СВЦЭМ!$B$34:$B$777,E$47)+'СЕТ СН'!$G$11+СВЦЭМ!$D$10+'СЕТ СН'!$G$5</f>
        <v>4071.9255056799998</v>
      </c>
      <c r="F78" s="37">
        <f>SUMIFS(СВЦЭМ!$D$34:$D$777,СВЦЭМ!$A$34:$A$777,$A78,СВЦЭМ!$B$34:$B$777,F$47)+'СЕТ СН'!$G$11+СВЦЭМ!$D$10+'СЕТ СН'!$G$5</f>
        <v>4071.9255056799998</v>
      </c>
      <c r="G78" s="37">
        <f>SUMIFS(СВЦЭМ!$D$34:$D$777,СВЦЭМ!$A$34:$A$777,$A78,СВЦЭМ!$B$34:$B$777,G$47)+'СЕТ СН'!$G$11+СВЦЭМ!$D$10+'СЕТ СН'!$G$5</f>
        <v>4071.9255056799998</v>
      </c>
      <c r="H78" s="37">
        <f>SUMIFS(СВЦЭМ!$D$34:$D$777,СВЦЭМ!$A$34:$A$777,$A78,СВЦЭМ!$B$34:$B$777,H$47)+'СЕТ СН'!$G$11+СВЦЭМ!$D$10+'СЕТ СН'!$G$5</f>
        <v>4071.9255056799998</v>
      </c>
      <c r="I78" s="37">
        <f>SUMIFS(СВЦЭМ!$D$34:$D$777,СВЦЭМ!$A$34:$A$777,$A78,СВЦЭМ!$B$34:$B$777,I$47)+'СЕТ СН'!$G$11+СВЦЭМ!$D$10+'СЕТ СН'!$G$5</f>
        <v>4071.9255056799998</v>
      </c>
      <c r="J78" s="37">
        <f>SUMIFS(СВЦЭМ!$D$34:$D$777,СВЦЭМ!$A$34:$A$777,$A78,СВЦЭМ!$B$34:$B$777,J$47)+'СЕТ СН'!$G$11+СВЦЭМ!$D$10+'СЕТ СН'!$G$5</f>
        <v>4071.9255056799998</v>
      </c>
      <c r="K78" s="37">
        <f>SUMIFS(СВЦЭМ!$D$34:$D$777,СВЦЭМ!$A$34:$A$777,$A78,СВЦЭМ!$B$34:$B$777,K$47)+'СЕТ СН'!$G$11+СВЦЭМ!$D$10+'СЕТ СН'!$G$5</f>
        <v>4071.9255056799998</v>
      </c>
      <c r="L78" s="37">
        <f>SUMIFS(СВЦЭМ!$D$34:$D$777,СВЦЭМ!$A$34:$A$777,$A78,СВЦЭМ!$B$34:$B$777,L$47)+'СЕТ СН'!$G$11+СВЦЭМ!$D$10+'СЕТ СН'!$G$5</f>
        <v>4071.9255056799998</v>
      </c>
      <c r="M78" s="37">
        <f>SUMIFS(СВЦЭМ!$D$34:$D$777,СВЦЭМ!$A$34:$A$777,$A78,СВЦЭМ!$B$34:$B$777,M$47)+'СЕТ СН'!$G$11+СВЦЭМ!$D$10+'СЕТ СН'!$G$5</f>
        <v>4071.9255056799998</v>
      </c>
      <c r="N78" s="37">
        <f>SUMIFS(СВЦЭМ!$D$34:$D$777,СВЦЭМ!$A$34:$A$777,$A78,СВЦЭМ!$B$34:$B$777,N$47)+'СЕТ СН'!$G$11+СВЦЭМ!$D$10+'СЕТ СН'!$G$5</f>
        <v>4071.9255056799998</v>
      </c>
      <c r="O78" s="37">
        <f>SUMIFS(СВЦЭМ!$D$34:$D$777,СВЦЭМ!$A$34:$A$777,$A78,СВЦЭМ!$B$34:$B$777,O$47)+'СЕТ СН'!$G$11+СВЦЭМ!$D$10+'СЕТ СН'!$G$5</f>
        <v>4071.9255056799998</v>
      </c>
      <c r="P78" s="37">
        <f>SUMIFS(СВЦЭМ!$D$34:$D$777,СВЦЭМ!$A$34:$A$777,$A78,СВЦЭМ!$B$34:$B$777,P$47)+'СЕТ СН'!$G$11+СВЦЭМ!$D$10+'СЕТ СН'!$G$5</f>
        <v>4071.9255056799998</v>
      </c>
      <c r="Q78" s="37">
        <f>SUMIFS(СВЦЭМ!$D$34:$D$777,СВЦЭМ!$A$34:$A$777,$A78,СВЦЭМ!$B$34:$B$777,Q$47)+'СЕТ СН'!$G$11+СВЦЭМ!$D$10+'СЕТ СН'!$G$5</f>
        <v>4071.9255056799998</v>
      </c>
      <c r="R78" s="37">
        <f>SUMIFS(СВЦЭМ!$D$34:$D$777,СВЦЭМ!$A$34:$A$777,$A78,СВЦЭМ!$B$34:$B$777,R$47)+'СЕТ СН'!$G$11+СВЦЭМ!$D$10+'СЕТ СН'!$G$5</f>
        <v>4071.9255056799998</v>
      </c>
      <c r="S78" s="37">
        <f>SUMIFS(СВЦЭМ!$D$34:$D$777,СВЦЭМ!$A$34:$A$777,$A78,СВЦЭМ!$B$34:$B$777,S$47)+'СЕТ СН'!$G$11+СВЦЭМ!$D$10+'СЕТ СН'!$G$5</f>
        <v>4071.9255056799998</v>
      </c>
      <c r="T78" s="37">
        <f>SUMIFS(СВЦЭМ!$D$34:$D$777,СВЦЭМ!$A$34:$A$777,$A78,СВЦЭМ!$B$34:$B$777,T$47)+'СЕТ СН'!$G$11+СВЦЭМ!$D$10+'СЕТ СН'!$G$5</f>
        <v>4071.9255056799998</v>
      </c>
      <c r="U78" s="37">
        <f>SUMIFS(СВЦЭМ!$D$34:$D$777,СВЦЭМ!$A$34:$A$777,$A78,СВЦЭМ!$B$34:$B$777,U$47)+'СЕТ СН'!$G$11+СВЦЭМ!$D$10+'СЕТ СН'!$G$5</f>
        <v>4071.9255056799998</v>
      </c>
      <c r="V78" s="37">
        <f>SUMIFS(СВЦЭМ!$D$34:$D$777,СВЦЭМ!$A$34:$A$777,$A78,СВЦЭМ!$B$34:$B$777,V$47)+'СЕТ СН'!$G$11+СВЦЭМ!$D$10+'СЕТ СН'!$G$5</f>
        <v>4071.9255056799998</v>
      </c>
      <c r="W78" s="37">
        <f>SUMIFS(СВЦЭМ!$D$34:$D$777,СВЦЭМ!$A$34:$A$777,$A78,СВЦЭМ!$B$34:$B$777,W$47)+'СЕТ СН'!$G$11+СВЦЭМ!$D$10+'СЕТ СН'!$G$5</f>
        <v>4071.9255056799998</v>
      </c>
      <c r="X78" s="37">
        <f>SUMIFS(СВЦЭМ!$D$34:$D$777,СВЦЭМ!$A$34:$A$777,$A78,СВЦЭМ!$B$34:$B$777,X$47)+'СЕТ СН'!$G$11+СВЦЭМ!$D$10+'СЕТ СН'!$G$5</f>
        <v>4071.9255056799998</v>
      </c>
      <c r="Y78" s="37">
        <f>SUMIFS(СВЦЭМ!$D$34:$D$777,СВЦЭМ!$A$34:$A$777,$A78,СВЦЭМ!$B$34:$B$777,Y$47)+'СЕТ СН'!$G$11+СВЦЭМ!$D$10+'СЕТ СН'!$G$5</f>
        <v>4071.9255056799998</v>
      </c>
    </row>
    <row r="79" spans="1:26" ht="15.75" x14ac:dyDescent="0.2">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5.75"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row>
    <row r="81" spans="1:27" ht="12.75" customHeight="1" x14ac:dyDescent="0.2">
      <c r="A81" s="113" t="s">
        <v>7</v>
      </c>
      <c r="B81" s="116" t="s">
        <v>75</v>
      </c>
      <c r="C81" s="117"/>
      <c r="D81" s="117"/>
      <c r="E81" s="117"/>
      <c r="F81" s="117"/>
      <c r="G81" s="117"/>
      <c r="H81" s="117"/>
      <c r="I81" s="117"/>
      <c r="J81" s="117"/>
      <c r="K81" s="117"/>
      <c r="L81" s="117"/>
      <c r="M81" s="117"/>
      <c r="N81" s="117"/>
      <c r="O81" s="117"/>
      <c r="P81" s="117"/>
      <c r="Q81" s="117"/>
      <c r="R81" s="117"/>
      <c r="S81" s="117"/>
      <c r="T81" s="117"/>
      <c r="U81" s="117"/>
      <c r="V81" s="117"/>
      <c r="W81" s="117"/>
      <c r="X81" s="117"/>
      <c r="Y81" s="118"/>
    </row>
    <row r="82" spans="1:27" ht="12.75" customHeight="1" x14ac:dyDescent="0.2">
      <c r="A82" s="114"/>
      <c r="B82" s="119"/>
      <c r="C82" s="120"/>
      <c r="D82" s="120"/>
      <c r="E82" s="120"/>
      <c r="F82" s="120"/>
      <c r="G82" s="120"/>
      <c r="H82" s="120"/>
      <c r="I82" s="120"/>
      <c r="J82" s="120"/>
      <c r="K82" s="120"/>
      <c r="L82" s="120"/>
      <c r="M82" s="120"/>
      <c r="N82" s="120"/>
      <c r="O82" s="120"/>
      <c r="P82" s="120"/>
      <c r="Q82" s="120"/>
      <c r="R82" s="120"/>
      <c r="S82" s="120"/>
      <c r="T82" s="120"/>
      <c r="U82" s="120"/>
      <c r="V82" s="120"/>
      <c r="W82" s="120"/>
      <c r="X82" s="120"/>
      <c r="Y82" s="121"/>
    </row>
    <row r="83" spans="1:27" ht="12.75" customHeight="1" x14ac:dyDescent="0.2">
      <c r="A83" s="115"/>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7" ht="15.75" customHeight="1" x14ac:dyDescent="0.2">
      <c r="A84" s="36" t="str">
        <f>A48</f>
        <v>01.11.2016</v>
      </c>
      <c r="B84" s="37">
        <f>SUMIFS(СВЦЭМ!$D$34:$D$777,СВЦЭМ!$A$34:$A$777,$A84,СВЦЭМ!$B$34:$B$777,B$83)+'СЕТ СН'!$H$11+СВЦЭМ!$D$10+'СЕТ СН'!$H$5</f>
        <v>5382.99776466</v>
      </c>
      <c r="C84" s="37">
        <f>SUMIFS(СВЦЭМ!$D$34:$D$777,СВЦЭМ!$A$34:$A$777,$A84,СВЦЭМ!$B$34:$B$777,C$83)+'СЕТ СН'!$H$11+СВЦЭМ!$D$10+'СЕТ СН'!$H$5</f>
        <v>5488.6604928400002</v>
      </c>
      <c r="D84" s="37">
        <f>SUMIFS(СВЦЭМ!$D$34:$D$777,СВЦЭМ!$A$34:$A$777,$A84,СВЦЭМ!$B$34:$B$777,D$83)+'СЕТ СН'!$H$11+СВЦЭМ!$D$10+'СЕТ СН'!$H$5</f>
        <v>5522.6746449599996</v>
      </c>
      <c r="E84" s="37">
        <f>SUMIFS(СВЦЭМ!$D$34:$D$777,СВЦЭМ!$A$34:$A$777,$A84,СВЦЭМ!$B$34:$B$777,E$83)+'СЕТ СН'!$H$11+СВЦЭМ!$D$10+'СЕТ СН'!$H$5</f>
        <v>5535.897723</v>
      </c>
      <c r="F84" s="37">
        <f>SUMIFS(СВЦЭМ!$D$34:$D$777,СВЦЭМ!$A$34:$A$777,$A84,СВЦЭМ!$B$34:$B$777,F$83)+'СЕТ СН'!$H$11+СВЦЭМ!$D$10+'СЕТ СН'!$H$5</f>
        <v>5534.2240278099998</v>
      </c>
      <c r="G84" s="37">
        <f>SUMIFS(СВЦЭМ!$D$34:$D$777,СВЦЭМ!$A$34:$A$777,$A84,СВЦЭМ!$B$34:$B$777,G$83)+'СЕТ СН'!$H$11+СВЦЭМ!$D$10+'СЕТ СН'!$H$5</f>
        <v>5520.6319225999996</v>
      </c>
      <c r="H84" s="37">
        <f>SUMIFS(СВЦЭМ!$D$34:$D$777,СВЦЭМ!$A$34:$A$777,$A84,СВЦЭМ!$B$34:$B$777,H$83)+'СЕТ СН'!$H$11+СВЦЭМ!$D$10+'СЕТ СН'!$H$5</f>
        <v>5483.2126613700002</v>
      </c>
      <c r="I84" s="37">
        <f>SUMIFS(СВЦЭМ!$D$34:$D$777,СВЦЭМ!$A$34:$A$777,$A84,СВЦЭМ!$B$34:$B$777,I$83)+'СЕТ СН'!$H$11+СВЦЭМ!$D$10+'СЕТ СН'!$H$5</f>
        <v>5445.8260358199996</v>
      </c>
      <c r="J84" s="37">
        <f>SUMIFS(СВЦЭМ!$D$34:$D$777,СВЦЭМ!$A$34:$A$777,$A84,СВЦЭМ!$B$34:$B$777,J$83)+'СЕТ СН'!$H$11+СВЦЭМ!$D$10+'СЕТ СН'!$H$5</f>
        <v>5363.0799002099993</v>
      </c>
      <c r="K84" s="37">
        <f>SUMIFS(СВЦЭМ!$D$34:$D$777,СВЦЭМ!$A$34:$A$777,$A84,СВЦЭМ!$B$34:$B$777,K$83)+'СЕТ СН'!$H$11+СВЦЭМ!$D$10+'СЕТ СН'!$H$5</f>
        <v>5279.3349546999998</v>
      </c>
      <c r="L84" s="37">
        <f>SUMIFS(СВЦЭМ!$D$34:$D$777,СВЦЭМ!$A$34:$A$777,$A84,СВЦЭМ!$B$34:$B$777,L$83)+'СЕТ СН'!$H$11+СВЦЭМ!$D$10+'СЕТ СН'!$H$5</f>
        <v>5191.2187751800002</v>
      </c>
      <c r="M84" s="37">
        <f>SUMIFS(СВЦЭМ!$D$34:$D$777,СВЦЭМ!$A$34:$A$777,$A84,СВЦЭМ!$B$34:$B$777,M$83)+'СЕТ СН'!$H$11+СВЦЭМ!$D$10+'СЕТ СН'!$H$5</f>
        <v>5141.3060381300002</v>
      </c>
      <c r="N84" s="37">
        <f>SUMIFS(СВЦЭМ!$D$34:$D$777,СВЦЭМ!$A$34:$A$777,$A84,СВЦЭМ!$B$34:$B$777,N$83)+'СЕТ СН'!$H$11+СВЦЭМ!$D$10+'СЕТ СН'!$H$5</f>
        <v>5142.55632281</v>
      </c>
      <c r="O84" s="37">
        <f>SUMIFS(СВЦЭМ!$D$34:$D$777,СВЦЭМ!$A$34:$A$777,$A84,СВЦЭМ!$B$34:$B$777,O$83)+'СЕТ СН'!$H$11+СВЦЭМ!$D$10+'СЕТ СН'!$H$5</f>
        <v>5147.8720748199994</v>
      </c>
      <c r="P84" s="37">
        <f>SUMIFS(СВЦЭМ!$D$34:$D$777,СВЦЭМ!$A$34:$A$777,$A84,СВЦЭМ!$B$34:$B$777,P$83)+'СЕТ СН'!$H$11+СВЦЭМ!$D$10+'СЕТ СН'!$H$5</f>
        <v>5158.8479289199995</v>
      </c>
      <c r="Q84" s="37">
        <f>SUMIFS(СВЦЭМ!$D$34:$D$777,СВЦЭМ!$A$34:$A$777,$A84,СВЦЭМ!$B$34:$B$777,Q$83)+'СЕТ СН'!$H$11+СВЦЭМ!$D$10+'СЕТ СН'!$H$5</f>
        <v>5158.6545809500003</v>
      </c>
      <c r="R84" s="37">
        <f>SUMIFS(СВЦЭМ!$D$34:$D$777,СВЦЭМ!$A$34:$A$777,$A84,СВЦЭМ!$B$34:$B$777,R$83)+'СЕТ СН'!$H$11+СВЦЭМ!$D$10+'СЕТ СН'!$H$5</f>
        <v>5157.0523357799993</v>
      </c>
      <c r="S84" s="37">
        <f>SUMIFS(СВЦЭМ!$D$34:$D$777,СВЦЭМ!$A$34:$A$777,$A84,СВЦЭМ!$B$34:$B$777,S$83)+'СЕТ СН'!$H$11+СВЦЭМ!$D$10+'СЕТ СН'!$H$5</f>
        <v>5140.1901670299994</v>
      </c>
      <c r="T84" s="37">
        <f>SUMIFS(СВЦЭМ!$D$34:$D$777,СВЦЭМ!$A$34:$A$777,$A84,СВЦЭМ!$B$34:$B$777,T$83)+'СЕТ СН'!$H$11+СВЦЭМ!$D$10+'СЕТ СН'!$H$5</f>
        <v>5152.3978645899997</v>
      </c>
      <c r="U84" s="37">
        <f>SUMIFS(СВЦЭМ!$D$34:$D$777,СВЦЭМ!$A$34:$A$777,$A84,СВЦЭМ!$B$34:$B$777,U$83)+'СЕТ СН'!$H$11+СВЦЭМ!$D$10+'СЕТ СН'!$H$5</f>
        <v>5159.2700564099996</v>
      </c>
      <c r="V84" s="37">
        <f>SUMIFS(СВЦЭМ!$D$34:$D$777,СВЦЭМ!$A$34:$A$777,$A84,СВЦЭМ!$B$34:$B$777,V$83)+'СЕТ СН'!$H$11+СВЦЭМ!$D$10+'СЕТ СН'!$H$5</f>
        <v>5146.9281783299994</v>
      </c>
      <c r="W84" s="37">
        <f>SUMIFS(СВЦЭМ!$D$34:$D$777,СВЦЭМ!$A$34:$A$777,$A84,СВЦЭМ!$B$34:$B$777,W$83)+'СЕТ СН'!$H$11+СВЦЭМ!$D$10+'СЕТ СН'!$H$5</f>
        <v>5140.2559910700002</v>
      </c>
      <c r="X84" s="37">
        <f>SUMIFS(СВЦЭМ!$D$34:$D$777,СВЦЭМ!$A$34:$A$777,$A84,СВЦЭМ!$B$34:$B$777,X$83)+'СЕТ СН'!$H$11+СВЦЭМ!$D$10+'СЕТ СН'!$H$5</f>
        <v>5148.8948876100003</v>
      </c>
      <c r="Y84" s="37">
        <f>SUMIFS(СВЦЭМ!$D$34:$D$777,СВЦЭМ!$A$34:$A$777,$A84,СВЦЭМ!$B$34:$B$777,Y$83)+'СЕТ СН'!$H$11+СВЦЭМ!$D$10+'СЕТ СН'!$H$5</f>
        <v>5245.1497657499995</v>
      </c>
      <c r="AA84" s="46"/>
    </row>
    <row r="85" spans="1:27" ht="15.75" x14ac:dyDescent="0.2">
      <c r="A85" s="36">
        <f>A84+1</f>
        <v>42676</v>
      </c>
      <c r="B85" s="37">
        <f>SUMIFS(СВЦЭМ!$D$34:$D$777,СВЦЭМ!$A$34:$A$777,$A85,СВЦЭМ!$B$34:$B$777,B$83)+'СЕТ СН'!$H$11+СВЦЭМ!$D$10+'СЕТ СН'!$H$5</f>
        <v>5384.2914939900002</v>
      </c>
      <c r="C85" s="37">
        <f>SUMIFS(СВЦЭМ!$D$34:$D$777,СВЦЭМ!$A$34:$A$777,$A85,СВЦЭМ!$B$34:$B$777,C$83)+'СЕТ СН'!$H$11+СВЦЭМ!$D$10+'СЕТ СН'!$H$5</f>
        <v>5506.7363636499995</v>
      </c>
      <c r="D85" s="37">
        <f>SUMIFS(СВЦЭМ!$D$34:$D$777,СВЦЭМ!$A$34:$A$777,$A85,СВЦЭМ!$B$34:$B$777,D$83)+'СЕТ СН'!$H$11+СВЦЭМ!$D$10+'СЕТ СН'!$H$5</f>
        <v>5544.9140938700002</v>
      </c>
      <c r="E85" s="37">
        <f>SUMIFS(СВЦЭМ!$D$34:$D$777,СВЦЭМ!$A$34:$A$777,$A85,СВЦЭМ!$B$34:$B$777,E$83)+'СЕТ СН'!$H$11+СВЦЭМ!$D$10+'СЕТ СН'!$H$5</f>
        <v>5552.6254325499995</v>
      </c>
      <c r="F85" s="37">
        <f>SUMIFS(СВЦЭМ!$D$34:$D$777,СВЦЭМ!$A$34:$A$777,$A85,СВЦЭМ!$B$34:$B$777,F$83)+'СЕТ СН'!$H$11+СВЦЭМ!$D$10+'СЕТ СН'!$H$5</f>
        <v>5553.43429139</v>
      </c>
      <c r="G85" s="37">
        <f>SUMIFS(СВЦЭМ!$D$34:$D$777,СВЦЭМ!$A$34:$A$777,$A85,СВЦЭМ!$B$34:$B$777,G$83)+'СЕТ СН'!$H$11+СВЦЭМ!$D$10+'СЕТ СН'!$H$5</f>
        <v>5522.2889373399994</v>
      </c>
      <c r="H85" s="37">
        <f>SUMIFS(СВЦЭМ!$D$34:$D$777,СВЦЭМ!$A$34:$A$777,$A85,СВЦЭМ!$B$34:$B$777,H$83)+'СЕТ СН'!$H$11+СВЦЭМ!$D$10+'СЕТ СН'!$H$5</f>
        <v>5524.9505903999998</v>
      </c>
      <c r="I85" s="37">
        <f>SUMIFS(СВЦЭМ!$D$34:$D$777,СВЦЭМ!$A$34:$A$777,$A85,СВЦЭМ!$B$34:$B$777,I$83)+'СЕТ СН'!$H$11+СВЦЭМ!$D$10+'СЕТ СН'!$H$5</f>
        <v>5494.0429520999996</v>
      </c>
      <c r="J85" s="37">
        <f>SUMIFS(СВЦЭМ!$D$34:$D$777,СВЦЭМ!$A$34:$A$777,$A85,СВЦЭМ!$B$34:$B$777,J$83)+'СЕТ СН'!$H$11+СВЦЭМ!$D$10+'СЕТ СН'!$H$5</f>
        <v>5345.2758731100002</v>
      </c>
      <c r="K85" s="37">
        <f>SUMIFS(СВЦЭМ!$D$34:$D$777,СВЦЭМ!$A$34:$A$777,$A85,СВЦЭМ!$B$34:$B$777,K$83)+'СЕТ СН'!$H$11+СВЦЭМ!$D$10+'СЕТ СН'!$H$5</f>
        <v>5231.14992669</v>
      </c>
      <c r="L85" s="37">
        <f>SUMIFS(СВЦЭМ!$D$34:$D$777,СВЦЭМ!$A$34:$A$777,$A85,СВЦЭМ!$B$34:$B$777,L$83)+'СЕТ СН'!$H$11+СВЦЭМ!$D$10+'СЕТ СН'!$H$5</f>
        <v>5201.6922542399998</v>
      </c>
      <c r="M85" s="37">
        <f>SUMIFS(СВЦЭМ!$D$34:$D$777,СВЦЭМ!$A$34:$A$777,$A85,СВЦЭМ!$B$34:$B$777,M$83)+'СЕТ СН'!$H$11+СВЦЭМ!$D$10+'СЕТ СН'!$H$5</f>
        <v>5188.8484247400002</v>
      </c>
      <c r="N85" s="37">
        <f>SUMIFS(СВЦЭМ!$D$34:$D$777,СВЦЭМ!$A$34:$A$777,$A85,СВЦЭМ!$B$34:$B$777,N$83)+'СЕТ СН'!$H$11+СВЦЭМ!$D$10+'СЕТ СН'!$H$5</f>
        <v>5206.6804397699998</v>
      </c>
      <c r="O85" s="37">
        <f>SUMIFS(СВЦЭМ!$D$34:$D$777,СВЦЭМ!$A$34:$A$777,$A85,СВЦЭМ!$B$34:$B$777,O$83)+'СЕТ СН'!$H$11+СВЦЭМ!$D$10+'СЕТ СН'!$H$5</f>
        <v>5235.6769313499999</v>
      </c>
      <c r="P85" s="37">
        <f>SUMIFS(СВЦЭМ!$D$34:$D$777,СВЦЭМ!$A$34:$A$777,$A85,СВЦЭМ!$B$34:$B$777,P$83)+'СЕТ СН'!$H$11+СВЦЭМ!$D$10+'СЕТ СН'!$H$5</f>
        <v>5229.95756944</v>
      </c>
      <c r="Q85" s="37">
        <f>SUMIFS(СВЦЭМ!$D$34:$D$777,СВЦЭМ!$A$34:$A$777,$A85,СВЦЭМ!$B$34:$B$777,Q$83)+'СЕТ СН'!$H$11+СВЦЭМ!$D$10+'СЕТ СН'!$H$5</f>
        <v>5227.1960639700001</v>
      </c>
      <c r="R85" s="37">
        <f>SUMIFS(СВЦЭМ!$D$34:$D$777,СВЦЭМ!$A$34:$A$777,$A85,СВЦЭМ!$B$34:$B$777,R$83)+'СЕТ СН'!$H$11+СВЦЭМ!$D$10+'СЕТ СН'!$H$5</f>
        <v>5227.1128348499997</v>
      </c>
      <c r="S85" s="37">
        <f>SUMIFS(СВЦЭМ!$D$34:$D$777,СВЦЭМ!$A$34:$A$777,$A85,СВЦЭМ!$B$34:$B$777,S$83)+'СЕТ СН'!$H$11+СВЦЭМ!$D$10+'СЕТ СН'!$H$5</f>
        <v>5217.0527312200002</v>
      </c>
      <c r="T85" s="37">
        <f>SUMIFS(СВЦЭМ!$D$34:$D$777,СВЦЭМ!$A$34:$A$777,$A85,СВЦЭМ!$B$34:$B$777,T$83)+'СЕТ СН'!$H$11+СВЦЭМ!$D$10+'СЕТ СН'!$H$5</f>
        <v>5235.40734316</v>
      </c>
      <c r="U85" s="37">
        <f>SUMIFS(СВЦЭМ!$D$34:$D$777,СВЦЭМ!$A$34:$A$777,$A85,СВЦЭМ!$B$34:$B$777,U$83)+'СЕТ СН'!$H$11+СВЦЭМ!$D$10+'СЕТ СН'!$H$5</f>
        <v>5253.0501855900002</v>
      </c>
      <c r="V85" s="37">
        <f>SUMIFS(СВЦЭМ!$D$34:$D$777,СВЦЭМ!$A$34:$A$777,$A85,СВЦЭМ!$B$34:$B$777,V$83)+'СЕТ СН'!$H$11+СВЦЭМ!$D$10+'СЕТ СН'!$H$5</f>
        <v>5243.2170979399998</v>
      </c>
      <c r="W85" s="37">
        <f>SUMIFS(СВЦЭМ!$D$34:$D$777,СВЦЭМ!$A$34:$A$777,$A85,СВЦЭМ!$B$34:$B$777,W$83)+'СЕТ СН'!$H$11+СВЦЭМ!$D$10+'СЕТ СН'!$H$5</f>
        <v>5228.5183809700002</v>
      </c>
      <c r="X85" s="37">
        <f>SUMIFS(СВЦЭМ!$D$34:$D$777,СВЦЭМ!$A$34:$A$777,$A85,СВЦЭМ!$B$34:$B$777,X$83)+'СЕТ СН'!$H$11+СВЦЭМ!$D$10+'СЕТ СН'!$H$5</f>
        <v>5226.9440172100003</v>
      </c>
      <c r="Y85" s="37">
        <f>SUMIFS(СВЦЭМ!$D$34:$D$777,СВЦЭМ!$A$34:$A$777,$A85,СВЦЭМ!$B$34:$B$777,Y$83)+'СЕТ СН'!$H$11+СВЦЭМ!$D$10+'СЕТ СН'!$H$5</f>
        <v>5274.6518526499995</v>
      </c>
    </row>
    <row r="86" spans="1:27" ht="15.75" x14ac:dyDescent="0.2">
      <c r="A86" s="36">
        <f t="shared" ref="A86:A114" si="2">A85+1</f>
        <v>42677</v>
      </c>
      <c r="B86" s="37">
        <f>SUMIFS(СВЦЭМ!$D$34:$D$777,СВЦЭМ!$A$34:$A$777,$A86,СВЦЭМ!$B$34:$B$777,B$83)+'СЕТ СН'!$H$11+СВЦЭМ!$D$10+'СЕТ СН'!$H$5</f>
        <v>5384.6512845999996</v>
      </c>
      <c r="C86" s="37">
        <f>SUMIFS(СВЦЭМ!$D$34:$D$777,СВЦЭМ!$A$34:$A$777,$A86,СВЦЭМ!$B$34:$B$777,C$83)+'СЕТ СН'!$H$11+СВЦЭМ!$D$10+'СЕТ СН'!$H$5</f>
        <v>5516.5300099599999</v>
      </c>
      <c r="D86" s="37">
        <f>SUMIFS(СВЦЭМ!$D$34:$D$777,СВЦЭМ!$A$34:$A$777,$A86,СВЦЭМ!$B$34:$B$777,D$83)+'СЕТ СН'!$H$11+СВЦЭМ!$D$10+'СЕТ СН'!$H$5</f>
        <v>5535.2471695699996</v>
      </c>
      <c r="E86" s="37">
        <f>SUMIFS(СВЦЭМ!$D$34:$D$777,СВЦЭМ!$A$34:$A$777,$A86,СВЦЭМ!$B$34:$B$777,E$83)+'СЕТ СН'!$H$11+СВЦЭМ!$D$10+'СЕТ СН'!$H$5</f>
        <v>5532.5397413499995</v>
      </c>
      <c r="F86" s="37">
        <f>SUMIFS(СВЦЭМ!$D$34:$D$777,СВЦЭМ!$A$34:$A$777,$A86,СВЦЭМ!$B$34:$B$777,F$83)+'СЕТ СН'!$H$11+СВЦЭМ!$D$10+'СЕТ СН'!$H$5</f>
        <v>5530.4441506000003</v>
      </c>
      <c r="G86" s="37">
        <f>SUMIFS(СВЦЭМ!$D$34:$D$777,СВЦЭМ!$A$34:$A$777,$A86,СВЦЭМ!$B$34:$B$777,G$83)+'СЕТ СН'!$H$11+СВЦЭМ!$D$10+'СЕТ СН'!$H$5</f>
        <v>5538.8250860199996</v>
      </c>
      <c r="H86" s="37">
        <f>SUMIFS(СВЦЭМ!$D$34:$D$777,СВЦЭМ!$A$34:$A$777,$A86,СВЦЭМ!$B$34:$B$777,H$83)+'СЕТ СН'!$H$11+СВЦЭМ!$D$10+'СЕТ СН'!$H$5</f>
        <v>5534.8684595599998</v>
      </c>
      <c r="I86" s="37">
        <f>SUMIFS(СВЦЭМ!$D$34:$D$777,СВЦЭМ!$A$34:$A$777,$A86,СВЦЭМ!$B$34:$B$777,I$83)+'СЕТ СН'!$H$11+СВЦЭМ!$D$10+'СЕТ СН'!$H$5</f>
        <v>5503.3663671699996</v>
      </c>
      <c r="J86" s="37">
        <f>SUMIFS(СВЦЭМ!$D$34:$D$777,СВЦЭМ!$A$34:$A$777,$A86,СВЦЭМ!$B$34:$B$777,J$83)+'СЕТ СН'!$H$11+СВЦЭМ!$D$10+'СЕТ СН'!$H$5</f>
        <v>5401.0397870799998</v>
      </c>
      <c r="K86" s="37">
        <f>SUMIFS(СВЦЭМ!$D$34:$D$777,СВЦЭМ!$A$34:$A$777,$A86,СВЦЭМ!$B$34:$B$777,K$83)+'СЕТ СН'!$H$11+СВЦЭМ!$D$10+'СЕТ СН'!$H$5</f>
        <v>5306.8083730899998</v>
      </c>
      <c r="L86" s="37">
        <f>SUMIFS(СВЦЭМ!$D$34:$D$777,СВЦЭМ!$A$34:$A$777,$A86,СВЦЭМ!$B$34:$B$777,L$83)+'СЕТ СН'!$H$11+СВЦЭМ!$D$10+'СЕТ СН'!$H$5</f>
        <v>5221.3078684000002</v>
      </c>
      <c r="M86" s="37">
        <f>SUMIFS(СВЦЭМ!$D$34:$D$777,СВЦЭМ!$A$34:$A$777,$A86,СВЦЭМ!$B$34:$B$777,M$83)+'СЕТ СН'!$H$11+СВЦЭМ!$D$10+'СЕТ СН'!$H$5</f>
        <v>5208.9376231400001</v>
      </c>
      <c r="N86" s="37">
        <f>SUMIFS(СВЦЭМ!$D$34:$D$777,СВЦЭМ!$A$34:$A$777,$A86,СВЦЭМ!$B$34:$B$777,N$83)+'СЕТ СН'!$H$11+СВЦЭМ!$D$10+'СЕТ СН'!$H$5</f>
        <v>5230.8815934699996</v>
      </c>
      <c r="O86" s="37">
        <f>SUMIFS(СВЦЭМ!$D$34:$D$777,СВЦЭМ!$A$34:$A$777,$A86,СВЦЭМ!$B$34:$B$777,O$83)+'СЕТ СН'!$H$11+СВЦЭМ!$D$10+'СЕТ СН'!$H$5</f>
        <v>5262.0004260300002</v>
      </c>
      <c r="P86" s="37">
        <f>SUMIFS(СВЦЭМ!$D$34:$D$777,СВЦЭМ!$A$34:$A$777,$A86,СВЦЭМ!$B$34:$B$777,P$83)+'СЕТ СН'!$H$11+СВЦЭМ!$D$10+'СЕТ СН'!$H$5</f>
        <v>5277.4043129499996</v>
      </c>
      <c r="Q86" s="37">
        <f>SUMIFS(СВЦЭМ!$D$34:$D$777,СВЦЭМ!$A$34:$A$777,$A86,СВЦЭМ!$B$34:$B$777,Q$83)+'СЕТ СН'!$H$11+СВЦЭМ!$D$10+'СЕТ СН'!$H$5</f>
        <v>5288.2818560599999</v>
      </c>
      <c r="R86" s="37">
        <f>SUMIFS(СВЦЭМ!$D$34:$D$777,СВЦЭМ!$A$34:$A$777,$A86,СВЦЭМ!$B$34:$B$777,R$83)+'СЕТ СН'!$H$11+СВЦЭМ!$D$10+'СЕТ СН'!$H$5</f>
        <v>5284.9071260700002</v>
      </c>
      <c r="S86" s="37">
        <f>SUMIFS(СВЦЭМ!$D$34:$D$777,СВЦЭМ!$A$34:$A$777,$A86,СВЦЭМ!$B$34:$B$777,S$83)+'СЕТ СН'!$H$11+СВЦЭМ!$D$10+'СЕТ СН'!$H$5</f>
        <v>5287.9157930399997</v>
      </c>
      <c r="T86" s="37">
        <f>SUMIFS(СВЦЭМ!$D$34:$D$777,СВЦЭМ!$A$34:$A$777,$A86,СВЦЭМ!$B$34:$B$777,T$83)+'СЕТ СН'!$H$11+СВЦЭМ!$D$10+'СЕТ СН'!$H$5</f>
        <v>5234.3471985300002</v>
      </c>
      <c r="U86" s="37">
        <f>SUMIFS(СВЦЭМ!$D$34:$D$777,СВЦЭМ!$A$34:$A$777,$A86,СВЦЭМ!$B$34:$B$777,U$83)+'СЕТ СН'!$H$11+СВЦЭМ!$D$10+'СЕТ СН'!$H$5</f>
        <v>5237.2925204100002</v>
      </c>
      <c r="V86" s="37">
        <f>SUMIFS(СВЦЭМ!$D$34:$D$777,СВЦЭМ!$A$34:$A$777,$A86,СВЦЭМ!$B$34:$B$777,V$83)+'СЕТ СН'!$H$11+СВЦЭМ!$D$10+'СЕТ СН'!$H$5</f>
        <v>5241.7494038799996</v>
      </c>
      <c r="W86" s="37">
        <f>SUMIFS(СВЦЭМ!$D$34:$D$777,СВЦЭМ!$A$34:$A$777,$A86,СВЦЭМ!$B$34:$B$777,W$83)+'СЕТ СН'!$H$11+СВЦЭМ!$D$10+'СЕТ СН'!$H$5</f>
        <v>5269.20957714</v>
      </c>
      <c r="X86" s="37">
        <f>SUMIFS(СВЦЭМ!$D$34:$D$777,СВЦЭМ!$A$34:$A$777,$A86,СВЦЭМ!$B$34:$B$777,X$83)+'СЕТ СН'!$H$11+СВЦЭМ!$D$10+'СЕТ СН'!$H$5</f>
        <v>5294.7892905799999</v>
      </c>
      <c r="Y86" s="37">
        <f>SUMIFS(СВЦЭМ!$D$34:$D$777,СВЦЭМ!$A$34:$A$777,$A86,СВЦЭМ!$B$34:$B$777,Y$83)+'СЕТ СН'!$H$11+СВЦЭМ!$D$10+'СЕТ СН'!$H$5</f>
        <v>5377.0479506699994</v>
      </c>
    </row>
    <row r="87" spans="1:27" ht="15.75" x14ac:dyDescent="0.2">
      <c r="A87" s="36">
        <f t="shared" si="2"/>
        <v>42678</v>
      </c>
      <c r="B87" s="37">
        <f>SUMIFS(СВЦЭМ!$D$34:$D$777,СВЦЭМ!$A$34:$A$777,$A87,СВЦЭМ!$B$34:$B$777,B$83)+'СЕТ СН'!$H$11+СВЦЭМ!$D$10+'СЕТ СН'!$H$5</f>
        <v>5466.0945642099996</v>
      </c>
      <c r="C87" s="37">
        <f>SUMIFS(СВЦЭМ!$D$34:$D$777,СВЦЭМ!$A$34:$A$777,$A87,СВЦЭМ!$B$34:$B$777,C$83)+'СЕТ СН'!$H$11+СВЦЭМ!$D$10+'СЕТ СН'!$H$5</f>
        <v>5532.3917310899997</v>
      </c>
      <c r="D87" s="37">
        <f>SUMIFS(СВЦЭМ!$D$34:$D$777,СВЦЭМ!$A$34:$A$777,$A87,СВЦЭМ!$B$34:$B$777,D$83)+'СЕТ СН'!$H$11+СВЦЭМ!$D$10+'СЕТ СН'!$H$5</f>
        <v>5536.2076834600002</v>
      </c>
      <c r="E87" s="37">
        <f>SUMIFS(СВЦЭМ!$D$34:$D$777,СВЦЭМ!$A$34:$A$777,$A87,СВЦЭМ!$B$34:$B$777,E$83)+'СЕТ СН'!$H$11+СВЦЭМ!$D$10+'СЕТ СН'!$H$5</f>
        <v>5535.0480825099994</v>
      </c>
      <c r="F87" s="37">
        <f>SUMIFS(СВЦЭМ!$D$34:$D$777,СВЦЭМ!$A$34:$A$777,$A87,СВЦЭМ!$B$34:$B$777,F$83)+'СЕТ СН'!$H$11+СВЦЭМ!$D$10+'СЕТ СН'!$H$5</f>
        <v>5532.3674345299996</v>
      </c>
      <c r="G87" s="37">
        <f>SUMIFS(СВЦЭМ!$D$34:$D$777,СВЦЭМ!$A$34:$A$777,$A87,СВЦЭМ!$B$34:$B$777,G$83)+'СЕТ СН'!$H$11+СВЦЭМ!$D$10+'СЕТ СН'!$H$5</f>
        <v>5537.8469511699996</v>
      </c>
      <c r="H87" s="37">
        <f>SUMIFS(СВЦЭМ!$D$34:$D$777,СВЦЭМ!$A$34:$A$777,$A87,СВЦЭМ!$B$34:$B$777,H$83)+'СЕТ СН'!$H$11+СВЦЭМ!$D$10+'СЕТ СН'!$H$5</f>
        <v>5548.7803694699996</v>
      </c>
      <c r="I87" s="37">
        <f>SUMIFS(СВЦЭМ!$D$34:$D$777,СВЦЭМ!$A$34:$A$777,$A87,СВЦЭМ!$B$34:$B$777,I$83)+'СЕТ СН'!$H$11+СВЦЭМ!$D$10+'СЕТ СН'!$H$5</f>
        <v>5535.5644334500003</v>
      </c>
      <c r="J87" s="37">
        <f>SUMIFS(СВЦЭМ!$D$34:$D$777,СВЦЭМ!$A$34:$A$777,$A87,СВЦЭМ!$B$34:$B$777,J$83)+'СЕТ СН'!$H$11+СВЦЭМ!$D$10+'СЕТ СН'!$H$5</f>
        <v>5448.5199105499996</v>
      </c>
      <c r="K87" s="37">
        <f>SUMIFS(СВЦЭМ!$D$34:$D$777,СВЦЭМ!$A$34:$A$777,$A87,СВЦЭМ!$B$34:$B$777,K$83)+'СЕТ СН'!$H$11+СВЦЭМ!$D$10+'СЕТ СН'!$H$5</f>
        <v>5362.6669979199996</v>
      </c>
      <c r="L87" s="37">
        <f>SUMIFS(СВЦЭМ!$D$34:$D$777,СВЦЭМ!$A$34:$A$777,$A87,СВЦЭМ!$B$34:$B$777,L$83)+'СЕТ СН'!$H$11+СВЦЭМ!$D$10+'СЕТ СН'!$H$5</f>
        <v>5272.8777900999994</v>
      </c>
      <c r="M87" s="37">
        <f>SUMIFS(СВЦЭМ!$D$34:$D$777,СВЦЭМ!$A$34:$A$777,$A87,СВЦЭМ!$B$34:$B$777,M$83)+'СЕТ СН'!$H$11+СВЦЭМ!$D$10+'СЕТ СН'!$H$5</f>
        <v>5242.3022273099996</v>
      </c>
      <c r="N87" s="37">
        <f>SUMIFS(СВЦЭМ!$D$34:$D$777,СВЦЭМ!$A$34:$A$777,$A87,СВЦЭМ!$B$34:$B$777,N$83)+'СЕТ СН'!$H$11+СВЦЭМ!$D$10+'СЕТ СН'!$H$5</f>
        <v>5225.5760521299999</v>
      </c>
      <c r="O87" s="37">
        <f>SUMIFS(СВЦЭМ!$D$34:$D$777,СВЦЭМ!$A$34:$A$777,$A87,СВЦЭМ!$B$34:$B$777,O$83)+'СЕТ СН'!$H$11+СВЦЭМ!$D$10+'СЕТ СН'!$H$5</f>
        <v>5217.9668106399995</v>
      </c>
      <c r="P87" s="37">
        <f>SUMIFS(СВЦЭМ!$D$34:$D$777,СВЦЭМ!$A$34:$A$777,$A87,СВЦЭМ!$B$34:$B$777,P$83)+'СЕТ СН'!$H$11+СВЦЭМ!$D$10+'СЕТ СН'!$H$5</f>
        <v>5213.0834187099999</v>
      </c>
      <c r="Q87" s="37">
        <f>SUMIFS(СВЦЭМ!$D$34:$D$777,СВЦЭМ!$A$34:$A$777,$A87,СВЦЭМ!$B$34:$B$777,Q$83)+'СЕТ СН'!$H$11+СВЦЭМ!$D$10+'СЕТ СН'!$H$5</f>
        <v>5210.9773965499999</v>
      </c>
      <c r="R87" s="37">
        <f>SUMIFS(СВЦЭМ!$D$34:$D$777,СВЦЭМ!$A$34:$A$777,$A87,СВЦЭМ!$B$34:$B$777,R$83)+'СЕТ СН'!$H$11+СВЦЭМ!$D$10+'СЕТ СН'!$H$5</f>
        <v>5213.69129978</v>
      </c>
      <c r="S87" s="37">
        <f>SUMIFS(СВЦЭМ!$D$34:$D$777,СВЦЭМ!$A$34:$A$777,$A87,СВЦЭМ!$B$34:$B$777,S$83)+'СЕТ СН'!$H$11+СВЦЭМ!$D$10+'СЕТ СН'!$H$5</f>
        <v>5213.0685276699996</v>
      </c>
      <c r="T87" s="37">
        <f>SUMIFS(СВЦЭМ!$D$34:$D$777,СВЦЭМ!$A$34:$A$777,$A87,СВЦЭМ!$B$34:$B$777,T$83)+'СЕТ СН'!$H$11+СВЦЭМ!$D$10+'СЕТ СН'!$H$5</f>
        <v>5195.5489988199997</v>
      </c>
      <c r="U87" s="37">
        <f>SUMIFS(СВЦЭМ!$D$34:$D$777,СВЦЭМ!$A$34:$A$777,$A87,СВЦЭМ!$B$34:$B$777,U$83)+'СЕТ СН'!$H$11+СВЦЭМ!$D$10+'СЕТ СН'!$H$5</f>
        <v>5180.2094232399995</v>
      </c>
      <c r="V87" s="37">
        <f>SUMIFS(СВЦЭМ!$D$34:$D$777,СВЦЭМ!$A$34:$A$777,$A87,СВЦЭМ!$B$34:$B$777,V$83)+'СЕТ СН'!$H$11+СВЦЭМ!$D$10+'СЕТ СН'!$H$5</f>
        <v>5187.8732118500002</v>
      </c>
      <c r="W87" s="37">
        <f>SUMIFS(СВЦЭМ!$D$34:$D$777,СВЦЭМ!$A$34:$A$777,$A87,СВЦЭМ!$B$34:$B$777,W$83)+'СЕТ СН'!$H$11+СВЦЭМ!$D$10+'СЕТ СН'!$H$5</f>
        <v>5210.3882970899995</v>
      </c>
      <c r="X87" s="37">
        <f>SUMIFS(СВЦЭМ!$D$34:$D$777,СВЦЭМ!$A$34:$A$777,$A87,СВЦЭМ!$B$34:$B$777,X$83)+'СЕТ СН'!$H$11+СВЦЭМ!$D$10+'СЕТ СН'!$H$5</f>
        <v>5213.87367851</v>
      </c>
      <c r="Y87" s="37">
        <f>SUMIFS(СВЦЭМ!$D$34:$D$777,СВЦЭМ!$A$34:$A$777,$A87,СВЦЭМ!$B$34:$B$777,Y$83)+'СЕТ СН'!$H$11+СВЦЭМ!$D$10+'СЕТ СН'!$H$5</f>
        <v>5304.0907607199997</v>
      </c>
    </row>
    <row r="88" spans="1:27" ht="15.75" x14ac:dyDescent="0.2">
      <c r="A88" s="36">
        <f t="shared" si="2"/>
        <v>42679</v>
      </c>
      <c r="B88" s="37">
        <f>SUMIFS(СВЦЭМ!$D$34:$D$777,СВЦЭМ!$A$34:$A$777,$A88,СВЦЭМ!$B$34:$B$777,B$83)+'СЕТ СН'!$H$11+СВЦЭМ!$D$10+'СЕТ СН'!$H$5</f>
        <v>5412.3935742200001</v>
      </c>
      <c r="C88" s="37">
        <f>SUMIFS(СВЦЭМ!$D$34:$D$777,СВЦЭМ!$A$34:$A$777,$A88,СВЦЭМ!$B$34:$B$777,C$83)+'СЕТ СН'!$H$11+СВЦЭМ!$D$10+'СЕТ СН'!$H$5</f>
        <v>5485.3932164500002</v>
      </c>
      <c r="D88" s="37">
        <f>SUMIFS(СВЦЭМ!$D$34:$D$777,СВЦЭМ!$A$34:$A$777,$A88,СВЦЭМ!$B$34:$B$777,D$83)+'СЕТ СН'!$H$11+СВЦЭМ!$D$10+'СЕТ СН'!$H$5</f>
        <v>5541.4444761099994</v>
      </c>
      <c r="E88" s="37">
        <f>SUMIFS(СВЦЭМ!$D$34:$D$777,СВЦЭМ!$A$34:$A$777,$A88,СВЦЭМ!$B$34:$B$777,E$83)+'СЕТ СН'!$H$11+СВЦЭМ!$D$10+'СЕТ СН'!$H$5</f>
        <v>5541.2895772299998</v>
      </c>
      <c r="F88" s="37">
        <f>SUMIFS(СВЦЭМ!$D$34:$D$777,СВЦЭМ!$A$34:$A$777,$A88,СВЦЭМ!$B$34:$B$777,F$83)+'СЕТ СН'!$H$11+СВЦЭМ!$D$10+'СЕТ СН'!$H$5</f>
        <v>5538.9460528399995</v>
      </c>
      <c r="G88" s="37">
        <f>SUMIFS(СВЦЭМ!$D$34:$D$777,СВЦЭМ!$A$34:$A$777,$A88,СВЦЭМ!$B$34:$B$777,G$83)+'СЕТ СН'!$H$11+СВЦЭМ!$D$10+'СЕТ СН'!$H$5</f>
        <v>5542.75435853</v>
      </c>
      <c r="H88" s="37">
        <f>SUMIFS(СВЦЭМ!$D$34:$D$777,СВЦЭМ!$A$34:$A$777,$A88,СВЦЭМ!$B$34:$B$777,H$83)+'СЕТ СН'!$H$11+СВЦЭМ!$D$10+'СЕТ СН'!$H$5</f>
        <v>5553.3235223399997</v>
      </c>
      <c r="I88" s="37">
        <f>SUMIFS(СВЦЭМ!$D$34:$D$777,СВЦЭМ!$A$34:$A$777,$A88,СВЦЭМ!$B$34:$B$777,I$83)+'СЕТ СН'!$H$11+СВЦЭМ!$D$10+'СЕТ СН'!$H$5</f>
        <v>5545.4747271799997</v>
      </c>
      <c r="J88" s="37">
        <f>SUMIFS(СВЦЭМ!$D$34:$D$777,СВЦЭМ!$A$34:$A$777,$A88,СВЦЭМ!$B$34:$B$777,J$83)+'СЕТ СН'!$H$11+СВЦЭМ!$D$10+'СЕТ СН'!$H$5</f>
        <v>5452.1316840899999</v>
      </c>
      <c r="K88" s="37">
        <f>SUMIFS(СВЦЭМ!$D$34:$D$777,СВЦЭМ!$A$34:$A$777,$A88,СВЦЭМ!$B$34:$B$777,K$83)+'СЕТ СН'!$H$11+СВЦЭМ!$D$10+'СЕТ СН'!$H$5</f>
        <v>5365.9582952599994</v>
      </c>
      <c r="L88" s="37">
        <f>SUMIFS(СВЦЭМ!$D$34:$D$777,СВЦЭМ!$A$34:$A$777,$A88,СВЦЭМ!$B$34:$B$777,L$83)+'СЕТ СН'!$H$11+СВЦЭМ!$D$10+'СЕТ СН'!$H$5</f>
        <v>5285.3735337199996</v>
      </c>
      <c r="M88" s="37">
        <f>SUMIFS(СВЦЭМ!$D$34:$D$777,СВЦЭМ!$A$34:$A$777,$A88,СВЦЭМ!$B$34:$B$777,M$83)+'СЕТ СН'!$H$11+СВЦЭМ!$D$10+'СЕТ СН'!$H$5</f>
        <v>5261.7924478699997</v>
      </c>
      <c r="N88" s="37">
        <f>SUMIFS(СВЦЭМ!$D$34:$D$777,СВЦЭМ!$A$34:$A$777,$A88,СВЦЭМ!$B$34:$B$777,N$83)+'СЕТ СН'!$H$11+СВЦЭМ!$D$10+'СЕТ СН'!$H$5</f>
        <v>5246.0793580199997</v>
      </c>
      <c r="O88" s="37">
        <f>SUMIFS(СВЦЭМ!$D$34:$D$777,СВЦЭМ!$A$34:$A$777,$A88,СВЦЭМ!$B$34:$B$777,O$83)+'СЕТ СН'!$H$11+СВЦЭМ!$D$10+'СЕТ СН'!$H$5</f>
        <v>5235.4748989</v>
      </c>
      <c r="P88" s="37">
        <f>SUMIFS(СВЦЭМ!$D$34:$D$777,СВЦЭМ!$A$34:$A$777,$A88,СВЦЭМ!$B$34:$B$777,P$83)+'СЕТ СН'!$H$11+СВЦЭМ!$D$10+'СЕТ СН'!$H$5</f>
        <v>5228.8117573899999</v>
      </c>
      <c r="Q88" s="37">
        <f>SUMIFS(СВЦЭМ!$D$34:$D$777,СВЦЭМ!$A$34:$A$777,$A88,СВЦЭМ!$B$34:$B$777,Q$83)+'СЕТ СН'!$H$11+СВЦЭМ!$D$10+'СЕТ СН'!$H$5</f>
        <v>5224.9936829199996</v>
      </c>
      <c r="R88" s="37">
        <f>SUMIFS(СВЦЭМ!$D$34:$D$777,СВЦЭМ!$A$34:$A$777,$A88,СВЦЭМ!$B$34:$B$777,R$83)+'СЕТ СН'!$H$11+СВЦЭМ!$D$10+'СЕТ СН'!$H$5</f>
        <v>5219.7573922299998</v>
      </c>
      <c r="S88" s="37">
        <f>SUMIFS(СВЦЭМ!$D$34:$D$777,СВЦЭМ!$A$34:$A$777,$A88,СВЦЭМ!$B$34:$B$777,S$83)+'СЕТ СН'!$H$11+СВЦЭМ!$D$10+'СЕТ СН'!$H$5</f>
        <v>5210.2506982499999</v>
      </c>
      <c r="T88" s="37">
        <f>SUMIFS(СВЦЭМ!$D$34:$D$777,СВЦЭМ!$A$34:$A$777,$A88,СВЦЭМ!$B$34:$B$777,T$83)+'СЕТ СН'!$H$11+СВЦЭМ!$D$10+'СЕТ СН'!$H$5</f>
        <v>5192.6628069799999</v>
      </c>
      <c r="U88" s="37">
        <f>SUMIFS(СВЦЭМ!$D$34:$D$777,СВЦЭМ!$A$34:$A$777,$A88,СВЦЭМ!$B$34:$B$777,U$83)+'СЕТ СН'!$H$11+СВЦЭМ!$D$10+'СЕТ СН'!$H$5</f>
        <v>5179.0401340999997</v>
      </c>
      <c r="V88" s="37">
        <f>SUMIFS(СВЦЭМ!$D$34:$D$777,СВЦЭМ!$A$34:$A$777,$A88,СВЦЭМ!$B$34:$B$777,V$83)+'СЕТ СН'!$H$11+СВЦЭМ!$D$10+'СЕТ СН'!$H$5</f>
        <v>5186.6197649099995</v>
      </c>
      <c r="W88" s="37">
        <f>SUMIFS(СВЦЭМ!$D$34:$D$777,СВЦЭМ!$A$34:$A$777,$A88,СВЦЭМ!$B$34:$B$777,W$83)+'СЕТ СН'!$H$11+СВЦЭМ!$D$10+'СЕТ СН'!$H$5</f>
        <v>5210.2795347000001</v>
      </c>
      <c r="X88" s="37">
        <f>SUMIFS(СВЦЭМ!$D$34:$D$777,СВЦЭМ!$A$34:$A$777,$A88,СВЦЭМ!$B$34:$B$777,X$83)+'СЕТ СН'!$H$11+СВЦЭМ!$D$10+'СЕТ СН'!$H$5</f>
        <v>5212.4888174799999</v>
      </c>
      <c r="Y88" s="37">
        <f>SUMIFS(СВЦЭМ!$D$34:$D$777,СВЦЭМ!$A$34:$A$777,$A88,СВЦЭМ!$B$34:$B$777,Y$83)+'СЕТ СН'!$H$11+СВЦЭМ!$D$10+'СЕТ СН'!$H$5</f>
        <v>5302.8886747300003</v>
      </c>
    </row>
    <row r="89" spans="1:27" ht="15.75" x14ac:dyDescent="0.2">
      <c r="A89" s="36">
        <f t="shared" si="2"/>
        <v>42680</v>
      </c>
      <c r="B89" s="37">
        <f>SUMIFS(СВЦЭМ!$D$34:$D$777,СВЦЭМ!$A$34:$A$777,$A89,СВЦЭМ!$B$34:$B$777,B$83)+'СЕТ СН'!$H$11+СВЦЭМ!$D$10+'СЕТ СН'!$H$5</f>
        <v>5392.8454196699995</v>
      </c>
      <c r="C89" s="37">
        <f>SUMIFS(СВЦЭМ!$D$34:$D$777,СВЦЭМ!$A$34:$A$777,$A89,СВЦЭМ!$B$34:$B$777,C$83)+'СЕТ СН'!$H$11+СВЦЭМ!$D$10+'СЕТ СН'!$H$5</f>
        <v>5495.1607562199997</v>
      </c>
      <c r="D89" s="37">
        <f>SUMIFS(СВЦЭМ!$D$34:$D$777,СВЦЭМ!$A$34:$A$777,$A89,СВЦЭМ!$B$34:$B$777,D$83)+'СЕТ СН'!$H$11+СВЦЭМ!$D$10+'СЕТ СН'!$H$5</f>
        <v>5530.5413419300003</v>
      </c>
      <c r="E89" s="37">
        <f>SUMIFS(СВЦЭМ!$D$34:$D$777,СВЦЭМ!$A$34:$A$777,$A89,СВЦЭМ!$B$34:$B$777,E$83)+'СЕТ СН'!$H$11+СВЦЭМ!$D$10+'СЕТ СН'!$H$5</f>
        <v>5532.5926192899997</v>
      </c>
      <c r="F89" s="37">
        <f>SUMIFS(СВЦЭМ!$D$34:$D$777,СВЦЭМ!$A$34:$A$777,$A89,СВЦЭМ!$B$34:$B$777,F$83)+'СЕТ СН'!$H$11+СВЦЭМ!$D$10+'СЕТ СН'!$H$5</f>
        <v>5532.5104998999996</v>
      </c>
      <c r="G89" s="37">
        <f>SUMIFS(СВЦЭМ!$D$34:$D$777,СВЦЭМ!$A$34:$A$777,$A89,СВЦЭМ!$B$34:$B$777,G$83)+'СЕТ СН'!$H$11+СВЦЭМ!$D$10+'СЕТ СН'!$H$5</f>
        <v>5522.7092709899998</v>
      </c>
      <c r="H89" s="37">
        <f>SUMIFS(СВЦЭМ!$D$34:$D$777,СВЦЭМ!$A$34:$A$777,$A89,СВЦЭМ!$B$34:$B$777,H$83)+'СЕТ СН'!$H$11+СВЦЭМ!$D$10+'СЕТ СН'!$H$5</f>
        <v>5518.0612203700002</v>
      </c>
      <c r="I89" s="37">
        <f>SUMIFS(СВЦЭМ!$D$34:$D$777,СВЦЭМ!$A$34:$A$777,$A89,СВЦЭМ!$B$34:$B$777,I$83)+'СЕТ СН'!$H$11+СВЦЭМ!$D$10+'СЕТ СН'!$H$5</f>
        <v>5509.0407474799995</v>
      </c>
      <c r="J89" s="37">
        <f>SUMIFS(СВЦЭМ!$D$34:$D$777,СВЦЭМ!$A$34:$A$777,$A89,СВЦЭМ!$B$34:$B$777,J$83)+'СЕТ СН'!$H$11+СВЦЭМ!$D$10+'СЕТ СН'!$H$5</f>
        <v>5406.33587919</v>
      </c>
      <c r="K89" s="37">
        <f>SUMIFS(СВЦЭМ!$D$34:$D$777,СВЦЭМ!$A$34:$A$777,$A89,СВЦЭМ!$B$34:$B$777,K$83)+'СЕТ СН'!$H$11+СВЦЭМ!$D$10+'СЕТ СН'!$H$5</f>
        <v>5307.5065989799996</v>
      </c>
      <c r="L89" s="37">
        <f>SUMIFS(СВЦЭМ!$D$34:$D$777,СВЦЭМ!$A$34:$A$777,$A89,СВЦЭМ!$B$34:$B$777,L$83)+'СЕТ СН'!$H$11+СВЦЭМ!$D$10+'СЕТ СН'!$H$5</f>
        <v>5246.4452030800003</v>
      </c>
      <c r="M89" s="37">
        <f>SUMIFS(СВЦЭМ!$D$34:$D$777,СВЦЭМ!$A$34:$A$777,$A89,СВЦЭМ!$B$34:$B$777,M$83)+'СЕТ СН'!$H$11+СВЦЭМ!$D$10+'СЕТ СН'!$H$5</f>
        <v>5200.39438238</v>
      </c>
      <c r="N89" s="37">
        <f>SUMIFS(СВЦЭМ!$D$34:$D$777,СВЦЭМ!$A$34:$A$777,$A89,СВЦЭМ!$B$34:$B$777,N$83)+'СЕТ СН'!$H$11+СВЦЭМ!$D$10+'СЕТ СН'!$H$5</f>
        <v>5195.04260617</v>
      </c>
      <c r="O89" s="37">
        <f>SUMIFS(СВЦЭМ!$D$34:$D$777,СВЦЭМ!$A$34:$A$777,$A89,СВЦЭМ!$B$34:$B$777,O$83)+'СЕТ СН'!$H$11+СВЦЭМ!$D$10+'СЕТ СН'!$H$5</f>
        <v>5195.0931403899995</v>
      </c>
      <c r="P89" s="37">
        <f>SUMIFS(СВЦЭМ!$D$34:$D$777,СВЦЭМ!$A$34:$A$777,$A89,СВЦЭМ!$B$34:$B$777,P$83)+'СЕТ СН'!$H$11+СВЦЭМ!$D$10+'СЕТ СН'!$H$5</f>
        <v>5188.4491134099999</v>
      </c>
      <c r="Q89" s="37">
        <f>SUMIFS(СВЦЭМ!$D$34:$D$777,СВЦЭМ!$A$34:$A$777,$A89,СВЦЭМ!$B$34:$B$777,Q$83)+'СЕТ СН'!$H$11+СВЦЭМ!$D$10+'СЕТ СН'!$H$5</f>
        <v>5188.62494169</v>
      </c>
      <c r="R89" s="37">
        <f>SUMIFS(СВЦЭМ!$D$34:$D$777,СВЦЭМ!$A$34:$A$777,$A89,СВЦЭМ!$B$34:$B$777,R$83)+'СЕТ СН'!$H$11+СВЦЭМ!$D$10+'СЕТ СН'!$H$5</f>
        <v>5185.81253311</v>
      </c>
      <c r="S89" s="37">
        <f>SUMIFS(СВЦЭМ!$D$34:$D$777,СВЦЭМ!$A$34:$A$777,$A89,СВЦЭМ!$B$34:$B$777,S$83)+'СЕТ СН'!$H$11+СВЦЭМ!$D$10+'СЕТ СН'!$H$5</f>
        <v>5208.77053196</v>
      </c>
      <c r="T89" s="37">
        <f>SUMIFS(СВЦЭМ!$D$34:$D$777,СВЦЭМ!$A$34:$A$777,$A89,СВЦЭМ!$B$34:$B$777,T$83)+'СЕТ СН'!$H$11+СВЦЭМ!$D$10+'СЕТ СН'!$H$5</f>
        <v>5218.8371741000001</v>
      </c>
      <c r="U89" s="37">
        <f>SUMIFS(СВЦЭМ!$D$34:$D$777,СВЦЭМ!$A$34:$A$777,$A89,СВЦЭМ!$B$34:$B$777,U$83)+'СЕТ СН'!$H$11+СВЦЭМ!$D$10+'СЕТ СН'!$H$5</f>
        <v>5224.8169903199996</v>
      </c>
      <c r="V89" s="37">
        <f>SUMIFS(СВЦЭМ!$D$34:$D$777,СВЦЭМ!$A$34:$A$777,$A89,СВЦЭМ!$B$34:$B$777,V$83)+'СЕТ СН'!$H$11+СВЦЭМ!$D$10+'СЕТ СН'!$H$5</f>
        <v>5222.7250819000001</v>
      </c>
      <c r="W89" s="37">
        <f>SUMIFS(СВЦЭМ!$D$34:$D$777,СВЦЭМ!$A$34:$A$777,$A89,СВЦЭМ!$B$34:$B$777,W$83)+'СЕТ СН'!$H$11+СВЦЭМ!$D$10+'СЕТ СН'!$H$5</f>
        <v>5234.5132149599995</v>
      </c>
      <c r="X89" s="37">
        <f>SUMIFS(СВЦЭМ!$D$34:$D$777,СВЦЭМ!$A$34:$A$777,$A89,СВЦЭМ!$B$34:$B$777,X$83)+'СЕТ СН'!$H$11+СВЦЭМ!$D$10+'СЕТ СН'!$H$5</f>
        <v>5238.4256447999996</v>
      </c>
      <c r="Y89" s="37">
        <f>SUMIFS(СВЦЭМ!$D$34:$D$777,СВЦЭМ!$A$34:$A$777,$A89,СВЦЭМ!$B$34:$B$777,Y$83)+'СЕТ СН'!$H$11+СВЦЭМ!$D$10+'СЕТ СН'!$H$5</f>
        <v>5331.0427487400002</v>
      </c>
    </row>
    <row r="90" spans="1:27" ht="15.75" x14ac:dyDescent="0.2">
      <c r="A90" s="36">
        <f t="shared" si="2"/>
        <v>42681</v>
      </c>
      <c r="B90" s="37">
        <f>SUMIFS(СВЦЭМ!$D$34:$D$777,СВЦЭМ!$A$34:$A$777,$A90,СВЦЭМ!$B$34:$B$777,B$83)+'СЕТ СН'!$H$11+СВЦЭМ!$D$10+'СЕТ СН'!$H$5</f>
        <v>5432.7273272699995</v>
      </c>
      <c r="C90" s="37">
        <f>SUMIFS(СВЦЭМ!$D$34:$D$777,СВЦЭМ!$A$34:$A$777,$A90,СВЦЭМ!$B$34:$B$777,C$83)+'СЕТ СН'!$H$11+СВЦЭМ!$D$10+'СЕТ СН'!$H$5</f>
        <v>5518.9317995700003</v>
      </c>
      <c r="D90" s="37">
        <f>SUMIFS(СВЦЭМ!$D$34:$D$777,СВЦЭМ!$A$34:$A$777,$A90,СВЦЭМ!$B$34:$B$777,D$83)+'СЕТ СН'!$H$11+СВЦЭМ!$D$10+'СЕТ СН'!$H$5</f>
        <v>5538.7913822999999</v>
      </c>
      <c r="E90" s="37">
        <f>SUMIFS(СВЦЭМ!$D$34:$D$777,СВЦЭМ!$A$34:$A$777,$A90,СВЦЭМ!$B$34:$B$777,E$83)+'СЕТ СН'!$H$11+СВЦЭМ!$D$10+'СЕТ СН'!$H$5</f>
        <v>5538.20682657</v>
      </c>
      <c r="F90" s="37">
        <f>SUMIFS(СВЦЭМ!$D$34:$D$777,СВЦЭМ!$A$34:$A$777,$A90,СВЦЭМ!$B$34:$B$777,F$83)+'СЕТ СН'!$H$11+СВЦЭМ!$D$10+'СЕТ СН'!$H$5</f>
        <v>5538.9292581</v>
      </c>
      <c r="G90" s="37">
        <f>SUMIFS(СВЦЭМ!$D$34:$D$777,СВЦЭМ!$A$34:$A$777,$A90,СВЦЭМ!$B$34:$B$777,G$83)+'СЕТ СН'!$H$11+СВЦЭМ!$D$10+'СЕТ СН'!$H$5</f>
        <v>5540.0934116600001</v>
      </c>
      <c r="H90" s="37">
        <f>SUMIFS(СВЦЭМ!$D$34:$D$777,СВЦЭМ!$A$34:$A$777,$A90,СВЦЭМ!$B$34:$B$777,H$83)+'СЕТ СН'!$H$11+СВЦЭМ!$D$10+'СЕТ СН'!$H$5</f>
        <v>5566.8718307899999</v>
      </c>
      <c r="I90" s="37">
        <f>SUMIFS(СВЦЭМ!$D$34:$D$777,СВЦЭМ!$A$34:$A$777,$A90,СВЦЭМ!$B$34:$B$777,I$83)+'СЕТ СН'!$H$11+СВЦЭМ!$D$10+'СЕТ СН'!$H$5</f>
        <v>5557.1735400699999</v>
      </c>
      <c r="J90" s="37">
        <f>SUMIFS(СВЦЭМ!$D$34:$D$777,СВЦЭМ!$A$34:$A$777,$A90,СВЦЭМ!$B$34:$B$777,J$83)+'СЕТ СН'!$H$11+СВЦЭМ!$D$10+'СЕТ СН'!$H$5</f>
        <v>5455.1740376899998</v>
      </c>
      <c r="K90" s="37">
        <f>SUMIFS(СВЦЭМ!$D$34:$D$777,СВЦЭМ!$A$34:$A$777,$A90,СВЦЭМ!$B$34:$B$777,K$83)+'СЕТ СН'!$H$11+СВЦЭМ!$D$10+'СЕТ СН'!$H$5</f>
        <v>5341.04200511</v>
      </c>
      <c r="L90" s="37">
        <f>SUMIFS(СВЦЭМ!$D$34:$D$777,СВЦЭМ!$A$34:$A$777,$A90,СВЦЭМ!$B$34:$B$777,L$83)+'СЕТ СН'!$H$11+СВЦЭМ!$D$10+'СЕТ СН'!$H$5</f>
        <v>5252.8119467899996</v>
      </c>
      <c r="M90" s="37">
        <f>SUMIFS(СВЦЭМ!$D$34:$D$777,СВЦЭМ!$A$34:$A$777,$A90,СВЦЭМ!$B$34:$B$777,M$83)+'СЕТ СН'!$H$11+СВЦЭМ!$D$10+'СЕТ СН'!$H$5</f>
        <v>5216.4169103999993</v>
      </c>
      <c r="N90" s="37">
        <f>SUMIFS(СВЦЭМ!$D$34:$D$777,СВЦЭМ!$A$34:$A$777,$A90,СВЦЭМ!$B$34:$B$777,N$83)+'СЕТ СН'!$H$11+СВЦЭМ!$D$10+'СЕТ СН'!$H$5</f>
        <v>5218.02431007</v>
      </c>
      <c r="O90" s="37">
        <f>SUMIFS(СВЦЭМ!$D$34:$D$777,СВЦЭМ!$A$34:$A$777,$A90,СВЦЭМ!$B$34:$B$777,O$83)+'СЕТ СН'!$H$11+СВЦЭМ!$D$10+'СЕТ СН'!$H$5</f>
        <v>5205.5618176600001</v>
      </c>
      <c r="P90" s="37">
        <f>SUMIFS(СВЦЭМ!$D$34:$D$777,СВЦЭМ!$A$34:$A$777,$A90,СВЦЭМ!$B$34:$B$777,P$83)+'СЕТ СН'!$H$11+СВЦЭМ!$D$10+'СЕТ СН'!$H$5</f>
        <v>5197.4148847599999</v>
      </c>
      <c r="Q90" s="37">
        <f>SUMIFS(СВЦЭМ!$D$34:$D$777,СВЦЭМ!$A$34:$A$777,$A90,СВЦЭМ!$B$34:$B$777,Q$83)+'СЕТ СН'!$H$11+СВЦЭМ!$D$10+'СЕТ СН'!$H$5</f>
        <v>5197.4585615699998</v>
      </c>
      <c r="R90" s="37">
        <f>SUMIFS(СВЦЭМ!$D$34:$D$777,СВЦЭМ!$A$34:$A$777,$A90,СВЦЭМ!$B$34:$B$777,R$83)+'СЕТ СН'!$H$11+СВЦЭМ!$D$10+'СЕТ СН'!$H$5</f>
        <v>5196.7449252699998</v>
      </c>
      <c r="S90" s="37">
        <f>SUMIFS(СВЦЭМ!$D$34:$D$777,СВЦЭМ!$A$34:$A$777,$A90,СВЦЭМ!$B$34:$B$777,S$83)+'СЕТ СН'!$H$11+СВЦЭМ!$D$10+'СЕТ СН'!$H$5</f>
        <v>5216.92367577</v>
      </c>
      <c r="T90" s="37">
        <f>SUMIFS(СВЦЭМ!$D$34:$D$777,СВЦЭМ!$A$34:$A$777,$A90,СВЦЭМ!$B$34:$B$777,T$83)+'СЕТ СН'!$H$11+СВЦЭМ!$D$10+'СЕТ СН'!$H$5</f>
        <v>5227.71595118</v>
      </c>
      <c r="U90" s="37">
        <f>SUMIFS(СВЦЭМ!$D$34:$D$777,СВЦЭМ!$A$34:$A$777,$A90,СВЦЭМ!$B$34:$B$777,U$83)+'СЕТ СН'!$H$11+СВЦЭМ!$D$10+'СЕТ СН'!$H$5</f>
        <v>5230.9040758299998</v>
      </c>
      <c r="V90" s="37">
        <f>SUMIFS(СВЦЭМ!$D$34:$D$777,СВЦЭМ!$A$34:$A$777,$A90,СВЦЭМ!$B$34:$B$777,V$83)+'СЕТ СН'!$H$11+СВЦЭМ!$D$10+'СЕТ СН'!$H$5</f>
        <v>5226.1442196400003</v>
      </c>
      <c r="W90" s="37">
        <f>SUMIFS(СВЦЭМ!$D$34:$D$777,СВЦЭМ!$A$34:$A$777,$A90,СВЦЭМ!$B$34:$B$777,W$83)+'СЕТ СН'!$H$11+СВЦЭМ!$D$10+'СЕТ СН'!$H$5</f>
        <v>5225.6310912999998</v>
      </c>
      <c r="X90" s="37">
        <f>SUMIFS(СВЦЭМ!$D$34:$D$777,СВЦЭМ!$A$34:$A$777,$A90,СВЦЭМ!$B$34:$B$777,X$83)+'СЕТ СН'!$H$11+СВЦЭМ!$D$10+'СЕТ СН'!$H$5</f>
        <v>5258.6069550800003</v>
      </c>
      <c r="Y90" s="37">
        <f>SUMIFS(СВЦЭМ!$D$34:$D$777,СВЦЭМ!$A$34:$A$777,$A90,СВЦЭМ!$B$34:$B$777,Y$83)+'СЕТ СН'!$H$11+СВЦЭМ!$D$10+'СЕТ СН'!$H$5</f>
        <v>5336.1883482399999</v>
      </c>
    </row>
    <row r="91" spans="1:27" ht="15.75" x14ac:dyDescent="0.2">
      <c r="A91" s="36">
        <f t="shared" si="2"/>
        <v>42682</v>
      </c>
      <c r="B91" s="37">
        <f>SUMIFS(СВЦЭМ!$D$34:$D$777,СВЦЭМ!$A$34:$A$777,$A91,СВЦЭМ!$B$34:$B$777,B$83)+'СЕТ СН'!$H$11+СВЦЭМ!$D$10+'СЕТ СН'!$H$5</f>
        <v>5415.6345744199998</v>
      </c>
      <c r="C91" s="37">
        <f>SUMIFS(СВЦЭМ!$D$34:$D$777,СВЦЭМ!$A$34:$A$777,$A91,СВЦЭМ!$B$34:$B$777,C$83)+'СЕТ СН'!$H$11+СВЦЭМ!$D$10+'СЕТ СН'!$H$5</f>
        <v>5519.7373156899994</v>
      </c>
      <c r="D91" s="37">
        <f>SUMIFS(СВЦЭМ!$D$34:$D$777,СВЦЭМ!$A$34:$A$777,$A91,СВЦЭМ!$B$34:$B$777,D$83)+'СЕТ СН'!$H$11+СВЦЭМ!$D$10+'СЕТ СН'!$H$5</f>
        <v>5544.0611189699994</v>
      </c>
      <c r="E91" s="37">
        <f>SUMIFS(СВЦЭМ!$D$34:$D$777,СВЦЭМ!$A$34:$A$777,$A91,СВЦЭМ!$B$34:$B$777,E$83)+'СЕТ СН'!$H$11+СВЦЭМ!$D$10+'СЕТ СН'!$H$5</f>
        <v>5533.8238675900002</v>
      </c>
      <c r="F91" s="37">
        <f>SUMIFS(СВЦЭМ!$D$34:$D$777,СВЦЭМ!$A$34:$A$777,$A91,СВЦЭМ!$B$34:$B$777,F$83)+'СЕТ СН'!$H$11+СВЦЭМ!$D$10+'СЕТ СН'!$H$5</f>
        <v>5540.2823033200002</v>
      </c>
      <c r="G91" s="37">
        <f>SUMIFS(СВЦЭМ!$D$34:$D$777,СВЦЭМ!$A$34:$A$777,$A91,СВЦЭМ!$B$34:$B$777,G$83)+'СЕТ СН'!$H$11+СВЦЭМ!$D$10+'СЕТ СН'!$H$5</f>
        <v>5551.5520047099999</v>
      </c>
      <c r="H91" s="37">
        <f>SUMIFS(СВЦЭМ!$D$34:$D$777,СВЦЭМ!$A$34:$A$777,$A91,СВЦЭМ!$B$34:$B$777,H$83)+'СЕТ СН'!$H$11+СВЦЭМ!$D$10+'СЕТ СН'!$H$5</f>
        <v>5568.8659441099999</v>
      </c>
      <c r="I91" s="37">
        <f>SUMIFS(СВЦЭМ!$D$34:$D$777,СВЦЭМ!$A$34:$A$777,$A91,СВЦЭМ!$B$34:$B$777,I$83)+'СЕТ СН'!$H$11+СВЦЭМ!$D$10+'СЕТ СН'!$H$5</f>
        <v>5507.6464599499996</v>
      </c>
      <c r="J91" s="37">
        <f>SUMIFS(СВЦЭМ!$D$34:$D$777,СВЦЭМ!$A$34:$A$777,$A91,СВЦЭМ!$B$34:$B$777,J$83)+'СЕТ СН'!$H$11+СВЦЭМ!$D$10+'СЕТ СН'!$H$5</f>
        <v>5385.5061995699998</v>
      </c>
      <c r="K91" s="37">
        <f>SUMIFS(СВЦЭМ!$D$34:$D$777,СВЦЭМ!$A$34:$A$777,$A91,СВЦЭМ!$B$34:$B$777,K$83)+'СЕТ СН'!$H$11+СВЦЭМ!$D$10+'СЕТ СН'!$H$5</f>
        <v>5340.8701621599994</v>
      </c>
      <c r="L91" s="37">
        <f>SUMIFS(СВЦЭМ!$D$34:$D$777,СВЦЭМ!$A$34:$A$777,$A91,СВЦЭМ!$B$34:$B$777,L$83)+'СЕТ СН'!$H$11+СВЦЭМ!$D$10+'СЕТ СН'!$H$5</f>
        <v>5239.6374722099999</v>
      </c>
      <c r="M91" s="37">
        <f>SUMIFS(СВЦЭМ!$D$34:$D$777,СВЦЭМ!$A$34:$A$777,$A91,СВЦЭМ!$B$34:$B$777,M$83)+'СЕТ СН'!$H$11+СВЦЭМ!$D$10+'СЕТ СН'!$H$5</f>
        <v>5218.4269614200002</v>
      </c>
      <c r="N91" s="37">
        <f>SUMIFS(СВЦЭМ!$D$34:$D$777,СВЦЭМ!$A$34:$A$777,$A91,СВЦЭМ!$B$34:$B$777,N$83)+'СЕТ СН'!$H$11+СВЦЭМ!$D$10+'СЕТ СН'!$H$5</f>
        <v>5198.3752656699999</v>
      </c>
      <c r="O91" s="37">
        <f>SUMIFS(СВЦЭМ!$D$34:$D$777,СВЦЭМ!$A$34:$A$777,$A91,СВЦЭМ!$B$34:$B$777,O$83)+'СЕТ СН'!$H$11+СВЦЭМ!$D$10+'СЕТ СН'!$H$5</f>
        <v>5198.1936274700001</v>
      </c>
      <c r="P91" s="37">
        <f>SUMIFS(СВЦЭМ!$D$34:$D$777,СВЦЭМ!$A$34:$A$777,$A91,СВЦЭМ!$B$34:$B$777,P$83)+'СЕТ СН'!$H$11+СВЦЭМ!$D$10+'СЕТ СН'!$H$5</f>
        <v>5189.3439369600001</v>
      </c>
      <c r="Q91" s="37">
        <f>SUMIFS(СВЦЭМ!$D$34:$D$777,СВЦЭМ!$A$34:$A$777,$A91,СВЦЭМ!$B$34:$B$777,Q$83)+'СЕТ СН'!$H$11+СВЦЭМ!$D$10+'СЕТ СН'!$H$5</f>
        <v>5181.6188998399994</v>
      </c>
      <c r="R91" s="37">
        <f>SUMIFS(СВЦЭМ!$D$34:$D$777,СВЦЭМ!$A$34:$A$777,$A91,СВЦЭМ!$B$34:$B$777,R$83)+'СЕТ СН'!$H$11+СВЦЭМ!$D$10+'СЕТ СН'!$H$5</f>
        <v>5180.3643814699999</v>
      </c>
      <c r="S91" s="37">
        <f>SUMIFS(СВЦЭМ!$D$34:$D$777,СВЦЭМ!$A$34:$A$777,$A91,СВЦЭМ!$B$34:$B$777,S$83)+'СЕТ СН'!$H$11+СВЦЭМ!$D$10+'СЕТ СН'!$H$5</f>
        <v>5203.2513641099995</v>
      </c>
      <c r="T91" s="37">
        <f>SUMIFS(СВЦЭМ!$D$34:$D$777,СВЦЭМ!$A$34:$A$777,$A91,СВЦЭМ!$B$34:$B$777,T$83)+'СЕТ СН'!$H$11+СВЦЭМ!$D$10+'СЕТ СН'!$H$5</f>
        <v>5230.7386001699997</v>
      </c>
      <c r="U91" s="37">
        <f>SUMIFS(СВЦЭМ!$D$34:$D$777,СВЦЭМ!$A$34:$A$777,$A91,СВЦЭМ!$B$34:$B$777,U$83)+'СЕТ СН'!$H$11+СВЦЭМ!$D$10+'СЕТ СН'!$H$5</f>
        <v>5236.3061041599994</v>
      </c>
      <c r="V91" s="37">
        <f>SUMIFS(СВЦЭМ!$D$34:$D$777,СВЦЭМ!$A$34:$A$777,$A91,СВЦЭМ!$B$34:$B$777,V$83)+'СЕТ СН'!$H$11+СВЦЭМ!$D$10+'СЕТ СН'!$H$5</f>
        <v>5236.7181701199997</v>
      </c>
      <c r="W91" s="37">
        <f>SUMIFS(СВЦЭМ!$D$34:$D$777,СВЦЭМ!$A$34:$A$777,$A91,СВЦЭМ!$B$34:$B$777,W$83)+'СЕТ СН'!$H$11+СВЦЭМ!$D$10+'СЕТ СН'!$H$5</f>
        <v>5241.2129739599995</v>
      </c>
      <c r="X91" s="37">
        <f>SUMIFS(СВЦЭМ!$D$34:$D$777,СВЦЭМ!$A$34:$A$777,$A91,СВЦЭМ!$B$34:$B$777,X$83)+'СЕТ СН'!$H$11+СВЦЭМ!$D$10+'СЕТ СН'!$H$5</f>
        <v>5258.9388143099995</v>
      </c>
      <c r="Y91" s="37">
        <f>SUMIFS(СВЦЭМ!$D$34:$D$777,СВЦЭМ!$A$34:$A$777,$A91,СВЦЭМ!$B$34:$B$777,Y$83)+'СЕТ СН'!$H$11+СВЦЭМ!$D$10+'СЕТ СН'!$H$5</f>
        <v>5335.9343477599996</v>
      </c>
    </row>
    <row r="92" spans="1:27" ht="15.75" x14ac:dyDescent="0.2">
      <c r="A92" s="36">
        <f t="shared" si="2"/>
        <v>42683</v>
      </c>
      <c r="B92" s="37">
        <f>SUMIFS(СВЦЭМ!$D$34:$D$777,СВЦЭМ!$A$34:$A$777,$A92,СВЦЭМ!$B$34:$B$777,B$83)+'СЕТ СН'!$H$11+СВЦЭМ!$D$10+'СЕТ СН'!$H$5</f>
        <v>5435.3371051899994</v>
      </c>
      <c r="C92" s="37">
        <f>SUMIFS(СВЦЭМ!$D$34:$D$777,СВЦЭМ!$A$34:$A$777,$A92,СВЦЭМ!$B$34:$B$777,C$83)+'СЕТ СН'!$H$11+СВЦЭМ!$D$10+'СЕТ СН'!$H$5</f>
        <v>5540.0606897799998</v>
      </c>
      <c r="D92" s="37">
        <f>SUMIFS(СВЦЭМ!$D$34:$D$777,СВЦЭМ!$A$34:$A$777,$A92,СВЦЭМ!$B$34:$B$777,D$83)+'СЕТ СН'!$H$11+СВЦЭМ!$D$10+'СЕТ СН'!$H$5</f>
        <v>5558.4737454199994</v>
      </c>
      <c r="E92" s="37">
        <f>SUMIFS(СВЦЭМ!$D$34:$D$777,СВЦЭМ!$A$34:$A$777,$A92,СВЦЭМ!$B$34:$B$777,E$83)+'СЕТ СН'!$H$11+СВЦЭМ!$D$10+'СЕТ СН'!$H$5</f>
        <v>5554.98101021</v>
      </c>
      <c r="F92" s="37">
        <f>SUMIFS(СВЦЭМ!$D$34:$D$777,СВЦЭМ!$A$34:$A$777,$A92,СВЦЭМ!$B$34:$B$777,F$83)+'СЕТ СН'!$H$11+СВЦЭМ!$D$10+'СЕТ СН'!$H$5</f>
        <v>5552.42292352</v>
      </c>
      <c r="G92" s="37">
        <f>SUMIFS(СВЦЭМ!$D$34:$D$777,СВЦЭМ!$A$34:$A$777,$A92,СВЦЭМ!$B$34:$B$777,G$83)+'СЕТ СН'!$H$11+СВЦЭМ!$D$10+'СЕТ СН'!$H$5</f>
        <v>5548.3035772699996</v>
      </c>
      <c r="H92" s="37">
        <f>SUMIFS(СВЦЭМ!$D$34:$D$777,СВЦЭМ!$A$34:$A$777,$A92,СВЦЭМ!$B$34:$B$777,H$83)+'СЕТ СН'!$H$11+СВЦЭМ!$D$10+'СЕТ СН'!$H$5</f>
        <v>5533.8626375799995</v>
      </c>
      <c r="I92" s="37">
        <f>SUMIFS(СВЦЭМ!$D$34:$D$777,СВЦЭМ!$A$34:$A$777,$A92,СВЦЭМ!$B$34:$B$777,I$83)+'СЕТ СН'!$H$11+СВЦЭМ!$D$10+'СЕТ СН'!$H$5</f>
        <v>5496.2384087299997</v>
      </c>
      <c r="J92" s="37">
        <f>SUMIFS(СВЦЭМ!$D$34:$D$777,СВЦЭМ!$A$34:$A$777,$A92,СВЦЭМ!$B$34:$B$777,J$83)+'СЕТ СН'!$H$11+СВЦЭМ!$D$10+'СЕТ СН'!$H$5</f>
        <v>5420.1171161399998</v>
      </c>
      <c r="K92" s="37">
        <f>SUMIFS(СВЦЭМ!$D$34:$D$777,СВЦЭМ!$A$34:$A$777,$A92,СВЦЭМ!$B$34:$B$777,K$83)+'СЕТ СН'!$H$11+СВЦЭМ!$D$10+'СЕТ СН'!$H$5</f>
        <v>5346.9125623199998</v>
      </c>
      <c r="L92" s="37">
        <f>SUMIFS(СВЦЭМ!$D$34:$D$777,СВЦЭМ!$A$34:$A$777,$A92,СВЦЭМ!$B$34:$B$777,L$83)+'СЕТ СН'!$H$11+СВЦЭМ!$D$10+'СЕТ СН'!$H$5</f>
        <v>5261.7187432999999</v>
      </c>
      <c r="M92" s="37">
        <f>SUMIFS(СВЦЭМ!$D$34:$D$777,СВЦЭМ!$A$34:$A$777,$A92,СВЦЭМ!$B$34:$B$777,M$83)+'СЕТ СН'!$H$11+СВЦЭМ!$D$10+'СЕТ СН'!$H$5</f>
        <v>5223.3329720399997</v>
      </c>
      <c r="N92" s="37">
        <f>SUMIFS(СВЦЭМ!$D$34:$D$777,СВЦЭМ!$A$34:$A$777,$A92,СВЦЭМ!$B$34:$B$777,N$83)+'СЕТ СН'!$H$11+СВЦЭМ!$D$10+'СЕТ СН'!$H$5</f>
        <v>5214.9134289699996</v>
      </c>
      <c r="O92" s="37">
        <f>SUMIFS(СВЦЭМ!$D$34:$D$777,СВЦЭМ!$A$34:$A$777,$A92,СВЦЭМ!$B$34:$B$777,O$83)+'СЕТ СН'!$H$11+СВЦЭМ!$D$10+'СЕТ СН'!$H$5</f>
        <v>5218.1001884399993</v>
      </c>
      <c r="P92" s="37">
        <f>SUMIFS(СВЦЭМ!$D$34:$D$777,СВЦЭМ!$A$34:$A$777,$A92,СВЦЭМ!$B$34:$B$777,P$83)+'СЕТ СН'!$H$11+СВЦЭМ!$D$10+'СЕТ СН'!$H$5</f>
        <v>5213.0092794900002</v>
      </c>
      <c r="Q92" s="37">
        <f>SUMIFS(СВЦЭМ!$D$34:$D$777,СВЦЭМ!$A$34:$A$777,$A92,СВЦЭМ!$B$34:$B$777,Q$83)+'СЕТ СН'!$H$11+СВЦЭМ!$D$10+'СЕТ СН'!$H$5</f>
        <v>5207.0531822699995</v>
      </c>
      <c r="R92" s="37">
        <f>SUMIFS(СВЦЭМ!$D$34:$D$777,СВЦЭМ!$A$34:$A$777,$A92,СВЦЭМ!$B$34:$B$777,R$83)+'СЕТ СН'!$H$11+СВЦЭМ!$D$10+'СЕТ СН'!$H$5</f>
        <v>5209.1666180699995</v>
      </c>
      <c r="S92" s="37">
        <f>SUMIFS(СВЦЭМ!$D$34:$D$777,СВЦЭМ!$A$34:$A$777,$A92,СВЦЭМ!$B$34:$B$777,S$83)+'СЕТ СН'!$H$11+СВЦЭМ!$D$10+'СЕТ СН'!$H$5</f>
        <v>5217.5467618599996</v>
      </c>
      <c r="T92" s="37">
        <f>SUMIFS(СВЦЭМ!$D$34:$D$777,СВЦЭМ!$A$34:$A$777,$A92,СВЦЭМ!$B$34:$B$777,T$83)+'СЕТ СН'!$H$11+СВЦЭМ!$D$10+'СЕТ СН'!$H$5</f>
        <v>5247.4764801399997</v>
      </c>
      <c r="U92" s="37">
        <f>SUMIFS(СВЦЭМ!$D$34:$D$777,СВЦЭМ!$A$34:$A$777,$A92,СВЦЭМ!$B$34:$B$777,U$83)+'СЕТ СН'!$H$11+СВЦЭМ!$D$10+'СЕТ СН'!$H$5</f>
        <v>5260.2501288499998</v>
      </c>
      <c r="V92" s="37">
        <f>SUMIFS(СВЦЭМ!$D$34:$D$777,СВЦЭМ!$A$34:$A$777,$A92,СВЦЭМ!$B$34:$B$777,V$83)+'СЕТ СН'!$H$11+СВЦЭМ!$D$10+'СЕТ СН'!$H$5</f>
        <v>5298.3814564699996</v>
      </c>
      <c r="W92" s="37">
        <f>SUMIFS(СВЦЭМ!$D$34:$D$777,СВЦЭМ!$A$34:$A$777,$A92,СВЦЭМ!$B$34:$B$777,W$83)+'СЕТ СН'!$H$11+СВЦЭМ!$D$10+'СЕТ СН'!$H$5</f>
        <v>5323.9569094799999</v>
      </c>
      <c r="X92" s="37">
        <f>SUMIFS(СВЦЭМ!$D$34:$D$777,СВЦЭМ!$A$34:$A$777,$A92,СВЦЭМ!$B$34:$B$777,X$83)+'СЕТ СН'!$H$11+СВЦЭМ!$D$10+'СЕТ СН'!$H$5</f>
        <v>5306.9833214</v>
      </c>
      <c r="Y92" s="37">
        <f>SUMIFS(СВЦЭМ!$D$34:$D$777,СВЦЭМ!$A$34:$A$777,$A92,СВЦЭМ!$B$34:$B$777,Y$83)+'СЕТ СН'!$H$11+СВЦЭМ!$D$10+'СЕТ СН'!$H$5</f>
        <v>5312.8180747699998</v>
      </c>
    </row>
    <row r="93" spans="1:27" ht="15.75" x14ac:dyDescent="0.2">
      <c r="A93" s="36">
        <f t="shared" si="2"/>
        <v>42684</v>
      </c>
      <c r="B93" s="37">
        <f>SUMIFS(СВЦЭМ!$D$34:$D$777,СВЦЭМ!$A$34:$A$777,$A93,СВЦЭМ!$B$34:$B$777,B$83)+'СЕТ СН'!$H$11+СВЦЭМ!$D$10+'СЕТ СН'!$H$5</f>
        <v>5423.70068008</v>
      </c>
      <c r="C93" s="37">
        <f>SUMIFS(СВЦЭМ!$D$34:$D$777,СВЦЭМ!$A$34:$A$777,$A93,СВЦЭМ!$B$34:$B$777,C$83)+'СЕТ СН'!$H$11+СВЦЭМ!$D$10+'СЕТ СН'!$H$5</f>
        <v>5530.8162531999997</v>
      </c>
      <c r="D93" s="37">
        <f>SUMIFS(СВЦЭМ!$D$34:$D$777,СВЦЭМ!$A$34:$A$777,$A93,СВЦЭМ!$B$34:$B$777,D$83)+'СЕТ СН'!$H$11+СВЦЭМ!$D$10+'СЕТ СН'!$H$5</f>
        <v>5552.6515389999995</v>
      </c>
      <c r="E93" s="37">
        <f>SUMIFS(СВЦЭМ!$D$34:$D$777,СВЦЭМ!$A$34:$A$777,$A93,СВЦЭМ!$B$34:$B$777,E$83)+'СЕТ СН'!$H$11+СВЦЭМ!$D$10+'СЕТ СН'!$H$5</f>
        <v>5550.6754512999996</v>
      </c>
      <c r="F93" s="37">
        <f>SUMIFS(СВЦЭМ!$D$34:$D$777,СВЦЭМ!$A$34:$A$777,$A93,СВЦЭМ!$B$34:$B$777,F$83)+'СЕТ СН'!$H$11+СВЦЭМ!$D$10+'СЕТ СН'!$H$5</f>
        <v>5558.16324902</v>
      </c>
      <c r="G93" s="37">
        <f>SUMIFS(СВЦЭМ!$D$34:$D$777,СВЦЭМ!$A$34:$A$777,$A93,СВЦЭМ!$B$34:$B$777,G$83)+'СЕТ СН'!$H$11+СВЦЭМ!$D$10+'СЕТ СН'!$H$5</f>
        <v>5562.3652012599996</v>
      </c>
      <c r="H93" s="37">
        <f>SUMIFS(СВЦЭМ!$D$34:$D$777,СВЦЭМ!$A$34:$A$777,$A93,СВЦЭМ!$B$34:$B$777,H$83)+'СЕТ СН'!$H$11+СВЦЭМ!$D$10+'СЕТ СН'!$H$5</f>
        <v>5525.3771160400001</v>
      </c>
      <c r="I93" s="37">
        <f>SUMIFS(СВЦЭМ!$D$34:$D$777,СВЦЭМ!$A$34:$A$777,$A93,СВЦЭМ!$B$34:$B$777,I$83)+'СЕТ СН'!$H$11+СВЦЭМ!$D$10+'СЕТ СН'!$H$5</f>
        <v>5506.2325369999999</v>
      </c>
      <c r="J93" s="37">
        <f>SUMIFS(СВЦЭМ!$D$34:$D$777,СВЦЭМ!$A$34:$A$777,$A93,СВЦЭМ!$B$34:$B$777,J$83)+'СЕТ СН'!$H$11+СВЦЭМ!$D$10+'СЕТ СН'!$H$5</f>
        <v>5442.8158315999999</v>
      </c>
      <c r="K93" s="37">
        <f>SUMIFS(СВЦЭМ!$D$34:$D$777,СВЦЭМ!$A$34:$A$777,$A93,СВЦЭМ!$B$34:$B$777,K$83)+'СЕТ СН'!$H$11+СВЦЭМ!$D$10+'СЕТ СН'!$H$5</f>
        <v>5343.9909938599994</v>
      </c>
      <c r="L93" s="37">
        <f>SUMIFS(СВЦЭМ!$D$34:$D$777,СВЦЭМ!$A$34:$A$777,$A93,СВЦЭМ!$B$34:$B$777,L$83)+'СЕТ СН'!$H$11+СВЦЭМ!$D$10+'СЕТ СН'!$H$5</f>
        <v>5256.5802130699994</v>
      </c>
      <c r="M93" s="37">
        <f>SUMIFS(СВЦЭМ!$D$34:$D$777,СВЦЭМ!$A$34:$A$777,$A93,СВЦЭМ!$B$34:$B$777,M$83)+'СЕТ СН'!$H$11+СВЦЭМ!$D$10+'СЕТ СН'!$H$5</f>
        <v>5226.2445623599997</v>
      </c>
      <c r="N93" s="37">
        <f>SUMIFS(СВЦЭМ!$D$34:$D$777,СВЦЭМ!$A$34:$A$777,$A93,СВЦЭМ!$B$34:$B$777,N$83)+'СЕТ СН'!$H$11+СВЦЭМ!$D$10+'СЕТ СН'!$H$5</f>
        <v>5264.72822937</v>
      </c>
      <c r="O93" s="37">
        <f>SUMIFS(СВЦЭМ!$D$34:$D$777,СВЦЭМ!$A$34:$A$777,$A93,СВЦЭМ!$B$34:$B$777,O$83)+'СЕТ СН'!$H$11+СВЦЭМ!$D$10+'СЕТ СН'!$H$5</f>
        <v>5286.8519309799995</v>
      </c>
      <c r="P93" s="37">
        <f>SUMIFS(СВЦЭМ!$D$34:$D$777,СВЦЭМ!$A$34:$A$777,$A93,СВЦЭМ!$B$34:$B$777,P$83)+'СЕТ СН'!$H$11+СВЦЭМ!$D$10+'СЕТ СН'!$H$5</f>
        <v>5282.1179811000002</v>
      </c>
      <c r="Q93" s="37">
        <f>SUMIFS(СВЦЭМ!$D$34:$D$777,СВЦЭМ!$A$34:$A$777,$A93,СВЦЭМ!$B$34:$B$777,Q$83)+'СЕТ СН'!$H$11+СВЦЭМ!$D$10+'СЕТ СН'!$H$5</f>
        <v>5288.4778537100001</v>
      </c>
      <c r="R93" s="37">
        <f>SUMIFS(СВЦЭМ!$D$34:$D$777,СВЦЭМ!$A$34:$A$777,$A93,СВЦЭМ!$B$34:$B$777,R$83)+'СЕТ СН'!$H$11+СВЦЭМ!$D$10+'СЕТ СН'!$H$5</f>
        <v>5292.9695754099994</v>
      </c>
      <c r="S93" s="37">
        <f>SUMIFS(СВЦЭМ!$D$34:$D$777,СВЦЭМ!$A$34:$A$777,$A93,СВЦЭМ!$B$34:$B$777,S$83)+'СЕТ СН'!$H$11+СВЦЭМ!$D$10+'СЕТ СН'!$H$5</f>
        <v>5274.7114826199995</v>
      </c>
      <c r="T93" s="37">
        <f>SUMIFS(СВЦЭМ!$D$34:$D$777,СВЦЭМ!$A$34:$A$777,$A93,СВЦЭМ!$B$34:$B$777,T$83)+'СЕТ СН'!$H$11+СВЦЭМ!$D$10+'СЕТ СН'!$H$5</f>
        <v>5244.0184117700001</v>
      </c>
      <c r="U93" s="37">
        <f>SUMIFS(СВЦЭМ!$D$34:$D$777,СВЦЭМ!$A$34:$A$777,$A93,СВЦЭМ!$B$34:$B$777,U$83)+'СЕТ СН'!$H$11+СВЦЭМ!$D$10+'СЕТ СН'!$H$5</f>
        <v>5255.4366181799996</v>
      </c>
      <c r="V93" s="37">
        <f>SUMIFS(СВЦЭМ!$D$34:$D$777,СВЦЭМ!$A$34:$A$777,$A93,СВЦЭМ!$B$34:$B$777,V$83)+'СЕТ СН'!$H$11+СВЦЭМ!$D$10+'СЕТ СН'!$H$5</f>
        <v>5239.2465974799998</v>
      </c>
      <c r="W93" s="37">
        <f>SUMIFS(СВЦЭМ!$D$34:$D$777,СВЦЭМ!$A$34:$A$777,$A93,СВЦЭМ!$B$34:$B$777,W$83)+'СЕТ СН'!$H$11+СВЦЭМ!$D$10+'СЕТ СН'!$H$5</f>
        <v>5240.5532923999999</v>
      </c>
      <c r="X93" s="37">
        <f>SUMIFS(СВЦЭМ!$D$34:$D$777,СВЦЭМ!$A$34:$A$777,$A93,СВЦЭМ!$B$34:$B$777,X$83)+'СЕТ СН'!$H$11+СВЦЭМ!$D$10+'СЕТ СН'!$H$5</f>
        <v>5250.2084947399999</v>
      </c>
      <c r="Y93" s="37">
        <f>SUMIFS(СВЦЭМ!$D$34:$D$777,СВЦЭМ!$A$34:$A$777,$A93,СВЦЭМ!$B$34:$B$777,Y$83)+'СЕТ СН'!$H$11+СВЦЭМ!$D$10+'СЕТ СН'!$H$5</f>
        <v>5319.5724559700002</v>
      </c>
    </row>
    <row r="94" spans="1:27" ht="15.75" x14ac:dyDescent="0.2">
      <c r="A94" s="36">
        <f t="shared" si="2"/>
        <v>42685</v>
      </c>
      <c r="B94" s="37">
        <f>SUMIFS(СВЦЭМ!$D$34:$D$777,СВЦЭМ!$A$34:$A$777,$A94,СВЦЭМ!$B$34:$B$777,B$83)+'СЕТ СН'!$H$11+СВЦЭМ!$D$10+'СЕТ СН'!$H$5</f>
        <v>5403.6920782500001</v>
      </c>
      <c r="C94" s="37">
        <f>SUMIFS(СВЦЭМ!$D$34:$D$777,СВЦЭМ!$A$34:$A$777,$A94,СВЦЭМ!$B$34:$B$777,C$83)+'СЕТ СН'!$H$11+СВЦЭМ!$D$10+'СЕТ СН'!$H$5</f>
        <v>5526.7075254800002</v>
      </c>
      <c r="D94" s="37">
        <f>SUMIFS(СВЦЭМ!$D$34:$D$777,СВЦЭМ!$A$34:$A$777,$A94,СВЦЭМ!$B$34:$B$777,D$83)+'СЕТ СН'!$H$11+СВЦЭМ!$D$10+'СЕТ СН'!$H$5</f>
        <v>5591.16301441</v>
      </c>
      <c r="E94" s="37">
        <f>SUMIFS(СВЦЭМ!$D$34:$D$777,СВЦЭМ!$A$34:$A$777,$A94,СВЦЭМ!$B$34:$B$777,E$83)+'СЕТ СН'!$H$11+СВЦЭМ!$D$10+'СЕТ СН'!$H$5</f>
        <v>5549.2603902599994</v>
      </c>
      <c r="F94" s="37">
        <f>SUMIFS(СВЦЭМ!$D$34:$D$777,СВЦЭМ!$A$34:$A$777,$A94,СВЦЭМ!$B$34:$B$777,F$83)+'СЕТ СН'!$H$11+СВЦЭМ!$D$10+'СЕТ СН'!$H$5</f>
        <v>5549.3961918699997</v>
      </c>
      <c r="G94" s="37">
        <f>SUMIFS(СВЦЭМ!$D$34:$D$777,СВЦЭМ!$A$34:$A$777,$A94,СВЦЭМ!$B$34:$B$777,G$83)+'СЕТ СН'!$H$11+СВЦЭМ!$D$10+'СЕТ СН'!$H$5</f>
        <v>5561.6044809599998</v>
      </c>
      <c r="H94" s="37">
        <f>SUMIFS(СВЦЭМ!$D$34:$D$777,СВЦЭМ!$A$34:$A$777,$A94,СВЦЭМ!$B$34:$B$777,H$83)+'СЕТ СН'!$H$11+СВЦЭМ!$D$10+'СЕТ СН'!$H$5</f>
        <v>5557.3812122700001</v>
      </c>
      <c r="I94" s="37">
        <f>SUMIFS(СВЦЭМ!$D$34:$D$777,СВЦЭМ!$A$34:$A$777,$A94,СВЦЭМ!$B$34:$B$777,I$83)+'СЕТ СН'!$H$11+СВЦЭМ!$D$10+'СЕТ СН'!$H$5</f>
        <v>5516.6676798099998</v>
      </c>
      <c r="J94" s="37">
        <f>SUMIFS(СВЦЭМ!$D$34:$D$777,СВЦЭМ!$A$34:$A$777,$A94,СВЦЭМ!$B$34:$B$777,J$83)+'СЕТ СН'!$H$11+СВЦЭМ!$D$10+'СЕТ СН'!$H$5</f>
        <v>5425.8655749899999</v>
      </c>
      <c r="K94" s="37">
        <f>SUMIFS(СВЦЭМ!$D$34:$D$777,СВЦЭМ!$A$34:$A$777,$A94,СВЦЭМ!$B$34:$B$777,K$83)+'СЕТ СН'!$H$11+СВЦЭМ!$D$10+'СЕТ СН'!$H$5</f>
        <v>5327.0622131800001</v>
      </c>
      <c r="L94" s="37">
        <f>SUMIFS(СВЦЭМ!$D$34:$D$777,СВЦЭМ!$A$34:$A$777,$A94,СВЦЭМ!$B$34:$B$777,L$83)+'СЕТ СН'!$H$11+СВЦЭМ!$D$10+'СЕТ СН'!$H$5</f>
        <v>5237.0173607899997</v>
      </c>
      <c r="M94" s="37">
        <f>SUMIFS(СВЦЭМ!$D$34:$D$777,СВЦЭМ!$A$34:$A$777,$A94,СВЦЭМ!$B$34:$B$777,M$83)+'СЕТ СН'!$H$11+СВЦЭМ!$D$10+'СЕТ СН'!$H$5</f>
        <v>5210.5640185000002</v>
      </c>
      <c r="N94" s="37">
        <f>SUMIFS(СВЦЭМ!$D$34:$D$777,СВЦЭМ!$A$34:$A$777,$A94,СВЦЭМ!$B$34:$B$777,N$83)+'СЕТ СН'!$H$11+СВЦЭМ!$D$10+'СЕТ СН'!$H$5</f>
        <v>5229.1531804199994</v>
      </c>
      <c r="O94" s="37">
        <f>SUMIFS(СВЦЭМ!$D$34:$D$777,СВЦЭМ!$A$34:$A$777,$A94,СВЦЭМ!$B$34:$B$777,O$83)+'СЕТ СН'!$H$11+СВЦЭМ!$D$10+'СЕТ СН'!$H$5</f>
        <v>5231.6386635099998</v>
      </c>
      <c r="P94" s="37">
        <f>SUMIFS(СВЦЭМ!$D$34:$D$777,СВЦЭМ!$A$34:$A$777,$A94,СВЦЭМ!$B$34:$B$777,P$83)+'СЕТ СН'!$H$11+СВЦЭМ!$D$10+'СЕТ СН'!$H$5</f>
        <v>5230.6814420599994</v>
      </c>
      <c r="Q94" s="37">
        <f>SUMIFS(СВЦЭМ!$D$34:$D$777,СВЦЭМ!$A$34:$A$777,$A94,СВЦЭМ!$B$34:$B$777,Q$83)+'СЕТ СН'!$H$11+СВЦЭМ!$D$10+'СЕТ СН'!$H$5</f>
        <v>5275.6900782599996</v>
      </c>
      <c r="R94" s="37">
        <f>SUMIFS(СВЦЭМ!$D$34:$D$777,СВЦЭМ!$A$34:$A$777,$A94,СВЦЭМ!$B$34:$B$777,R$83)+'СЕТ СН'!$H$11+СВЦЭМ!$D$10+'СЕТ СН'!$H$5</f>
        <v>5287.9312585799998</v>
      </c>
      <c r="S94" s="37">
        <f>SUMIFS(СВЦЭМ!$D$34:$D$777,СВЦЭМ!$A$34:$A$777,$A94,СВЦЭМ!$B$34:$B$777,S$83)+'СЕТ СН'!$H$11+СВЦЭМ!$D$10+'СЕТ СН'!$H$5</f>
        <v>5298.8026334199994</v>
      </c>
      <c r="T94" s="37">
        <f>SUMIFS(СВЦЭМ!$D$34:$D$777,СВЦЭМ!$A$34:$A$777,$A94,СВЦЭМ!$B$34:$B$777,T$83)+'СЕТ СН'!$H$11+СВЦЭМ!$D$10+'СЕТ СН'!$H$5</f>
        <v>5239.2327790599993</v>
      </c>
      <c r="U94" s="37">
        <f>SUMIFS(СВЦЭМ!$D$34:$D$777,СВЦЭМ!$A$34:$A$777,$A94,СВЦЭМ!$B$34:$B$777,U$83)+'СЕТ СН'!$H$11+СВЦЭМ!$D$10+'СЕТ СН'!$H$5</f>
        <v>5235.3338037899994</v>
      </c>
      <c r="V94" s="37">
        <f>SUMIFS(СВЦЭМ!$D$34:$D$777,СВЦЭМ!$A$34:$A$777,$A94,СВЦЭМ!$B$34:$B$777,V$83)+'СЕТ СН'!$H$11+СВЦЭМ!$D$10+'СЕТ СН'!$H$5</f>
        <v>5252.2509446200002</v>
      </c>
      <c r="W94" s="37">
        <f>SUMIFS(СВЦЭМ!$D$34:$D$777,СВЦЭМ!$A$34:$A$777,$A94,СВЦЭМ!$B$34:$B$777,W$83)+'СЕТ СН'!$H$11+СВЦЭМ!$D$10+'СЕТ СН'!$H$5</f>
        <v>5259.6462869899997</v>
      </c>
      <c r="X94" s="37">
        <f>SUMIFS(СВЦЭМ!$D$34:$D$777,СВЦЭМ!$A$34:$A$777,$A94,СВЦЭМ!$B$34:$B$777,X$83)+'СЕТ СН'!$H$11+СВЦЭМ!$D$10+'СЕТ СН'!$H$5</f>
        <v>5308.90277539</v>
      </c>
      <c r="Y94" s="37">
        <f>SUMIFS(СВЦЭМ!$D$34:$D$777,СВЦЭМ!$A$34:$A$777,$A94,СВЦЭМ!$B$34:$B$777,Y$83)+'СЕТ СН'!$H$11+СВЦЭМ!$D$10+'СЕТ СН'!$H$5</f>
        <v>5397.7063809199999</v>
      </c>
    </row>
    <row r="95" spans="1:27" ht="15.75" x14ac:dyDescent="0.2">
      <c r="A95" s="36">
        <f t="shared" si="2"/>
        <v>42686</v>
      </c>
      <c r="B95" s="37">
        <f>SUMIFS(СВЦЭМ!$D$34:$D$777,СВЦЭМ!$A$34:$A$777,$A95,СВЦЭМ!$B$34:$B$777,B$83)+'СЕТ СН'!$H$11+СВЦЭМ!$D$10+'СЕТ СН'!$H$5</f>
        <v>5386.3216911399995</v>
      </c>
      <c r="C95" s="37">
        <f>SUMIFS(СВЦЭМ!$D$34:$D$777,СВЦЭМ!$A$34:$A$777,$A95,СВЦЭМ!$B$34:$B$777,C$83)+'СЕТ СН'!$H$11+СВЦЭМ!$D$10+'СЕТ СН'!$H$5</f>
        <v>5489.9334261399999</v>
      </c>
      <c r="D95" s="37">
        <f>SUMIFS(СВЦЭМ!$D$34:$D$777,СВЦЭМ!$A$34:$A$777,$A95,СВЦЭМ!$B$34:$B$777,D$83)+'СЕТ СН'!$H$11+СВЦЭМ!$D$10+'СЕТ СН'!$H$5</f>
        <v>5559.68145843</v>
      </c>
      <c r="E95" s="37">
        <f>SUMIFS(СВЦЭМ!$D$34:$D$777,СВЦЭМ!$A$34:$A$777,$A95,СВЦЭМ!$B$34:$B$777,E$83)+'СЕТ СН'!$H$11+СВЦЭМ!$D$10+'СЕТ СН'!$H$5</f>
        <v>5570.0591045399997</v>
      </c>
      <c r="F95" s="37">
        <f>SUMIFS(СВЦЭМ!$D$34:$D$777,СВЦЭМ!$A$34:$A$777,$A95,СВЦЭМ!$B$34:$B$777,F$83)+'СЕТ СН'!$H$11+СВЦЭМ!$D$10+'СЕТ СН'!$H$5</f>
        <v>5575.6631639199995</v>
      </c>
      <c r="G95" s="37">
        <f>SUMIFS(СВЦЭМ!$D$34:$D$777,СВЦЭМ!$A$34:$A$777,$A95,СВЦЭМ!$B$34:$B$777,G$83)+'СЕТ СН'!$H$11+СВЦЭМ!$D$10+'СЕТ СН'!$H$5</f>
        <v>5564.1500800100002</v>
      </c>
      <c r="H95" s="37">
        <f>SUMIFS(СВЦЭМ!$D$34:$D$777,СВЦЭМ!$A$34:$A$777,$A95,СВЦЭМ!$B$34:$B$777,H$83)+'СЕТ СН'!$H$11+СВЦЭМ!$D$10+'СЕТ СН'!$H$5</f>
        <v>5535.4284309799996</v>
      </c>
      <c r="I95" s="37">
        <f>SUMIFS(СВЦЭМ!$D$34:$D$777,СВЦЭМ!$A$34:$A$777,$A95,СВЦЭМ!$B$34:$B$777,I$83)+'СЕТ СН'!$H$11+СВЦЭМ!$D$10+'СЕТ СН'!$H$5</f>
        <v>5503.2344632699997</v>
      </c>
      <c r="J95" s="37">
        <f>SUMIFS(СВЦЭМ!$D$34:$D$777,СВЦЭМ!$A$34:$A$777,$A95,СВЦЭМ!$B$34:$B$777,J$83)+'СЕТ СН'!$H$11+СВЦЭМ!$D$10+'СЕТ СН'!$H$5</f>
        <v>5396.4547763199998</v>
      </c>
      <c r="K95" s="37">
        <f>SUMIFS(СВЦЭМ!$D$34:$D$777,СВЦЭМ!$A$34:$A$777,$A95,СВЦЭМ!$B$34:$B$777,K$83)+'СЕТ СН'!$H$11+СВЦЭМ!$D$10+'СЕТ СН'!$H$5</f>
        <v>5269.0232973799993</v>
      </c>
      <c r="L95" s="37">
        <f>SUMIFS(СВЦЭМ!$D$34:$D$777,СВЦЭМ!$A$34:$A$777,$A95,СВЦЭМ!$B$34:$B$777,L$83)+'СЕТ СН'!$H$11+СВЦЭМ!$D$10+'СЕТ СН'!$H$5</f>
        <v>5193.9775600100002</v>
      </c>
      <c r="M95" s="37">
        <f>SUMIFS(СВЦЭМ!$D$34:$D$777,СВЦЭМ!$A$34:$A$777,$A95,СВЦЭМ!$B$34:$B$777,M$83)+'СЕТ СН'!$H$11+СВЦЭМ!$D$10+'СЕТ СН'!$H$5</f>
        <v>5143.8300878299997</v>
      </c>
      <c r="N95" s="37">
        <f>SUMIFS(СВЦЭМ!$D$34:$D$777,СВЦЭМ!$A$34:$A$777,$A95,СВЦЭМ!$B$34:$B$777,N$83)+'СЕТ СН'!$H$11+СВЦЭМ!$D$10+'СЕТ СН'!$H$5</f>
        <v>5136.6253149899994</v>
      </c>
      <c r="O95" s="37">
        <f>SUMIFS(СВЦЭМ!$D$34:$D$777,СВЦЭМ!$A$34:$A$777,$A95,СВЦЭМ!$B$34:$B$777,O$83)+'СЕТ СН'!$H$11+СВЦЭМ!$D$10+'СЕТ СН'!$H$5</f>
        <v>5140.9642707499997</v>
      </c>
      <c r="P95" s="37">
        <f>SUMIFS(СВЦЭМ!$D$34:$D$777,СВЦЭМ!$A$34:$A$777,$A95,СВЦЭМ!$B$34:$B$777,P$83)+'СЕТ СН'!$H$11+СВЦЭМ!$D$10+'СЕТ СН'!$H$5</f>
        <v>5170.3688991899999</v>
      </c>
      <c r="Q95" s="37">
        <f>SUMIFS(СВЦЭМ!$D$34:$D$777,СВЦЭМ!$A$34:$A$777,$A95,СВЦЭМ!$B$34:$B$777,Q$83)+'СЕТ СН'!$H$11+СВЦЭМ!$D$10+'СЕТ СН'!$H$5</f>
        <v>5173.5551949700002</v>
      </c>
      <c r="R95" s="37">
        <f>SUMIFS(СВЦЭМ!$D$34:$D$777,СВЦЭМ!$A$34:$A$777,$A95,СВЦЭМ!$B$34:$B$777,R$83)+'СЕТ СН'!$H$11+СВЦЭМ!$D$10+'СЕТ СН'!$H$5</f>
        <v>5168.6968933400003</v>
      </c>
      <c r="S95" s="37">
        <f>SUMIFS(СВЦЭМ!$D$34:$D$777,СВЦЭМ!$A$34:$A$777,$A95,СВЦЭМ!$B$34:$B$777,S$83)+'СЕТ СН'!$H$11+СВЦЭМ!$D$10+'СЕТ СН'!$H$5</f>
        <v>5169.5003351899995</v>
      </c>
      <c r="T95" s="37">
        <f>SUMIFS(СВЦЭМ!$D$34:$D$777,СВЦЭМ!$A$34:$A$777,$A95,СВЦЭМ!$B$34:$B$777,T$83)+'СЕТ СН'!$H$11+СВЦЭМ!$D$10+'СЕТ СН'!$H$5</f>
        <v>5215.4384091000002</v>
      </c>
      <c r="U95" s="37">
        <f>SUMIFS(СВЦЭМ!$D$34:$D$777,СВЦЭМ!$A$34:$A$777,$A95,СВЦЭМ!$B$34:$B$777,U$83)+'СЕТ СН'!$H$11+СВЦЭМ!$D$10+'СЕТ СН'!$H$5</f>
        <v>5190.7729265999997</v>
      </c>
      <c r="V95" s="37">
        <f>SUMIFS(СВЦЭМ!$D$34:$D$777,СВЦЭМ!$A$34:$A$777,$A95,СВЦЭМ!$B$34:$B$777,V$83)+'СЕТ СН'!$H$11+СВЦЭМ!$D$10+'СЕТ СН'!$H$5</f>
        <v>5153.0069212099997</v>
      </c>
      <c r="W95" s="37">
        <f>SUMIFS(СВЦЭМ!$D$34:$D$777,СВЦЭМ!$A$34:$A$777,$A95,СВЦЭМ!$B$34:$B$777,W$83)+'СЕТ СН'!$H$11+СВЦЭМ!$D$10+'СЕТ СН'!$H$5</f>
        <v>5140.0299691099999</v>
      </c>
      <c r="X95" s="37">
        <f>SUMIFS(СВЦЭМ!$D$34:$D$777,СВЦЭМ!$A$34:$A$777,$A95,СВЦЭМ!$B$34:$B$777,X$83)+'СЕТ СН'!$H$11+СВЦЭМ!$D$10+'СЕТ СН'!$H$5</f>
        <v>5155.25635564</v>
      </c>
      <c r="Y95" s="37">
        <f>SUMIFS(СВЦЭМ!$D$34:$D$777,СВЦЭМ!$A$34:$A$777,$A95,СВЦЭМ!$B$34:$B$777,Y$83)+'СЕТ СН'!$H$11+СВЦЭМ!$D$10+'СЕТ СН'!$H$5</f>
        <v>5256.20143001</v>
      </c>
    </row>
    <row r="96" spans="1:27" ht="15.75" x14ac:dyDescent="0.2">
      <c r="A96" s="36">
        <f t="shared" si="2"/>
        <v>42687</v>
      </c>
      <c r="B96" s="37">
        <f>SUMIFS(СВЦЭМ!$D$34:$D$777,СВЦЭМ!$A$34:$A$777,$A96,СВЦЭМ!$B$34:$B$777,B$83)+'СЕТ СН'!$H$11+СВЦЭМ!$D$10+'СЕТ СН'!$H$5</f>
        <v>5364.2155924399995</v>
      </c>
      <c r="C96" s="37">
        <f>SUMIFS(СВЦЭМ!$D$34:$D$777,СВЦЭМ!$A$34:$A$777,$A96,СВЦЭМ!$B$34:$B$777,C$83)+'СЕТ СН'!$H$11+СВЦЭМ!$D$10+'СЕТ СН'!$H$5</f>
        <v>5481.8627979399998</v>
      </c>
      <c r="D96" s="37">
        <f>SUMIFS(СВЦЭМ!$D$34:$D$777,СВЦЭМ!$A$34:$A$777,$A96,СВЦЭМ!$B$34:$B$777,D$83)+'СЕТ СН'!$H$11+СВЦЭМ!$D$10+'СЕТ СН'!$H$5</f>
        <v>5548.0915273099999</v>
      </c>
      <c r="E96" s="37">
        <f>SUMIFS(СВЦЭМ!$D$34:$D$777,СВЦЭМ!$A$34:$A$777,$A96,СВЦЭМ!$B$34:$B$777,E$83)+'СЕТ СН'!$H$11+СВЦЭМ!$D$10+'СЕТ СН'!$H$5</f>
        <v>5557.96802604</v>
      </c>
      <c r="F96" s="37">
        <f>SUMIFS(СВЦЭМ!$D$34:$D$777,СВЦЭМ!$A$34:$A$777,$A96,СВЦЭМ!$B$34:$B$777,F$83)+'СЕТ СН'!$H$11+СВЦЭМ!$D$10+'СЕТ СН'!$H$5</f>
        <v>5562.6217465999998</v>
      </c>
      <c r="G96" s="37">
        <f>SUMIFS(СВЦЭМ!$D$34:$D$777,СВЦЭМ!$A$34:$A$777,$A96,СВЦЭМ!$B$34:$B$777,G$83)+'СЕТ СН'!$H$11+СВЦЭМ!$D$10+'СЕТ СН'!$H$5</f>
        <v>5555.4996382899999</v>
      </c>
      <c r="H96" s="37">
        <f>SUMIFS(СВЦЭМ!$D$34:$D$777,СВЦЭМ!$A$34:$A$777,$A96,СВЦЭМ!$B$34:$B$777,H$83)+'СЕТ СН'!$H$11+СВЦЭМ!$D$10+'СЕТ СН'!$H$5</f>
        <v>5528.2011522599996</v>
      </c>
      <c r="I96" s="37">
        <f>SUMIFS(СВЦЭМ!$D$34:$D$777,СВЦЭМ!$A$34:$A$777,$A96,СВЦЭМ!$B$34:$B$777,I$83)+'СЕТ СН'!$H$11+СВЦЭМ!$D$10+'СЕТ СН'!$H$5</f>
        <v>5508.5760501599998</v>
      </c>
      <c r="J96" s="37">
        <f>SUMIFS(СВЦЭМ!$D$34:$D$777,СВЦЭМ!$A$34:$A$777,$A96,СВЦЭМ!$B$34:$B$777,J$83)+'СЕТ СН'!$H$11+СВЦЭМ!$D$10+'СЕТ СН'!$H$5</f>
        <v>5410.3067222700001</v>
      </c>
      <c r="K96" s="37">
        <f>SUMIFS(СВЦЭМ!$D$34:$D$777,СВЦЭМ!$A$34:$A$777,$A96,СВЦЭМ!$B$34:$B$777,K$83)+'СЕТ СН'!$H$11+СВЦЭМ!$D$10+'СЕТ СН'!$H$5</f>
        <v>5304.1854959100001</v>
      </c>
      <c r="L96" s="37">
        <f>SUMIFS(СВЦЭМ!$D$34:$D$777,СВЦЭМ!$A$34:$A$777,$A96,СВЦЭМ!$B$34:$B$777,L$83)+'СЕТ СН'!$H$11+СВЦЭМ!$D$10+'СЕТ СН'!$H$5</f>
        <v>5209.4171841799998</v>
      </c>
      <c r="M96" s="37">
        <f>SUMIFS(СВЦЭМ!$D$34:$D$777,СВЦЭМ!$A$34:$A$777,$A96,СВЦЭМ!$B$34:$B$777,M$83)+'СЕТ СН'!$H$11+СВЦЭМ!$D$10+'СЕТ СН'!$H$5</f>
        <v>5197.6471041200002</v>
      </c>
      <c r="N96" s="37">
        <f>SUMIFS(СВЦЭМ!$D$34:$D$777,СВЦЭМ!$A$34:$A$777,$A96,СВЦЭМ!$B$34:$B$777,N$83)+'СЕТ СН'!$H$11+СВЦЭМ!$D$10+'СЕТ СН'!$H$5</f>
        <v>5177.6171018300001</v>
      </c>
      <c r="O96" s="37">
        <f>SUMIFS(СВЦЭМ!$D$34:$D$777,СВЦЭМ!$A$34:$A$777,$A96,СВЦЭМ!$B$34:$B$777,O$83)+'СЕТ СН'!$H$11+СВЦЭМ!$D$10+'СЕТ СН'!$H$5</f>
        <v>5163.6925643699997</v>
      </c>
      <c r="P96" s="37">
        <f>SUMIFS(СВЦЭМ!$D$34:$D$777,СВЦЭМ!$A$34:$A$777,$A96,СВЦЭМ!$B$34:$B$777,P$83)+'СЕТ СН'!$H$11+СВЦЭМ!$D$10+'СЕТ СН'!$H$5</f>
        <v>5151.2916946400001</v>
      </c>
      <c r="Q96" s="37">
        <f>SUMIFS(СВЦЭМ!$D$34:$D$777,СВЦЭМ!$A$34:$A$777,$A96,СВЦЭМ!$B$34:$B$777,Q$83)+'СЕТ СН'!$H$11+СВЦЭМ!$D$10+'СЕТ СН'!$H$5</f>
        <v>5149.7995611400002</v>
      </c>
      <c r="R96" s="37">
        <f>SUMIFS(СВЦЭМ!$D$34:$D$777,СВЦЭМ!$A$34:$A$777,$A96,СВЦЭМ!$B$34:$B$777,R$83)+'СЕТ СН'!$H$11+СВЦЭМ!$D$10+'СЕТ СН'!$H$5</f>
        <v>5152.01166199</v>
      </c>
      <c r="S96" s="37">
        <f>SUMIFS(СВЦЭМ!$D$34:$D$777,СВЦЭМ!$A$34:$A$777,$A96,СВЦЭМ!$B$34:$B$777,S$83)+'СЕТ СН'!$H$11+СВЦЭМ!$D$10+'СЕТ СН'!$H$5</f>
        <v>5190.7665511099995</v>
      </c>
      <c r="T96" s="37">
        <f>SUMIFS(СВЦЭМ!$D$34:$D$777,СВЦЭМ!$A$34:$A$777,$A96,СВЦЭМ!$B$34:$B$777,T$83)+'СЕТ СН'!$H$11+СВЦЭМ!$D$10+'СЕТ СН'!$H$5</f>
        <v>5260.7525813599996</v>
      </c>
      <c r="U96" s="37">
        <f>SUMIFS(СВЦЭМ!$D$34:$D$777,СВЦЭМ!$A$34:$A$777,$A96,СВЦЭМ!$B$34:$B$777,U$83)+'СЕТ СН'!$H$11+СВЦЭМ!$D$10+'СЕТ СН'!$H$5</f>
        <v>5179.1436791899996</v>
      </c>
      <c r="V96" s="37">
        <f>SUMIFS(СВЦЭМ!$D$34:$D$777,СВЦЭМ!$A$34:$A$777,$A96,СВЦЭМ!$B$34:$B$777,V$83)+'СЕТ СН'!$H$11+СВЦЭМ!$D$10+'СЕТ СН'!$H$5</f>
        <v>5093.9138274199995</v>
      </c>
      <c r="W96" s="37">
        <f>SUMIFS(СВЦЭМ!$D$34:$D$777,СВЦЭМ!$A$34:$A$777,$A96,СВЦЭМ!$B$34:$B$777,W$83)+'СЕТ СН'!$H$11+СВЦЭМ!$D$10+'СЕТ СН'!$H$5</f>
        <v>5109.9903908999995</v>
      </c>
      <c r="X96" s="37">
        <f>SUMIFS(СВЦЭМ!$D$34:$D$777,СВЦЭМ!$A$34:$A$777,$A96,СВЦЭМ!$B$34:$B$777,X$83)+'СЕТ СН'!$H$11+СВЦЭМ!$D$10+'СЕТ СН'!$H$5</f>
        <v>5162.7512364899994</v>
      </c>
      <c r="Y96" s="37">
        <f>SUMIFS(СВЦЭМ!$D$34:$D$777,СВЦЭМ!$A$34:$A$777,$A96,СВЦЭМ!$B$34:$B$777,Y$83)+'СЕТ СН'!$H$11+СВЦЭМ!$D$10+'СЕТ СН'!$H$5</f>
        <v>5242.5279740799997</v>
      </c>
    </row>
    <row r="97" spans="1:25" ht="15.75" x14ac:dyDescent="0.2">
      <c r="A97" s="36">
        <f t="shared" si="2"/>
        <v>42688</v>
      </c>
      <c r="B97" s="37">
        <f>SUMIFS(СВЦЭМ!$D$34:$D$777,СВЦЭМ!$A$34:$A$777,$A97,СВЦЭМ!$B$34:$B$777,B$83)+'СЕТ СН'!$H$11+СВЦЭМ!$D$10+'СЕТ СН'!$H$5</f>
        <v>5375.1907359500001</v>
      </c>
      <c r="C97" s="37">
        <f>SUMIFS(СВЦЭМ!$D$34:$D$777,СВЦЭМ!$A$34:$A$777,$A97,СВЦЭМ!$B$34:$B$777,C$83)+'СЕТ СН'!$H$11+СВЦЭМ!$D$10+'СЕТ СН'!$H$5</f>
        <v>5504.5258495799999</v>
      </c>
      <c r="D97" s="37">
        <f>SUMIFS(СВЦЭМ!$D$34:$D$777,СВЦЭМ!$A$34:$A$777,$A97,СВЦЭМ!$B$34:$B$777,D$83)+'СЕТ СН'!$H$11+СВЦЭМ!$D$10+'СЕТ СН'!$H$5</f>
        <v>5542.3109443699996</v>
      </c>
      <c r="E97" s="37">
        <f>SUMIFS(СВЦЭМ!$D$34:$D$777,СВЦЭМ!$A$34:$A$777,$A97,СВЦЭМ!$B$34:$B$777,E$83)+'СЕТ СН'!$H$11+СВЦЭМ!$D$10+'СЕТ СН'!$H$5</f>
        <v>5540.3847687999996</v>
      </c>
      <c r="F97" s="37">
        <f>SUMIFS(СВЦЭМ!$D$34:$D$777,СВЦЭМ!$A$34:$A$777,$A97,СВЦЭМ!$B$34:$B$777,F$83)+'СЕТ СН'!$H$11+СВЦЭМ!$D$10+'СЕТ СН'!$H$5</f>
        <v>5607.6392912299998</v>
      </c>
      <c r="G97" s="37">
        <f>SUMIFS(СВЦЭМ!$D$34:$D$777,СВЦЭМ!$A$34:$A$777,$A97,СВЦЭМ!$B$34:$B$777,G$83)+'СЕТ СН'!$H$11+СВЦЭМ!$D$10+'СЕТ СН'!$H$5</f>
        <v>5659.4565281300002</v>
      </c>
      <c r="H97" s="37">
        <f>SUMIFS(СВЦЭМ!$D$34:$D$777,СВЦЭМ!$A$34:$A$777,$A97,СВЦЭМ!$B$34:$B$777,H$83)+'СЕТ СН'!$H$11+СВЦЭМ!$D$10+'СЕТ СН'!$H$5</f>
        <v>5659.6871904899999</v>
      </c>
      <c r="I97" s="37">
        <f>SUMIFS(СВЦЭМ!$D$34:$D$777,СВЦЭМ!$A$34:$A$777,$A97,СВЦЭМ!$B$34:$B$777,I$83)+'СЕТ СН'!$H$11+СВЦЭМ!$D$10+'СЕТ СН'!$H$5</f>
        <v>5599.5830435299995</v>
      </c>
      <c r="J97" s="37">
        <f>SUMIFS(СВЦЭМ!$D$34:$D$777,СВЦЭМ!$A$34:$A$777,$A97,СВЦЭМ!$B$34:$B$777,J$83)+'СЕТ СН'!$H$11+СВЦЭМ!$D$10+'СЕТ СН'!$H$5</f>
        <v>5495.9052071799997</v>
      </c>
      <c r="K97" s="37">
        <f>SUMIFS(СВЦЭМ!$D$34:$D$777,СВЦЭМ!$A$34:$A$777,$A97,СВЦЭМ!$B$34:$B$777,K$83)+'СЕТ СН'!$H$11+СВЦЭМ!$D$10+'СЕТ СН'!$H$5</f>
        <v>5411.7371071099997</v>
      </c>
      <c r="L97" s="37">
        <f>SUMIFS(СВЦЭМ!$D$34:$D$777,СВЦЭМ!$A$34:$A$777,$A97,СВЦЭМ!$B$34:$B$777,L$83)+'СЕТ СН'!$H$11+СВЦЭМ!$D$10+'СЕТ СН'!$H$5</f>
        <v>5324.1842530100002</v>
      </c>
      <c r="M97" s="37">
        <f>SUMIFS(СВЦЭМ!$D$34:$D$777,СВЦЭМ!$A$34:$A$777,$A97,СВЦЭМ!$B$34:$B$777,M$83)+'СЕТ СН'!$H$11+СВЦЭМ!$D$10+'СЕТ СН'!$H$5</f>
        <v>5284.4436140799999</v>
      </c>
      <c r="N97" s="37">
        <f>SUMIFS(СВЦЭМ!$D$34:$D$777,СВЦЭМ!$A$34:$A$777,$A97,СВЦЭМ!$B$34:$B$777,N$83)+'СЕТ СН'!$H$11+СВЦЭМ!$D$10+'СЕТ СН'!$H$5</f>
        <v>5296.6784112999994</v>
      </c>
      <c r="O97" s="37">
        <f>SUMIFS(СВЦЭМ!$D$34:$D$777,СВЦЭМ!$A$34:$A$777,$A97,СВЦЭМ!$B$34:$B$777,O$83)+'СЕТ СН'!$H$11+СВЦЭМ!$D$10+'СЕТ СН'!$H$5</f>
        <v>5297.6144608599998</v>
      </c>
      <c r="P97" s="37">
        <f>SUMIFS(СВЦЭМ!$D$34:$D$777,СВЦЭМ!$A$34:$A$777,$A97,СВЦЭМ!$B$34:$B$777,P$83)+'СЕТ СН'!$H$11+СВЦЭМ!$D$10+'СЕТ СН'!$H$5</f>
        <v>5306.4490637399995</v>
      </c>
      <c r="Q97" s="37">
        <f>SUMIFS(СВЦЭМ!$D$34:$D$777,СВЦЭМ!$A$34:$A$777,$A97,СВЦЭМ!$B$34:$B$777,Q$83)+'СЕТ СН'!$H$11+СВЦЭМ!$D$10+'СЕТ СН'!$H$5</f>
        <v>5308.9117279399998</v>
      </c>
      <c r="R97" s="37">
        <f>SUMIFS(СВЦЭМ!$D$34:$D$777,СВЦЭМ!$A$34:$A$777,$A97,СВЦЭМ!$B$34:$B$777,R$83)+'СЕТ СН'!$H$11+СВЦЭМ!$D$10+'СЕТ СН'!$H$5</f>
        <v>5302.8269221099999</v>
      </c>
      <c r="S97" s="37">
        <f>SUMIFS(СВЦЭМ!$D$34:$D$777,СВЦЭМ!$A$34:$A$777,$A97,СВЦЭМ!$B$34:$B$777,S$83)+'СЕТ СН'!$H$11+СВЦЭМ!$D$10+'СЕТ СН'!$H$5</f>
        <v>5294.29340658</v>
      </c>
      <c r="T97" s="37">
        <f>SUMIFS(СВЦЭМ!$D$34:$D$777,СВЦЭМ!$A$34:$A$777,$A97,СВЦЭМ!$B$34:$B$777,T$83)+'СЕТ СН'!$H$11+СВЦЭМ!$D$10+'СЕТ СН'!$H$5</f>
        <v>5283.1023691700002</v>
      </c>
      <c r="U97" s="37">
        <f>SUMIFS(СВЦЭМ!$D$34:$D$777,СВЦЭМ!$A$34:$A$777,$A97,СВЦЭМ!$B$34:$B$777,U$83)+'СЕТ СН'!$H$11+СВЦЭМ!$D$10+'СЕТ СН'!$H$5</f>
        <v>5280.6981064699994</v>
      </c>
      <c r="V97" s="37">
        <f>SUMIFS(СВЦЭМ!$D$34:$D$777,СВЦЭМ!$A$34:$A$777,$A97,СВЦЭМ!$B$34:$B$777,V$83)+'СЕТ СН'!$H$11+СВЦЭМ!$D$10+'СЕТ СН'!$H$5</f>
        <v>5279.3046303000001</v>
      </c>
      <c r="W97" s="37">
        <f>SUMIFS(СВЦЭМ!$D$34:$D$777,СВЦЭМ!$A$34:$A$777,$A97,СВЦЭМ!$B$34:$B$777,W$83)+'СЕТ СН'!$H$11+СВЦЭМ!$D$10+'СЕТ СН'!$H$5</f>
        <v>5281.1230623000001</v>
      </c>
      <c r="X97" s="37">
        <f>SUMIFS(СВЦЭМ!$D$34:$D$777,СВЦЭМ!$A$34:$A$777,$A97,СВЦЭМ!$B$34:$B$777,X$83)+'СЕТ СН'!$H$11+СВЦЭМ!$D$10+'СЕТ СН'!$H$5</f>
        <v>5303.3507469199994</v>
      </c>
      <c r="Y97" s="37">
        <f>SUMIFS(СВЦЭМ!$D$34:$D$777,СВЦЭМ!$A$34:$A$777,$A97,СВЦЭМ!$B$34:$B$777,Y$83)+'СЕТ СН'!$H$11+СВЦЭМ!$D$10+'СЕТ СН'!$H$5</f>
        <v>5414.69371787</v>
      </c>
    </row>
    <row r="98" spans="1:25" ht="15.75" x14ac:dyDescent="0.2">
      <c r="A98" s="36">
        <f t="shared" si="2"/>
        <v>42689</v>
      </c>
      <c r="B98" s="37">
        <f>SUMIFS(СВЦЭМ!$D$34:$D$777,СВЦЭМ!$A$34:$A$777,$A98,СВЦЭМ!$B$34:$B$777,B$83)+'СЕТ СН'!$H$11+СВЦЭМ!$D$10+'СЕТ СН'!$H$5</f>
        <v>5532.2160502199995</v>
      </c>
      <c r="C98" s="37">
        <f>SUMIFS(СВЦЭМ!$D$34:$D$777,СВЦЭМ!$A$34:$A$777,$A98,СВЦЭМ!$B$34:$B$777,C$83)+'СЕТ СН'!$H$11+СВЦЭМ!$D$10+'СЕТ СН'!$H$5</f>
        <v>5631.2800013699998</v>
      </c>
      <c r="D98" s="37">
        <f>SUMIFS(СВЦЭМ!$D$34:$D$777,СВЦЭМ!$A$34:$A$777,$A98,СВЦЭМ!$B$34:$B$777,D$83)+'СЕТ СН'!$H$11+СВЦЭМ!$D$10+'СЕТ СН'!$H$5</f>
        <v>5647.9688400599998</v>
      </c>
      <c r="E98" s="37">
        <f>SUMIFS(СВЦЭМ!$D$34:$D$777,СВЦЭМ!$A$34:$A$777,$A98,СВЦЭМ!$B$34:$B$777,E$83)+'СЕТ СН'!$H$11+СВЦЭМ!$D$10+'СЕТ СН'!$H$5</f>
        <v>5651.0943098799999</v>
      </c>
      <c r="F98" s="37">
        <f>SUMIFS(СВЦЭМ!$D$34:$D$777,СВЦЭМ!$A$34:$A$777,$A98,СВЦЭМ!$B$34:$B$777,F$83)+'СЕТ СН'!$H$11+СВЦЭМ!$D$10+'СЕТ СН'!$H$5</f>
        <v>5656.6521238599998</v>
      </c>
      <c r="G98" s="37">
        <f>SUMIFS(СВЦЭМ!$D$34:$D$777,СВЦЭМ!$A$34:$A$777,$A98,СВЦЭМ!$B$34:$B$777,G$83)+'СЕТ СН'!$H$11+СВЦЭМ!$D$10+'СЕТ СН'!$H$5</f>
        <v>5662.8776760199999</v>
      </c>
      <c r="H98" s="37">
        <f>SUMIFS(СВЦЭМ!$D$34:$D$777,СВЦЭМ!$A$34:$A$777,$A98,СВЦЭМ!$B$34:$B$777,H$83)+'СЕТ СН'!$H$11+СВЦЭМ!$D$10+'СЕТ СН'!$H$5</f>
        <v>5655.2401557200001</v>
      </c>
      <c r="I98" s="37">
        <f>SUMIFS(СВЦЭМ!$D$34:$D$777,СВЦЭМ!$A$34:$A$777,$A98,СВЦЭМ!$B$34:$B$777,I$83)+'СЕТ СН'!$H$11+СВЦЭМ!$D$10+'СЕТ СН'!$H$5</f>
        <v>5561.9375557799995</v>
      </c>
      <c r="J98" s="37">
        <f>SUMIFS(СВЦЭМ!$D$34:$D$777,СВЦЭМ!$A$34:$A$777,$A98,СВЦЭМ!$B$34:$B$777,J$83)+'СЕТ СН'!$H$11+СВЦЭМ!$D$10+'СЕТ СН'!$H$5</f>
        <v>5482.2818056699998</v>
      </c>
      <c r="K98" s="37">
        <f>SUMIFS(СВЦЭМ!$D$34:$D$777,СВЦЭМ!$A$34:$A$777,$A98,СВЦЭМ!$B$34:$B$777,K$83)+'СЕТ СН'!$H$11+СВЦЭМ!$D$10+'СЕТ СН'!$H$5</f>
        <v>5403.4038559199998</v>
      </c>
      <c r="L98" s="37">
        <f>SUMIFS(СВЦЭМ!$D$34:$D$777,СВЦЭМ!$A$34:$A$777,$A98,СВЦЭМ!$B$34:$B$777,L$83)+'СЕТ СН'!$H$11+СВЦЭМ!$D$10+'СЕТ СН'!$H$5</f>
        <v>5316.9523841800001</v>
      </c>
      <c r="M98" s="37">
        <f>SUMIFS(СВЦЭМ!$D$34:$D$777,СВЦЭМ!$A$34:$A$777,$A98,СВЦЭМ!$B$34:$B$777,M$83)+'СЕТ СН'!$H$11+СВЦЭМ!$D$10+'СЕТ СН'!$H$5</f>
        <v>5277.5234075199996</v>
      </c>
      <c r="N98" s="37">
        <f>SUMIFS(СВЦЭМ!$D$34:$D$777,СВЦЭМ!$A$34:$A$777,$A98,СВЦЭМ!$B$34:$B$777,N$83)+'СЕТ СН'!$H$11+СВЦЭМ!$D$10+'СЕТ СН'!$H$5</f>
        <v>5271.8326260200001</v>
      </c>
      <c r="O98" s="37">
        <f>SUMIFS(СВЦЭМ!$D$34:$D$777,СВЦЭМ!$A$34:$A$777,$A98,СВЦЭМ!$B$34:$B$777,O$83)+'СЕТ СН'!$H$11+СВЦЭМ!$D$10+'СЕТ СН'!$H$5</f>
        <v>5271.8394423899999</v>
      </c>
      <c r="P98" s="37">
        <f>SUMIFS(СВЦЭМ!$D$34:$D$777,СВЦЭМ!$A$34:$A$777,$A98,СВЦЭМ!$B$34:$B$777,P$83)+'СЕТ СН'!$H$11+СВЦЭМ!$D$10+'СЕТ СН'!$H$5</f>
        <v>5286.0953449499993</v>
      </c>
      <c r="Q98" s="37">
        <f>SUMIFS(СВЦЭМ!$D$34:$D$777,СВЦЭМ!$A$34:$A$777,$A98,СВЦЭМ!$B$34:$B$777,Q$83)+'СЕТ СН'!$H$11+СВЦЭМ!$D$10+'СЕТ СН'!$H$5</f>
        <v>5286.8529152999999</v>
      </c>
      <c r="R98" s="37">
        <f>SUMIFS(СВЦЭМ!$D$34:$D$777,СВЦЭМ!$A$34:$A$777,$A98,СВЦЭМ!$B$34:$B$777,R$83)+'СЕТ СН'!$H$11+СВЦЭМ!$D$10+'СЕТ СН'!$H$5</f>
        <v>5282.2925510699997</v>
      </c>
      <c r="S98" s="37">
        <f>SUMIFS(СВЦЭМ!$D$34:$D$777,СВЦЭМ!$A$34:$A$777,$A98,СВЦЭМ!$B$34:$B$777,S$83)+'СЕТ СН'!$H$11+СВЦЭМ!$D$10+'СЕТ СН'!$H$5</f>
        <v>5277.10824443</v>
      </c>
      <c r="T98" s="37">
        <f>SUMIFS(СВЦЭМ!$D$34:$D$777,СВЦЭМ!$A$34:$A$777,$A98,СВЦЭМ!$B$34:$B$777,T$83)+'СЕТ СН'!$H$11+СВЦЭМ!$D$10+'СЕТ СН'!$H$5</f>
        <v>5268.3445275300001</v>
      </c>
      <c r="U98" s="37">
        <f>SUMIFS(СВЦЭМ!$D$34:$D$777,СВЦЭМ!$A$34:$A$777,$A98,СВЦЭМ!$B$34:$B$777,U$83)+'СЕТ СН'!$H$11+СВЦЭМ!$D$10+'СЕТ СН'!$H$5</f>
        <v>5273.7818983099996</v>
      </c>
      <c r="V98" s="37">
        <f>SUMIFS(СВЦЭМ!$D$34:$D$777,СВЦЭМ!$A$34:$A$777,$A98,СВЦЭМ!$B$34:$B$777,V$83)+'СЕТ СН'!$H$11+СВЦЭМ!$D$10+'СЕТ СН'!$H$5</f>
        <v>5310.4846748499995</v>
      </c>
      <c r="W98" s="37">
        <f>SUMIFS(СВЦЭМ!$D$34:$D$777,СВЦЭМ!$A$34:$A$777,$A98,СВЦЭМ!$B$34:$B$777,W$83)+'СЕТ СН'!$H$11+СВЦЭМ!$D$10+'СЕТ СН'!$H$5</f>
        <v>5322.4036954499998</v>
      </c>
      <c r="X98" s="37">
        <f>SUMIFS(СВЦЭМ!$D$34:$D$777,СВЦЭМ!$A$34:$A$777,$A98,СВЦЭМ!$B$34:$B$777,X$83)+'СЕТ СН'!$H$11+СВЦЭМ!$D$10+'СЕТ СН'!$H$5</f>
        <v>5331.1332267399994</v>
      </c>
      <c r="Y98" s="37">
        <f>SUMIFS(СВЦЭМ!$D$34:$D$777,СВЦЭМ!$A$34:$A$777,$A98,СВЦЭМ!$B$34:$B$777,Y$83)+'СЕТ СН'!$H$11+СВЦЭМ!$D$10+'СЕТ СН'!$H$5</f>
        <v>5398.6965581999993</v>
      </c>
    </row>
    <row r="99" spans="1:25" ht="15.75" x14ac:dyDescent="0.2">
      <c r="A99" s="36">
        <f t="shared" si="2"/>
        <v>42690</v>
      </c>
      <c r="B99" s="37">
        <f>SUMIFS(СВЦЭМ!$D$34:$D$777,СВЦЭМ!$A$34:$A$777,$A99,СВЦЭМ!$B$34:$B$777,B$83)+'СЕТ СН'!$H$11+СВЦЭМ!$D$10+'СЕТ СН'!$H$5</f>
        <v>5464.9836394499998</v>
      </c>
      <c r="C99" s="37">
        <f>SUMIFS(СВЦЭМ!$D$34:$D$777,СВЦЭМ!$A$34:$A$777,$A99,СВЦЭМ!$B$34:$B$777,C$83)+'СЕТ СН'!$H$11+СВЦЭМ!$D$10+'СЕТ СН'!$H$5</f>
        <v>5554.0660460299996</v>
      </c>
      <c r="D99" s="37">
        <f>SUMIFS(СВЦЭМ!$D$34:$D$777,СВЦЭМ!$A$34:$A$777,$A99,СВЦЭМ!$B$34:$B$777,D$83)+'СЕТ СН'!$H$11+СВЦЭМ!$D$10+'СЕТ СН'!$H$5</f>
        <v>5569.3416386299996</v>
      </c>
      <c r="E99" s="37">
        <f>SUMIFS(СВЦЭМ!$D$34:$D$777,СВЦЭМ!$A$34:$A$777,$A99,СВЦЭМ!$B$34:$B$777,E$83)+'СЕТ СН'!$H$11+СВЦЭМ!$D$10+'СЕТ СН'!$H$5</f>
        <v>5576.7524091899995</v>
      </c>
      <c r="F99" s="37">
        <f>SUMIFS(СВЦЭМ!$D$34:$D$777,СВЦЭМ!$A$34:$A$777,$A99,СВЦЭМ!$B$34:$B$777,F$83)+'СЕТ СН'!$H$11+СВЦЭМ!$D$10+'СЕТ СН'!$H$5</f>
        <v>5576.8009450499994</v>
      </c>
      <c r="G99" s="37">
        <f>SUMIFS(СВЦЭМ!$D$34:$D$777,СВЦЭМ!$A$34:$A$777,$A99,СВЦЭМ!$B$34:$B$777,G$83)+'СЕТ СН'!$H$11+СВЦЭМ!$D$10+'СЕТ СН'!$H$5</f>
        <v>5637.2694628899999</v>
      </c>
      <c r="H99" s="37">
        <f>SUMIFS(СВЦЭМ!$D$34:$D$777,СВЦЭМ!$A$34:$A$777,$A99,СВЦЭМ!$B$34:$B$777,H$83)+'СЕТ СН'!$H$11+СВЦЭМ!$D$10+'СЕТ СН'!$H$5</f>
        <v>5651.1576396299997</v>
      </c>
      <c r="I99" s="37">
        <f>SUMIFS(СВЦЭМ!$D$34:$D$777,СВЦЭМ!$A$34:$A$777,$A99,СВЦЭМ!$B$34:$B$777,I$83)+'СЕТ СН'!$H$11+СВЦЭМ!$D$10+'СЕТ СН'!$H$5</f>
        <v>5584.3001818000002</v>
      </c>
      <c r="J99" s="37">
        <f>SUMIFS(СВЦЭМ!$D$34:$D$777,СВЦЭМ!$A$34:$A$777,$A99,СВЦЭМ!$B$34:$B$777,J$83)+'СЕТ СН'!$H$11+СВЦЭМ!$D$10+'СЕТ СН'!$H$5</f>
        <v>5492.6769307599998</v>
      </c>
      <c r="K99" s="37">
        <f>SUMIFS(СВЦЭМ!$D$34:$D$777,СВЦЭМ!$A$34:$A$777,$A99,СВЦЭМ!$B$34:$B$777,K$83)+'СЕТ СН'!$H$11+СВЦЭМ!$D$10+'СЕТ СН'!$H$5</f>
        <v>5387.6973472199998</v>
      </c>
      <c r="L99" s="37">
        <f>SUMIFS(СВЦЭМ!$D$34:$D$777,СВЦЭМ!$A$34:$A$777,$A99,СВЦЭМ!$B$34:$B$777,L$83)+'СЕТ СН'!$H$11+СВЦЭМ!$D$10+'СЕТ СН'!$H$5</f>
        <v>5321.12555608</v>
      </c>
      <c r="M99" s="37">
        <f>SUMIFS(СВЦЭМ!$D$34:$D$777,СВЦЭМ!$A$34:$A$777,$A99,СВЦЭМ!$B$34:$B$777,M$83)+'СЕТ СН'!$H$11+СВЦЭМ!$D$10+'СЕТ СН'!$H$5</f>
        <v>5291.4121696499997</v>
      </c>
      <c r="N99" s="37">
        <f>SUMIFS(СВЦЭМ!$D$34:$D$777,СВЦЭМ!$A$34:$A$777,$A99,СВЦЭМ!$B$34:$B$777,N$83)+'СЕТ СН'!$H$11+СВЦЭМ!$D$10+'СЕТ СН'!$H$5</f>
        <v>5299.9839427999996</v>
      </c>
      <c r="O99" s="37">
        <f>SUMIFS(СВЦЭМ!$D$34:$D$777,СВЦЭМ!$A$34:$A$777,$A99,СВЦЭМ!$B$34:$B$777,O$83)+'СЕТ СН'!$H$11+СВЦЭМ!$D$10+'СЕТ СН'!$H$5</f>
        <v>5327.7957925599994</v>
      </c>
      <c r="P99" s="37">
        <f>SUMIFS(СВЦЭМ!$D$34:$D$777,СВЦЭМ!$A$34:$A$777,$A99,СВЦЭМ!$B$34:$B$777,P$83)+'СЕТ СН'!$H$11+СВЦЭМ!$D$10+'СЕТ СН'!$H$5</f>
        <v>5334.0444174799995</v>
      </c>
      <c r="Q99" s="37">
        <f>SUMIFS(СВЦЭМ!$D$34:$D$777,СВЦЭМ!$A$34:$A$777,$A99,СВЦЭМ!$B$34:$B$777,Q$83)+'СЕТ СН'!$H$11+СВЦЭМ!$D$10+'СЕТ СН'!$H$5</f>
        <v>5332.7327521999996</v>
      </c>
      <c r="R99" s="37">
        <f>SUMIFS(СВЦЭМ!$D$34:$D$777,СВЦЭМ!$A$34:$A$777,$A99,СВЦЭМ!$B$34:$B$777,R$83)+'СЕТ СН'!$H$11+СВЦЭМ!$D$10+'СЕТ СН'!$H$5</f>
        <v>5317.5133710099999</v>
      </c>
      <c r="S99" s="37">
        <f>SUMIFS(СВЦЭМ!$D$34:$D$777,СВЦЭМ!$A$34:$A$777,$A99,СВЦЭМ!$B$34:$B$777,S$83)+'СЕТ СН'!$H$11+СВЦЭМ!$D$10+'СЕТ СН'!$H$5</f>
        <v>5318.7022795599996</v>
      </c>
      <c r="T99" s="37">
        <f>SUMIFS(СВЦЭМ!$D$34:$D$777,СВЦЭМ!$A$34:$A$777,$A99,СВЦЭМ!$B$34:$B$777,T$83)+'СЕТ СН'!$H$11+СВЦЭМ!$D$10+'СЕТ СН'!$H$5</f>
        <v>5312.2726661199995</v>
      </c>
      <c r="U99" s="37">
        <f>SUMIFS(СВЦЭМ!$D$34:$D$777,СВЦЭМ!$A$34:$A$777,$A99,СВЦЭМ!$B$34:$B$777,U$83)+'СЕТ СН'!$H$11+СВЦЭМ!$D$10+'СЕТ СН'!$H$5</f>
        <v>5314.7947657499999</v>
      </c>
      <c r="V99" s="37">
        <f>SUMIFS(СВЦЭМ!$D$34:$D$777,СВЦЭМ!$A$34:$A$777,$A99,СВЦЭМ!$B$34:$B$777,V$83)+'СЕТ СН'!$H$11+СВЦЭМ!$D$10+'СЕТ СН'!$H$5</f>
        <v>5318.1407567599999</v>
      </c>
      <c r="W99" s="37">
        <f>SUMIFS(СВЦЭМ!$D$34:$D$777,СВЦЭМ!$A$34:$A$777,$A99,СВЦЭМ!$B$34:$B$777,W$83)+'СЕТ СН'!$H$11+СВЦЭМ!$D$10+'СЕТ СН'!$H$5</f>
        <v>5333.44343037</v>
      </c>
      <c r="X99" s="37">
        <f>SUMIFS(СВЦЭМ!$D$34:$D$777,СВЦЭМ!$A$34:$A$777,$A99,СВЦЭМ!$B$34:$B$777,X$83)+'СЕТ СН'!$H$11+СВЦЭМ!$D$10+'СЕТ СН'!$H$5</f>
        <v>5348.3686133000001</v>
      </c>
      <c r="Y99" s="37">
        <f>SUMIFS(СВЦЭМ!$D$34:$D$777,СВЦЭМ!$A$34:$A$777,$A99,СВЦЭМ!$B$34:$B$777,Y$83)+'СЕТ СН'!$H$11+СВЦЭМ!$D$10+'СЕТ СН'!$H$5</f>
        <v>5457.2557132399997</v>
      </c>
    </row>
    <row r="100" spans="1:25" ht="15.75" x14ac:dyDescent="0.2">
      <c r="A100" s="36">
        <f t="shared" si="2"/>
        <v>42691</v>
      </c>
      <c r="B100" s="37">
        <f>SUMIFS(СВЦЭМ!$D$34:$D$777,СВЦЭМ!$A$34:$A$777,$A100,СВЦЭМ!$B$34:$B$777,B$83)+'СЕТ СН'!$H$11+СВЦЭМ!$D$10+'СЕТ СН'!$H$5</f>
        <v>5562.6074637599995</v>
      </c>
      <c r="C100" s="37">
        <f>SUMIFS(СВЦЭМ!$D$34:$D$777,СВЦЭМ!$A$34:$A$777,$A100,СВЦЭМ!$B$34:$B$777,C$83)+'СЕТ СН'!$H$11+СВЦЭМ!$D$10+'СЕТ СН'!$H$5</f>
        <v>5655.1758293900002</v>
      </c>
      <c r="D100" s="37">
        <f>SUMIFS(СВЦЭМ!$D$34:$D$777,СВЦЭМ!$A$34:$A$777,$A100,СВЦЭМ!$B$34:$B$777,D$83)+'СЕТ СН'!$H$11+СВЦЭМ!$D$10+'СЕТ СН'!$H$5</f>
        <v>5674.1392306399994</v>
      </c>
      <c r="E100" s="37">
        <f>SUMIFS(СВЦЭМ!$D$34:$D$777,СВЦЭМ!$A$34:$A$777,$A100,СВЦЭМ!$B$34:$B$777,E$83)+'СЕТ СН'!$H$11+СВЦЭМ!$D$10+'СЕТ СН'!$H$5</f>
        <v>5681.5651219900001</v>
      </c>
      <c r="F100" s="37">
        <f>SUMIFS(СВЦЭМ!$D$34:$D$777,СВЦЭМ!$A$34:$A$777,$A100,СВЦЭМ!$B$34:$B$777,F$83)+'СЕТ СН'!$H$11+СВЦЭМ!$D$10+'СЕТ СН'!$H$5</f>
        <v>5680.8326057200002</v>
      </c>
      <c r="G100" s="37">
        <f>SUMIFS(СВЦЭМ!$D$34:$D$777,СВЦЭМ!$A$34:$A$777,$A100,СВЦЭМ!$B$34:$B$777,G$83)+'СЕТ СН'!$H$11+СВЦЭМ!$D$10+'СЕТ СН'!$H$5</f>
        <v>5687.3159589199995</v>
      </c>
      <c r="H100" s="37">
        <f>SUMIFS(СВЦЭМ!$D$34:$D$777,СВЦЭМ!$A$34:$A$777,$A100,СВЦЭМ!$B$34:$B$777,H$83)+'СЕТ СН'!$H$11+СВЦЭМ!$D$10+'СЕТ СН'!$H$5</f>
        <v>5674.61879787</v>
      </c>
      <c r="I100" s="37">
        <f>SUMIFS(СВЦЭМ!$D$34:$D$777,СВЦЭМ!$A$34:$A$777,$A100,СВЦЭМ!$B$34:$B$777,I$83)+'СЕТ СН'!$H$11+СВЦЭМ!$D$10+'СЕТ СН'!$H$5</f>
        <v>5583.8271575999997</v>
      </c>
      <c r="J100" s="37">
        <f>SUMIFS(СВЦЭМ!$D$34:$D$777,СВЦЭМ!$A$34:$A$777,$A100,СВЦЭМ!$B$34:$B$777,J$83)+'СЕТ СН'!$H$11+СВЦЭМ!$D$10+'СЕТ СН'!$H$5</f>
        <v>5488.39472587</v>
      </c>
      <c r="K100" s="37">
        <f>SUMIFS(СВЦЭМ!$D$34:$D$777,СВЦЭМ!$A$34:$A$777,$A100,СВЦЭМ!$B$34:$B$777,K$83)+'СЕТ СН'!$H$11+СВЦЭМ!$D$10+'СЕТ СН'!$H$5</f>
        <v>5387.9898406100001</v>
      </c>
      <c r="L100" s="37">
        <f>SUMIFS(СВЦЭМ!$D$34:$D$777,СВЦЭМ!$A$34:$A$777,$A100,СВЦЭМ!$B$34:$B$777,L$83)+'СЕТ СН'!$H$11+СВЦЭМ!$D$10+'СЕТ СН'!$H$5</f>
        <v>5322.4647951999996</v>
      </c>
      <c r="M100" s="37">
        <f>SUMIFS(СВЦЭМ!$D$34:$D$777,СВЦЭМ!$A$34:$A$777,$A100,СВЦЭМ!$B$34:$B$777,M$83)+'СЕТ СН'!$H$11+СВЦЭМ!$D$10+'СЕТ СН'!$H$5</f>
        <v>5304.2533797699998</v>
      </c>
      <c r="N100" s="37">
        <f>SUMIFS(СВЦЭМ!$D$34:$D$777,СВЦЭМ!$A$34:$A$777,$A100,СВЦЭМ!$B$34:$B$777,N$83)+'СЕТ СН'!$H$11+СВЦЭМ!$D$10+'СЕТ СН'!$H$5</f>
        <v>5308.3066999399998</v>
      </c>
      <c r="O100" s="37">
        <f>SUMIFS(СВЦЭМ!$D$34:$D$777,СВЦЭМ!$A$34:$A$777,$A100,СВЦЭМ!$B$34:$B$777,O$83)+'СЕТ СН'!$H$11+СВЦЭМ!$D$10+'СЕТ СН'!$H$5</f>
        <v>5320.1424966200002</v>
      </c>
      <c r="P100" s="37">
        <f>SUMIFS(СВЦЭМ!$D$34:$D$777,СВЦЭМ!$A$34:$A$777,$A100,СВЦЭМ!$B$34:$B$777,P$83)+'СЕТ СН'!$H$11+СВЦЭМ!$D$10+'СЕТ СН'!$H$5</f>
        <v>5322.8316686500002</v>
      </c>
      <c r="Q100" s="37">
        <f>SUMIFS(СВЦЭМ!$D$34:$D$777,СВЦЭМ!$A$34:$A$777,$A100,СВЦЭМ!$B$34:$B$777,Q$83)+'СЕТ СН'!$H$11+СВЦЭМ!$D$10+'СЕТ СН'!$H$5</f>
        <v>5318.2113572600001</v>
      </c>
      <c r="R100" s="37">
        <f>SUMIFS(СВЦЭМ!$D$34:$D$777,СВЦЭМ!$A$34:$A$777,$A100,СВЦЭМ!$B$34:$B$777,R$83)+'СЕТ СН'!$H$11+СВЦЭМ!$D$10+'СЕТ СН'!$H$5</f>
        <v>5345.5185342200002</v>
      </c>
      <c r="S100" s="37">
        <f>SUMIFS(СВЦЭМ!$D$34:$D$777,СВЦЭМ!$A$34:$A$777,$A100,СВЦЭМ!$B$34:$B$777,S$83)+'СЕТ СН'!$H$11+СВЦЭМ!$D$10+'СЕТ СН'!$H$5</f>
        <v>5384.0274739999995</v>
      </c>
      <c r="T100" s="37">
        <f>SUMIFS(СВЦЭМ!$D$34:$D$777,СВЦЭМ!$A$34:$A$777,$A100,СВЦЭМ!$B$34:$B$777,T$83)+'СЕТ СН'!$H$11+СВЦЭМ!$D$10+'СЕТ СН'!$H$5</f>
        <v>5335.7054268000002</v>
      </c>
      <c r="U100" s="37">
        <f>SUMIFS(СВЦЭМ!$D$34:$D$777,СВЦЭМ!$A$34:$A$777,$A100,СВЦЭМ!$B$34:$B$777,U$83)+'СЕТ СН'!$H$11+СВЦЭМ!$D$10+'СЕТ СН'!$H$5</f>
        <v>5253.57268062</v>
      </c>
      <c r="V100" s="37">
        <f>SUMIFS(СВЦЭМ!$D$34:$D$777,СВЦЭМ!$A$34:$A$777,$A100,СВЦЭМ!$B$34:$B$777,V$83)+'СЕТ СН'!$H$11+СВЦЭМ!$D$10+'СЕТ СН'!$H$5</f>
        <v>5263.1008756699994</v>
      </c>
      <c r="W100" s="37">
        <f>SUMIFS(СВЦЭМ!$D$34:$D$777,СВЦЭМ!$A$34:$A$777,$A100,СВЦЭМ!$B$34:$B$777,W$83)+'СЕТ СН'!$H$11+СВЦЭМ!$D$10+'СЕТ СН'!$H$5</f>
        <v>5284.3368237499999</v>
      </c>
      <c r="X100" s="37">
        <f>SUMIFS(СВЦЭМ!$D$34:$D$777,СВЦЭМ!$A$34:$A$777,$A100,СВЦЭМ!$B$34:$B$777,X$83)+'СЕТ СН'!$H$11+СВЦЭМ!$D$10+'СЕТ СН'!$H$5</f>
        <v>5332.5498004199999</v>
      </c>
      <c r="Y100" s="37">
        <f>SUMIFS(СВЦЭМ!$D$34:$D$777,СВЦЭМ!$A$34:$A$777,$A100,СВЦЭМ!$B$34:$B$777,Y$83)+'СЕТ СН'!$H$11+СВЦЭМ!$D$10+'СЕТ СН'!$H$5</f>
        <v>5400.1826522499996</v>
      </c>
    </row>
    <row r="101" spans="1:25" ht="15.75" x14ac:dyDescent="0.2">
      <c r="A101" s="36">
        <f t="shared" si="2"/>
        <v>42692</v>
      </c>
      <c r="B101" s="37">
        <f>SUMIFS(СВЦЭМ!$D$34:$D$777,СВЦЭМ!$A$34:$A$777,$A101,СВЦЭМ!$B$34:$B$777,B$83)+'СЕТ СН'!$H$11+СВЦЭМ!$D$10+'СЕТ СН'!$H$5</f>
        <v>5530.27363169</v>
      </c>
      <c r="C101" s="37">
        <f>SUMIFS(СВЦЭМ!$D$34:$D$777,СВЦЭМ!$A$34:$A$777,$A101,СВЦЭМ!$B$34:$B$777,C$83)+'СЕТ СН'!$H$11+СВЦЭМ!$D$10+'СЕТ СН'!$H$5</f>
        <v>5651.2722924700001</v>
      </c>
      <c r="D101" s="37">
        <f>SUMIFS(СВЦЭМ!$D$34:$D$777,СВЦЭМ!$A$34:$A$777,$A101,СВЦЭМ!$B$34:$B$777,D$83)+'СЕТ СН'!$H$11+СВЦЭМ!$D$10+'СЕТ СН'!$H$5</f>
        <v>5679.0582357100002</v>
      </c>
      <c r="E101" s="37">
        <f>SUMIFS(СВЦЭМ!$D$34:$D$777,СВЦЭМ!$A$34:$A$777,$A101,СВЦЭМ!$B$34:$B$777,E$83)+'СЕТ СН'!$H$11+СВЦЭМ!$D$10+'СЕТ СН'!$H$5</f>
        <v>5679.4885843499997</v>
      </c>
      <c r="F101" s="37">
        <f>SUMIFS(СВЦЭМ!$D$34:$D$777,СВЦЭМ!$A$34:$A$777,$A101,СВЦЭМ!$B$34:$B$777,F$83)+'СЕТ СН'!$H$11+СВЦЭМ!$D$10+'СЕТ СН'!$H$5</f>
        <v>5679.6060814599996</v>
      </c>
      <c r="G101" s="37">
        <f>SUMIFS(СВЦЭМ!$D$34:$D$777,СВЦЭМ!$A$34:$A$777,$A101,СВЦЭМ!$B$34:$B$777,G$83)+'СЕТ СН'!$H$11+СВЦЭМ!$D$10+'СЕТ СН'!$H$5</f>
        <v>5682.7802626900002</v>
      </c>
      <c r="H101" s="37">
        <f>SUMIFS(СВЦЭМ!$D$34:$D$777,СВЦЭМ!$A$34:$A$777,$A101,СВЦЭМ!$B$34:$B$777,H$83)+'СЕТ СН'!$H$11+СВЦЭМ!$D$10+'СЕТ СН'!$H$5</f>
        <v>5681.1388315799995</v>
      </c>
      <c r="I101" s="37">
        <f>SUMIFS(СВЦЭМ!$D$34:$D$777,СВЦЭМ!$A$34:$A$777,$A101,СВЦЭМ!$B$34:$B$777,I$83)+'СЕТ СН'!$H$11+СВЦЭМ!$D$10+'СЕТ СН'!$H$5</f>
        <v>5585.5478671999999</v>
      </c>
      <c r="J101" s="37">
        <f>SUMIFS(СВЦЭМ!$D$34:$D$777,СВЦЭМ!$A$34:$A$777,$A101,СВЦЭМ!$B$34:$B$777,J$83)+'СЕТ СН'!$H$11+СВЦЭМ!$D$10+'СЕТ СН'!$H$5</f>
        <v>5481.2404526199998</v>
      </c>
      <c r="K101" s="37">
        <f>SUMIFS(СВЦЭМ!$D$34:$D$777,СВЦЭМ!$A$34:$A$777,$A101,СВЦЭМ!$B$34:$B$777,K$83)+'СЕТ СН'!$H$11+СВЦЭМ!$D$10+'СЕТ СН'!$H$5</f>
        <v>5383.7608614399996</v>
      </c>
      <c r="L101" s="37">
        <f>SUMIFS(СВЦЭМ!$D$34:$D$777,СВЦЭМ!$A$34:$A$777,$A101,СВЦЭМ!$B$34:$B$777,L$83)+'СЕТ СН'!$H$11+СВЦЭМ!$D$10+'СЕТ СН'!$H$5</f>
        <v>5301.6640518899994</v>
      </c>
      <c r="M101" s="37">
        <f>SUMIFS(СВЦЭМ!$D$34:$D$777,СВЦЭМ!$A$34:$A$777,$A101,СВЦЭМ!$B$34:$B$777,M$83)+'СЕТ СН'!$H$11+СВЦЭМ!$D$10+'СЕТ СН'!$H$5</f>
        <v>5290.82744439</v>
      </c>
      <c r="N101" s="37">
        <f>SUMIFS(СВЦЭМ!$D$34:$D$777,СВЦЭМ!$A$34:$A$777,$A101,СВЦЭМ!$B$34:$B$777,N$83)+'СЕТ СН'!$H$11+СВЦЭМ!$D$10+'СЕТ СН'!$H$5</f>
        <v>5314.1892021200001</v>
      </c>
      <c r="O101" s="37">
        <f>SUMIFS(СВЦЭМ!$D$34:$D$777,СВЦЭМ!$A$34:$A$777,$A101,СВЦЭМ!$B$34:$B$777,O$83)+'СЕТ СН'!$H$11+СВЦЭМ!$D$10+'СЕТ СН'!$H$5</f>
        <v>5316.8961208700002</v>
      </c>
      <c r="P101" s="37">
        <f>SUMIFS(СВЦЭМ!$D$34:$D$777,СВЦЭМ!$A$34:$A$777,$A101,СВЦЭМ!$B$34:$B$777,P$83)+'СЕТ СН'!$H$11+СВЦЭМ!$D$10+'СЕТ СН'!$H$5</f>
        <v>5354.59890137</v>
      </c>
      <c r="Q101" s="37">
        <f>SUMIFS(СВЦЭМ!$D$34:$D$777,СВЦЭМ!$A$34:$A$777,$A101,СВЦЭМ!$B$34:$B$777,Q$83)+'СЕТ СН'!$H$11+СВЦЭМ!$D$10+'СЕТ СН'!$H$5</f>
        <v>5356.1696463799999</v>
      </c>
      <c r="R101" s="37">
        <f>SUMIFS(СВЦЭМ!$D$34:$D$777,СВЦЭМ!$A$34:$A$777,$A101,СВЦЭМ!$B$34:$B$777,R$83)+'СЕТ СН'!$H$11+СВЦЭМ!$D$10+'СЕТ СН'!$H$5</f>
        <v>5355.0420104599998</v>
      </c>
      <c r="S101" s="37">
        <f>SUMIFS(СВЦЭМ!$D$34:$D$777,СВЦЭМ!$A$34:$A$777,$A101,СВЦЭМ!$B$34:$B$777,S$83)+'СЕТ СН'!$H$11+СВЦЭМ!$D$10+'СЕТ СН'!$H$5</f>
        <v>5315.8876300499996</v>
      </c>
      <c r="T101" s="37">
        <f>SUMIFS(СВЦЭМ!$D$34:$D$777,СВЦЭМ!$A$34:$A$777,$A101,СВЦЭМ!$B$34:$B$777,T$83)+'СЕТ СН'!$H$11+СВЦЭМ!$D$10+'СЕТ СН'!$H$5</f>
        <v>5274.4399583799996</v>
      </c>
      <c r="U101" s="37">
        <f>SUMIFS(СВЦЭМ!$D$34:$D$777,СВЦЭМ!$A$34:$A$777,$A101,СВЦЭМ!$B$34:$B$777,U$83)+'СЕТ СН'!$H$11+СВЦЭМ!$D$10+'СЕТ СН'!$H$5</f>
        <v>5268.3938326999996</v>
      </c>
      <c r="V101" s="37">
        <f>SUMIFS(СВЦЭМ!$D$34:$D$777,СВЦЭМ!$A$34:$A$777,$A101,СВЦЭМ!$B$34:$B$777,V$83)+'СЕТ СН'!$H$11+СВЦЭМ!$D$10+'СЕТ СН'!$H$5</f>
        <v>5263.5091111799993</v>
      </c>
      <c r="W101" s="37">
        <f>SUMIFS(СВЦЭМ!$D$34:$D$777,СВЦЭМ!$A$34:$A$777,$A101,СВЦЭМ!$B$34:$B$777,W$83)+'СЕТ СН'!$H$11+СВЦЭМ!$D$10+'СЕТ СН'!$H$5</f>
        <v>5284.9428703399999</v>
      </c>
      <c r="X101" s="37">
        <f>SUMIFS(СВЦЭМ!$D$34:$D$777,СВЦЭМ!$A$34:$A$777,$A101,СВЦЭМ!$B$34:$B$777,X$83)+'СЕТ СН'!$H$11+СВЦЭМ!$D$10+'СЕТ СН'!$H$5</f>
        <v>5315.7115519500003</v>
      </c>
      <c r="Y101" s="37">
        <f>SUMIFS(СВЦЭМ!$D$34:$D$777,СВЦЭМ!$A$34:$A$777,$A101,СВЦЭМ!$B$34:$B$777,Y$83)+'СЕТ СН'!$H$11+СВЦЭМ!$D$10+'СЕТ СН'!$H$5</f>
        <v>5425.7879598599993</v>
      </c>
    </row>
    <row r="102" spans="1:25" ht="15.75" x14ac:dyDescent="0.2">
      <c r="A102" s="36">
        <f t="shared" si="2"/>
        <v>42693</v>
      </c>
      <c r="B102" s="37">
        <f>SUMIFS(СВЦЭМ!$D$34:$D$777,СВЦЭМ!$A$34:$A$777,$A102,СВЦЭМ!$B$34:$B$777,B$83)+'СЕТ СН'!$H$11+СВЦЭМ!$D$10+'СЕТ СН'!$H$5</f>
        <v>5384.3517176699997</v>
      </c>
      <c r="C102" s="37">
        <f>SUMIFS(СВЦЭМ!$D$34:$D$777,СВЦЭМ!$A$34:$A$777,$A102,СВЦЭМ!$B$34:$B$777,C$83)+'СЕТ СН'!$H$11+СВЦЭМ!$D$10+'СЕТ СН'!$H$5</f>
        <v>5459.4503773699998</v>
      </c>
      <c r="D102" s="37">
        <f>SUMIFS(СВЦЭМ!$D$34:$D$777,СВЦЭМ!$A$34:$A$777,$A102,СВЦЭМ!$B$34:$B$777,D$83)+'СЕТ СН'!$H$11+СВЦЭМ!$D$10+'СЕТ СН'!$H$5</f>
        <v>5537.0085516700001</v>
      </c>
      <c r="E102" s="37">
        <f>SUMIFS(СВЦЭМ!$D$34:$D$777,СВЦЭМ!$A$34:$A$777,$A102,СВЦЭМ!$B$34:$B$777,E$83)+'СЕТ СН'!$H$11+СВЦЭМ!$D$10+'СЕТ СН'!$H$5</f>
        <v>5546.95573479</v>
      </c>
      <c r="F102" s="37">
        <f>SUMIFS(СВЦЭМ!$D$34:$D$777,СВЦЭМ!$A$34:$A$777,$A102,СВЦЭМ!$B$34:$B$777,F$83)+'СЕТ СН'!$H$11+СВЦЭМ!$D$10+'СЕТ СН'!$H$5</f>
        <v>5543.5973050399998</v>
      </c>
      <c r="G102" s="37">
        <f>SUMIFS(СВЦЭМ!$D$34:$D$777,СВЦЭМ!$A$34:$A$777,$A102,СВЦЭМ!$B$34:$B$777,G$83)+'СЕТ СН'!$H$11+СВЦЭМ!$D$10+'СЕТ СН'!$H$5</f>
        <v>5535.5973107</v>
      </c>
      <c r="H102" s="37">
        <f>SUMIFS(СВЦЭМ!$D$34:$D$777,СВЦЭМ!$A$34:$A$777,$A102,СВЦЭМ!$B$34:$B$777,H$83)+'СЕТ СН'!$H$11+СВЦЭМ!$D$10+'СЕТ СН'!$H$5</f>
        <v>5499.1750632100002</v>
      </c>
      <c r="I102" s="37">
        <f>SUMIFS(СВЦЭМ!$D$34:$D$777,СВЦЭМ!$A$34:$A$777,$A102,СВЦЭМ!$B$34:$B$777,I$83)+'СЕТ СН'!$H$11+СВЦЭМ!$D$10+'СЕТ СН'!$H$5</f>
        <v>5462.7869130899999</v>
      </c>
      <c r="J102" s="37">
        <f>SUMIFS(СВЦЭМ!$D$34:$D$777,СВЦЭМ!$A$34:$A$777,$A102,СВЦЭМ!$B$34:$B$777,J$83)+'СЕТ СН'!$H$11+СВЦЭМ!$D$10+'СЕТ СН'!$H$5</f>
        <v>5375.0902296499999</v>
      </c>
      <c r="K102" s="37">
        <f>SUMIFS(СВЦЭМ!$D$34:$D$777,СВЦЭМ!$A$34:$A$777,$A102,СВЦЭМ!$B$34:$B$777,K$83)+'СЕТ СН'!$H$11+СВЦЭМ!$D$10+'СЕТ СН'!$H$5</f>
        <v>5291.23288916</v>
      </c>
      <c r="L102" s="37">
        <f>SUMIFS(СВЦЭМ!$D$34:$D$777,СВЦЭМ!$A$34:$A$777,$A102,СВЦЭМ!$B$34:$B$777,L$83)+'СЕТ СН'!$H$11+СВЦЭМ!$D$10+'СЕТ СН'!$H$5</f>
        <v>5254.1869139299997</v>
      </c>
      <c r="M102" s="37">
        <f>SUMIFS(СВЦЭМ!$D$34:$D$777,СВЦЭМ!$A$34:$A$777,$A102,СВЦЭМ!$B$34:$B$777,M$83)+'СЕТ СН'!$H$11+СВЦЭМ!$D$10+'СЕТ СН'!$H$5</f>
        <v>5252.3187390799994</v>
      </c>
      <c r="N102" s="37">
        <f>SUMIFS(СВЦЭМ!$D$34:$D$777,СВЦЭМ!$A$34:$A$777,$A102,СВЦЭМ!$B$34:$B$777,N$83)+'СЕТ СН'!$H$11+СВЦЭМ!$D$10+'СЕТ СН'!$H$5</f>
        <v>5238.6838498899997</v>
      </c>
      <c r="O102" s="37">
        <f>SUMIFS(СВЦЭМ!$D$34:$D$777,СВЦЭМ!$A$34:$A$777,$A102,СВЦЭМ!$B$34:$B$777,O$83)+'СЕТ СН'!$H$11+СВЦЭМ!$D$10+'СЕТ СН'!$H$5</f>
        <v>5258.3658314099994</v>
      </c>
      <c r="P102" s="37">
        <f>SUMIFS(СВЦЭМ!$D$34:$D$777,СВЦЭМ!$A$34:$A$777,$A102,СВЦЭМ!$B$34:$B$777,P$83)+'СЕТ СН'!$H$11+СВЦЭМ!$D$10+'СЕТ СН'!$H$5</f>
        <v>5281.3702376900001</v>
      </c>
      <c r="Q102" s="37">
        <f>SUMIFS(СВЦЭМ!$D$34:$D$777,СВЦЭМ!$A$34:$A$777,$A102,СВЦЭМ!$B$34:$B$777,Q$83)+'СЕТ СН'!$H$11+СВЦЭМ!$D$10+'СЕТ СН'!$H$5</f>
        <v>5285.3873158799997</v>
      </c>
      <c r="R102" s="37">
        <f>SUMIFS(СВЦЭМ!$D$34:$D$777,СВЦЭМ!$A$34:$A$777,$A102,СВЦЭМ!$B$34:$B$777,R$83)+'СЕТ СН'!$H$11+СВЦЭМ!$D$10+'СЕТ СН'!$H$5</f>
        <v>5404.03680377</v>
      </c>
      <c r="S102" s="37">
        <f>SUMIFS(СВЦЭМ!$D$34:$D$777,СВЦЭМ!$A$34:$A$777,$A102,СВЦЭМ!$B$34:$B$777,S$83)+'СЕТ СН'!$H$11+СВЦЭМ!$D$10+'СЕТ СН'!$H$5</f>
        <v>5396.0276600199995</v>
      </c>
      <c r="T102" s="37">
        <f>SUMIFS(СВЦЭМ!$D$34:$D$777,СВЦЭМ!$A$34:$A$777,$A102,СВЦЭМ!$B$34:$B$777,T$83)+'СЕТ СН'!$H$11+СВЦЭМ!$D$10+'СЕТ СН'!$H$5</f>
        <v>5275.6556981599997</v>
      </c>
      <c r="U102" s="37">
        <f>SUMIFS(СВЦЭМ!$D$34:$D$777,СВЦЭМ!$A$34:$A$777,$A102,СВЦЭМ!$B$34:$B$777,U$83)+'СЕТ СН'!$H$11+СВЦЭМ!$D$10+'СЕТ СН'!$H$5</f>
        <v>5212.2815394499994</v>
      </c>
      <c r="V102" s="37">
        <f>SUMIFS(СВЦЭМ!$D$34:$D$777,СВЦЭМ!$A$34:$A$777,$A102,СВЦЭМ!$B$34:$B$777,V$83)+'СЕТ СН'!$H$11+СВЦЭМ!$D$10+'СЕТ СН'!$H$5</f>
        <v>5216.8787343200001</v>
      </c>
      <c r="W102" s="37">
        <f>SUMIFS(СВЦЭМ!$D$34:$D$777,СВЦЭМ!$A$34:$A$777,$A102,СВЦЭМ!$B$34:$B$777,W$83)+'СЕТ СН'!$H$11+СВЦЭМ!$D$10+'СЕТ СН'!$H$5</f>
        <v>5239.3680114399995</v>
      </c>
      <c r="X102" s="37">
        <f>SUMIFS(СВЦЭМ!$D$34:$D$777,СВЦЭМ!$A$34:$A$777,$A102,СВЦЭМ!$B$34:$B$777,X$83)+'СЕТ СН'!$H$11+СВЦЭМ!$D$10+'СЕТ СН'!$H$5</f>
        <v>5245.7174970300002</v>
      </c>
      <c r="Y102" s="37">
        <f>SUMIFS(СВЦЭМ!$D$34:$D$777,СВЦЭМ!$A$34:$A$777,$A102,СВЦЭМ!$B$34:$B$777,Y$83)+'СЕТ СН'!$H$11+СВЦЭМ!$D$10+'СЕТ СН'!$H$5</f>
        <v>5337.2745024999995</v>
      </c>
    </row>
    <row r="103" spans="1:25" ht="15.75" x14ac:dyDescent="0.2">
      <c r="A103" s="36">
        <f t="shared" si="2"/>
        <v>42694</v>
      </c>
      <c r="B103" s="37">
        <f>SUMIFS(СВЦЭМ!$D$34:$D$777,СВЦЭМ!$A$34:$A$777,$A103,СВЦЭМ!$B$34:$B$777,B$83)+'СЕТ СН'!$H$11+СВЦЭМ!$D$10+'СЕТ СН'!$H$5</f>
        <v>5535.7477733599999</v>
      </c>
      <c r="C103" s="37">
        <f>SUMIFS(СВЦЭМ!$D$34:$D$777,СВЦЭМ!$A$34:$A$777,$A103,СВЦЭМ!$B$34:$B$777,C$83)+'СЕТ СН'!$H$11+СВЦЭМ!$D$10+'СЕТ СН'!$H$5</f>
        <v>5645.8064001599996</v>
      </c>
      <c r="D103" s="37">
        <f>SUMIFS(СВЦЭМ!$D$34:$D$777,СВЦЭМ!$A$34:$A$777,$A103,СВЦЭМ!$B$34:$B$777,D$83)+'СЕТ СН'!$H$11+СВЦЭМ!$D$10+'СЕТ СН'!$H$5</f>
        <v>5706.7391030499994</v>
      </c>
      <c r="E103" s="37">
        <f>SUMIFS(СВЦЭМ!$D$34:$D$777,СВЦЭМ!$A$34:$A$777,$A103,СВЦЭМ!$B$34:$B$777,E$83)+'СЕТ СН'!$H$11+СВЦЭМ!$D$10+'СЕТ СН'!$H$5</f>
        <v>5697.8721509199995</v>
      </c>
      <c r="F103" s="37">
        <f>SUMIFS(СВЦЭМ!$D$34:$D$777,СВЦЭМ!$A$34:$A$777,$A103,СВЦЭМ!$B$34:$B$777,F$83)+'СЕТ СН'!$H$11+СВЦЭМ!$D$10+'СЕТ СН'!$H$5</f>
        <v>5695.2255691999999</v>
      </c>
      <c r="G103" s="37">
        <f>SUMIFS(СВЦЭМ!$D$34:$D$777,СВЦЭМ!$A$34:$A$777,$A103,СВЦЭМ!$B$34:$B$777,G$83)+'СЕТ СН'!$H$11+СВЦЭМ!$D$10+'СЕТ СН'!$H$5</f>
        <v>5677.8773106600001</v>
      </c>
      <c r="H103" s="37">
        <f>SUMIFS(СВЦЭМ!$D$34:$D$777,СВЦЭМ!$A$34:$A$777,$A103,СВЦЭМ!$B$34:$B$777,H$83)+'СЕТ СН'!$H$11+СВЦЭМ!$D$10+'СЕТ СН'!$H$5</f>
        <v>5648.1089847100002</v>
      </c>
      <c r="I103" s="37">
        <f>SUMIFS(СВЦЭМ!$D$34:$D$777,СВЦЭМ!$A$34:$A$777,$A103,СВЦЭМ!$B$34:$B$777,I$83)+'СЕТ СН'!$H$11+СВЦЭМ!$D$10+'СЕТ СН'!$H$5</f>
        <v>5662.4402019999998</v>
      </c>
      <c r="J103" s="37">
        <f>SUMIFS(СВЦЭМ!$D$34:$D$777,СВЦЭМ!$A$34:$A$777,$A103,СВЦЭМ!$B$34:$B$777,J$83)+'СЕТ СН'!$H$11+СВЦЭМ!$D$10+'СЕТ СН'!$H$5</f>
        <v>5566.8654731400002</v>
      </c>
      <c r="K103" s="37">
        <f>SUMIFS(СВЦЭМ!$D$34:$D$777,СВЦЭМ!$A$34:$A$777,$A103,СВЦЭМ!$B$34:$B$777,K$83)+'СЕТ СН'!$H$11+СВЦЭМ!$D$10+'СЕТ СН'!$H$5</f>
        <v>5422.3046145199996</v>
      </c>
      <c r="L103" s="37">
        <f>SUMIFS(СВЦЭМ!$D$34:$D$777,СВЦЭМ!$A$34:$A$777,$A103,СВЦЭМ!$B$34:$B$777,L$83)+'СЕТ СН'!$H$11+СВЦЭМ!$D$10+'СЕТ СН'!$H$5</f>
        <v>5316.5141796400003</v>
      </c>
      <c r="M103" s="37">
        <f>SUMIFS(СВЦЭМ!$D$34:$D$777,СВЦЭМ!$A$34:$A$777,$A103,СВЦЭМ!$B$34:$B$777,M$83)+'СЕТ СН'!$H$11+СВЦЭМ!$D$10+'СЕТ СН'!$H$5</f>
        <v>5282.82386632</v>
      </c>
      <c r="N103" s="37">
        <f>SUMIFS(СВЦЭМ!$D$34:$D$777,СВЦЭМ!$A$34:$A$777,$A103,СВЦЭМ!$B$34:$B$777,N$83)+'СЕТ СН'!$H$11+СВЦЭМ!$D$10+'СЕТ СН'!$H$5</f>
        <v>5296.6233891900001</v>
      </c>
      <c r="O103" s="37">
        <f>SUMIFS(СВЦЭМ!$D$34:$D$777,СВЦЭМ!$A$34:$A$777,$A103,СВЦЭМ!$B$34:$B$777,O$83)+'СЕТ СН'!$H$11+СВЦЭМ!$D$10+'СЕТ СН'!$H$5</f>
        <v>5307.9106600799996</v>
      </c>
      <c r="P103" s="37">
        <f>SUMIFS(СВЦЭМ!$D$34:$D$777,СВЦЭМ!$A$34:$A$777,$A103,СВЦЭМ!$B$34:$B$777,P$83)+'СЕТ СН'!$H$11+СВЦЭМ!$D$10+'СЕТ СН'!$H$5</f>
        <v>5316.5738033399994</v>
      </c>
      <c r="Q103" s="37">
        <f>SUMIFS(СВЦЭМ!$D$34:$D$777,СВЦЭМ!$A$34:$A$777,$A103,СВЦЭМ!$B$34:$B$777,Q$83)+'СЕТ СН'!$H$11+СВЦЭМ!$D$10+'СЕТ СН'!$H$5</f>
        <v>5317.9595489599997</v>
      </c>
      <c r="R103" s="37">
        <f>SUMIFS(СВЦЭМ!$D$34:$D$777,СВЦЭМ!$A$34:$A$777,$A103,СВЦЭМ!$B$34:$B$777,R$83)+'СЕТ СН'!$H$11+СВЦЭМ!$D$10+'СЕТ СН'!$H$5</f>
        <v>5312.8097814800003</v>
      </c>
      <c r="S103" s="37">
        <f>SUMIFS(СВЦЭМ!$D$34:$D$777,СВЦЭМ!$A$34:$A$777,$A103,СВЦЭМ!$B$34:$B$777,S$83)+'СЕТ СН'!$H$11+СВЦЭМ!$D$10+'СЕТ СН'!$H$5</f>
        <v>5286.1393342499996</v>
      </c>
      <c r="T103" s="37">
        <f>SUMIFS(СВЦЭМ!$D$34:$D$777,СВЦЭМ!$A$34:$A$777,$A103,СВЦЭМ!$B$34:$B$777,T$83)+'СЕТ СН'!$H$11+СВЦЭМ!$D$10+'СЕТ СН'!$H$5</f>
        <v>5249.3763423999999</v>
      </c>
      <c r="U103" s="37">
        <f>SUMIFS(СВЦЭМ!$D$34:$D$777,СВЦЭМ!$A$34:$A$777,$A103,СВЦЭМ!$B$34:$B$777,U$83)+'СЕТ СН'!$H$11+СВЦЭМ!$D$10+'СЕТ СН'!$H$5</f>
        <v>5249.2135781799998</v>
      </c>
      <c r="V103" s="37">
        <f>SUMIFS(СВЦЭМ!$D$34:$D$777,СВЦЭМ!$A$34:$A$777,$A103,СВЦЭМ!$B$34:$B$777,V$83)+'СЕТ СН'!$H$11+СВЦЭМ!$D$10+'СЕТ СН'!$H$5</f>
        <v>5251.5322628799995</v>
      </c>
      <c r="W103" s="37">
        <f>SUMIFS(СВЦЭМ!$D$34:$D$777,СВЦЭМ!$A$34:$A$777,$A103,СВЦЭМ!$B$34:$B$777,W$83)+'СЕТ СН'!$H$11+СВЦЭМ!$D$10+'СЕТ СН'!$H$5</f>
        <v>5258.9460390099994</v>
      </c>
      <c r="X103" s="37">
        <f>SUMIFS(СВЦЭМ!$D$34:$D$777,СВЦЭМ!$A$34:$A$777,$A103,СВЦЭМ!$B$34:$B$777,X$83)+'СЕТ СН'!$H$11+СВЦЭМ!$D$10+'СЕТ СН'!$H$5</f>
        <v>5295.6759802899996</v>
      </c>
      <c r="Y103" s="37">
        <f>SUMIFS(СВЦЭМ!$D$34:$D$777,СВЦЭМ!$A$34:$A$777,$A103,СВЦЭМ!$B$34:$B$777,Y$83)+'СЕТ СН'!$H$11+СВЦЭМ!$D$10+'СЕТ СН'!$H$5</f>
        <v>5411.2582993400001</v>
      </c>
    </row>
    <row r="104" spans="1:25" ht="15.75" x14ac:dyDescent="0.2">
      <c r="A104" s="36">
        <f t="shared" si="2"/>
        <v>42695</v>
      </c>
      <c r="B104" s="37">
        <f>SUMIFS(СВЦЭМ!$D$34:$D$777,СВЦЭМ!$A$34:$A$777,$A104,СВЦЭМ!$B$34:$B$777,B$83)+'СЕТ СН'!$H$11+СВЦЭМ!$D$10+'СЕТ СН'!$H$5</f>
        <v>5542.46914156</v>
      </c>
      <c r="C104" s="37">
        <f>SUMIFS(СВЦЭМ!$D$34:$D$777,СВЦЭМ!$A$34:$A$777,$A104,СВЦЭМ!$B$34:$B$777,C$83)+'СЕТ СН'!$H$11+СВЦЭМ!$D$10+'СЕТ СН'!$H$5</f>
        <v>5657.6081752299997</v>
      </c>
      <c r="D104" s="37">
        <f>SUMIFS(СВЦЭМ!$D$34:$D$777,СВЦЭМ!$A$34:$A$777,$A104,СВЦЭМ!$B$34:$B$777,D$83)+'СЕТ СН'!$H$11+СВЦЭМ!$D$10+'СЕТ СН'!$H$5</f>
        <v>5680.4016439400002</v>
      </c>
      <c r="E104" s="37">
        <f>SUMIFS(СВЦЭМ!$D$34:$D$777,СВЦЭМ!$A$34:$A$777,$A104,СВЦЭМ!$B$34:$B$777,E$83)+'СЕТ СН'!$H$11+СВЦЭМ!$D$10+'СЕТ СН'!$H$5</f>
        <v>5695.1972719099995</v>
      </c>
      <c r="F104" s="37">
        <f>SUMIFS(СВЦЭМ!$D$34:$D$777,СВЦЭМ!$A$34:$A$777,$A104,СВЦЭМ!$B$34:$B$777,F$83)+'СЕТ СН'!$H$11+СВЦЭМ!$D$10+'СЕТ СН'!$H$5</f>
        <v>5692.0686903199994</v>
      </c>
      <c r="G104" s="37">
        <f>SUMIFS(СВЦЭМ!$D$34:$D$777,СВЦЭМ!$A$34:$A$777,$A104,СВЦЭМ!$B$34:$B$777,G$83)+'СЕТ СН'!$H$11+СВЦЭМ!$D$10+'СЕТ СН'!$H$5</f>
        <v>5706.8624743599994</v>
      </c>
      <c r="H104" s="37">
        <f>SUMIFS(СВЦЭМ!$D$34:$D$777,СВЦЭМ!$A$34:$A$777,$A104,СВЦЭМ!$B$34:$B$777,H$83)+'СЕТ СН'!$H$11+СВЦЭМ!$D$10+'СЕТ СН'!$H$5</f>
        <v>5715.3137758599996</v>
      </c>
      <c r="I104" s="37">
        <f>SUMIFS(СВЦЭМ!$D$34:$D$777,СВЦЭМ!$A$34:$A$777,$A104,СВЦЭМ!$B$34:$B$777,I$83)+'СЕТ СН'!$H$11+СВЦЭМ!$D$10+'СЕТ СН'!$H$5</f>
        <v>5650.1217699999997</v>
      </c>
      <c r="J104" s="37">
        <f>SUMIFS(СВЦЭМ!$D$34:$D$777,СВЦЭМ!$A$34:$A$777,$A104,СВЦЭМ!$B$34:$B$777,J$83)+'СЕТ СН'!$H$11+СВЦЭМ!$D$10+'СЕТ СН'!$H$5</f>
        <v>5563.0295012199995</v>
      </c>
      <c r="K104" s="37">
        <f>SUMIFS(СВЦЭМ!$D$34:$D$777,СВЦЭМ!$A$34:$A$777,$A104,СВЦЭМ!$B$34:$B$777,K$83)+'СЕТ СН'!$H$11+СВЦЭМ!$D$10+'СЕТ СН'!$H$5</f>
        <v>5465.9643305399995</v>
      </c>
      <c r="L104" s="37">
        <f>SUMIFS(СВЦЭМ!$D$34:$D$777,СВЦЭМ!$A$34:$A$777,$A104,СВЦЭМ!$B$34:$B$777,L$83)+'СЕТ СН'!$H$11+СВЦЭМ!$D$10+'СЕТ СН'!$H$5</f>
        <v>5379.1095869399996</v>
      </c>
      <c r="M104" s="37">
        <f>SUMIFS(СВЦЭМ!$D$34:$D$777,СВЦЭМ!$A$34:$A$777,$A104,СВЦЭМ!$B$34:$B$777,M$83)+'СЕТ СН'!$H$11+СВЦЭМ!$D$10+'СЕТ СН'!$H$5</f>
        <v>5305.6207207400003</v>
      </c>
      <c r="N104" s="37">
        <f>SUMIFS(СВЦЭМ!$D$34:$D$777,СВЦЭМ!$A$34:$A$777,$A104,СВЦЭМ!$B$34:$B$777,N$83)+'СЕТ СН'!$H$11+СВЦЭМ!$D$10+'СЕТ СН'!$H$5</f>
        <v>5297.2544051699997</v>
      </c>
      <c r="O104" s="37">
        <f>SUMIFS(СВЦЭМ!$D$34:$D$777,СВЦЭМ!$A$34:$A$777,$A104,СВЦЭМ!$B$34:$B$777,O$83)+'СЕТ СН'!$H$11+СВЦЭМ!$D$10+'СЕТ СН'!$H$5</f>
        <v>5300.3967572800002</v>
      </c>
      <c r="P104" s="37">
        <f>SUMIFS(СВЦЭМ!$D$34:$D$777,СВЦЭМ!$A$34:$A$777,$A104,СВЦЭМ!$B$34:$B$777,P$83)+'СЕТ СН'!$H$11+СВЦЭМ!$D$10+'СЕТ СН'!$H$5</f>
        <v>5324.7585283199996</v>
      </c>
      <c r="Q104" s="37">
        <f>SUMIFS(СВЦЭМ!$D$34:$D$777,СВЦЭМ!$A$34:$A$777,$A104,СВЦЭМ!$B$34:$B$777,Q$83)+'СЕТ СН'!$H$11+СВЦЭМ!$D$10+'СЕТ СН'!$H$5</f>
        <v>5335.71251441</v>
      </c>
      <c r="R104" s="37">
        <f>SUMIFS(СВЦЭМ!$D$34:$D$777,СВЦЭМ!$A$34:$A$777,$A104,СВЦЭМ!$B$34:$B$777,R$83)+'СЕТ СН'!$H$11+СВЦЭМ!$D$10+'СЕТ СН'!$H$5</f>
        <v>5330.0682526499995</v>
      </c>
      <c r="S104" s="37">
        <f>SUMIFS(СВЦЭМ!$D$34:$D$777,СВЦЭМ!$A$34:$A$777,$A104,СВЦЭМ!$B$34:$B$777,S$83)+'СЕТ СН'!$H$11+СВЦЭМ!$D$10+'СЕТ СН'!$H$5</f>
        <v>5306.4618752299994</v>
      </c>
      <c r="T104" s="37">
        <f>SUMIFS(СВЦЭМ!$D$34:$D$777,СВЦЭМ!$A$34:$A$777,$A104,СВЦЭМ!$B$34:$B$777,T$83)+'СЕТ СН'!$H$11+СВЦЭМ!$D$10+'СЕТ СН'!$H$5</f>
        <v>5280.9916299999995</v>
      </c>
      <c r="U104" s="37">
        <f>SUMIFS(СВЦЭМ!$D$34:$D$777,СВЦЭМ!$A$34:$A$777,$A104,СВЦЭМ!$B$34:$B$777,U$83)+'СЕТ СН'!$H$11+СВЦЭМ!$D$10+'СЕТ СН'!$H$5</f>
        <v>5285.4279080300003</v>
      </c>
      <c r="V104" s="37">
        <f>SUMIFS(СВЦЭМ!$D$34:$D$777,СВЦЭМ!$A$34:$A$777,$A104,СВЦЭМ!$B$34:$B$777,V$83)+'СЕТ СН'!$H$11+СВЦЭМ!$D$10+'СЕТ СН'!$H$5</f>
        <v>5269.0520962199998</v>
      </c>
      <c r="W104" s="37">
        <f>SUMIFS(СВЦЭМ!$D$34:$D$777,СВЦЭМ!$A$34:$A$777,$A104,СВЦЭМ!$B$34:$B$777,W$83)+'СЕТ СН'!$H$11+СВЦЭМ!$D$10+'СЕТ СН'!$H$5</f>
        <v>5278.9952911700002</v>
      </c>
      <c r="X104" s="37">
        <f>SUMIFS(СВЦЭМ!$D$34:$D$777,СВЦЭМ!$A$34:$A$777,$A104,СВЦЭМ!$B$34:$B$777,X$83)+'СЕТ СН'!$H$11+СВЦЭМ!$D$10+'СЕТ СН'!$H$5</f>
        <v>5318.65964282</v>
      </c>
      <c r="Y104" s="37">
        <f>SUMIFS(СВЦЭМ!$D$34:$D$777,СВЦЭМ!$A$34:$A$777,$A104,СВЦЭМ!$B$34:$B$777,Y$83)+'СЕТ СН'!$H$11+СВЦЭМ!$D$10+'СЕТ СН'!$H$5</f>
        <v>5436.6575896100003</v>
      </c>
    </row>
    <row r="105" spans="1:25" ht="15.75" x14ac:dyDescent="0.2">
      <c r="A105" s="36">
        <f t="shared" si="2"/>
        <v>42696</v>
      </c>
      <c r="B105" s="37">
        <f>SUMIFS(СВЦЭМ!$D$34:$D$777,СВЦЭМ!$A$34:$A$777,$A105,СВЦЭМ!$B$34:$B$777,B$83)+'СЕТ СН'!$H$11+СВЦЭМ!$D$10+'СЕТ СН'!$H$5</f>
        <v>5459.2128910699994</v>
      </c>
      <c r="C105" s="37">
        <f>SUMIFS(СВЦЭМ!$D$34:$D$777,СВЦЭМ!$A$34:$A$777,$A105,СВЦЭМ!$B$34:$B$777,C$83)+'СЕТ СН'!$H$11+СВЦЭМ!$D$10+'СЕТ СН'!$H$5</f>
        <v>5567.7338018199998</v>
      </c>
      <c r="D105" s="37">
        <f>SUMIFS(СВЦЭМ!$D$34:$D$777,СВЦЭМ!$A$34:$A$777,$A105,СВЦЭМ!$B$34:$B$777,D$83)+'СЕТ СН'!$H$11+СВЦЭМ!$D$10+'СЕТ СН'!$H$5</f>
        <v>5641.1426077300002</v>
      </c>
      <c r="E105" s="37">
        <f>SUMIFS(СВЦЭМ!$D$34:$D$777,СВЦЭМ!$A$34:$A$777,$A105,СВЦЭМ!$B$34:$B$777,E$83)+'СЕТ СН'!$H$11+СВЦЭМ!$D$10+'СЕТ СН'!$H$5</f>
        <v>5641.6000406799994</v>
      </c>
      <c r="F105" s="37">
        <f>SUMIFS(СВЦЭМ!$D$34:$D$777,СВЦЭМ!$A$34:$A$777,$A105,СВЦЭМ!$B$34:$B$777,F$83)+'СЕТ СН'!$H$11+СВЦЭМ!$D$10+'СЕТ СН'!$H$5</f>
        <v>5637.0305266799996</v>
      </c>
      <c r="G105" s="37">
        <f>SUMIFS(СВЦЭМ!$D$34:$D$777,СВЦЭМ!$A$34:$A$777,$A105,СВЦЭМ!$B$34:$B$777,G$83)+'СЕТ СН'!$H$11+СВЦЭМ!$D$10+'СЕТ СН'!$H$5</f>
        <v>5626.5665407899996</v>
      </c>
      <c r="H105" s="37">
        <f>SUMIFS(СВЦЭМ!$D$34:$D$777,СВЦЭМ!$A$34:$A$777,$A105,СВЦЭМ!$B$34:$B$777,H$83)+'СЕТ СН'!$H$11+СВЦЭМ!$D$10+'СЕТ СН'!$H$5</f>
        <v>5560.74853222</v>
      </c>
      <c r="I105" s="37">
        <f>SUMIFS(СВЦЭМ!$D$34:$D$777,СВЦЭМ!$A$34:$A$777,$A105,СВЦЭМ!$B$34:$B$777,I$83)+'СЕТ СН'!$H$11+СВЦЭМ!$D$10+'СЕТ СН'!$H$5</f>
        <v>5477.6591665199994</v>
      </c>
      <c r="J105" s="37">
        <f>SUMIFS(СВЦЭМ!$D$34:$D$777,СВЦЭМ!$A$34:$A$777,$A105,СВЦЭМ!$B$34:$B$777,J$83)+'СЕТ СН'!$H$11+СВЦЭМ!$D$10+'СЕТ СН'!$H$5</f>
        <v>5396.7582258699995</v>
      </c>
      <c r="K105" s="37">
        <f>SUMIFS(СВЦЭМ!$D$34:$D$777,СВЦЭМ!$A$34:$A$777,$A105,СВЦЭМ!$B$34:$B$777,K$83)+'СЕТ СН'!$H$11+СВЦЭМ!$D$10+'СЕТ СН'!$H$5</f>
        <v>5308.3661537099997</v>
      </c>
      <c r="L105" s="37">
        <f>SUMIFS(СВЦЭМ!$D$34:$D$777,СВЦЭМ!$A$34:$A$777,$A105,СВЦЭМ!$B$34:$B$777,L$83)+'СЕТ СН'!$H$11+СВЦЭМ!$D$10+'СЕТ СН'!$H$5</f>
        <v>5279.8311047099996</v>
      </c>
      <c r="M105" s="37">
        <f>SUMIFS(СВЦЭМ!$D$34:$D$777,СВЦЭМ!$A$34:$A$777,$A105,СВЦЭМ!$B$34:$B$777,M$83)+'СЕТ СН'!$H$11+СВЦЭМ!$D$10+'СЕТ СН'!$H$5</f>
        <v>5304.2345385299996</v>
      </c>
      <c r="N105" s="37">
        <f>SUMIFS(СВЦЭМ!$D$34:$D$777,СВЦЭМ!$A$34:$A$777,$A105,СВЦЭМ!$B$34:$B$777,N$83)+'СЕТ СН'!$H$11+СВЦЭМ!$D$10+'СЕТ СН'!$H$5</f>
        <v>5311.8916199799996</v>
      </c>
      <c r="O105" s="37">
        <f>SUMIFS(СВЦЭМ!$D$34:$D$777,СВЦЭМ!$A$34:$A$777,$A105,СВЦЭМ!$B$34:$B$777,O$83)+'СЕТ СН'!$H$11+СВЦЭМ!$D$10+'СЕТ СН'!$H$5</f>
        <v>5340.5034724899997</v>
      </c>
      <c r="P105" s="37">
        <f>SUMIFS(СВЦЭМ!$D$34:$D$777,СВЦЭМ!$A$34:$A$777,$A105,СВЦЭМ!$B$34:$B$777,P$83)+'СЕТ СН'!$H$11+СВЦЭМ!$D$10+'СЕТ СН'!$H$5</f>
        <v>5427.27820479</v>
      </c>
      <c r="Q105" s="37">
        <f>SUMIFS(СВЦЭМ!$D$34:$D$777,СВЦЭМ!$A$34:$A$777,$A105,СВЦЭМ!$B$34:$B$777,Q$83)+'СЕТ СН'!$H$11+СВЦЭМ!$D$10+'СЕТ СН'!$H$5</f>
        <v>5480.0027632499996</v>
      </c>
      <c r="R105" s="37">
        <f>SUMIFS(СВЦЭМ!$D$34:$D$777,СВЦЭМ!$A$34:$A$777,$A105,СВЦЭМ!$B$34:$B$777,R$83)+'СЕТ СН'!$H$11+СВЦЭМ!$D$10+'СЕТ СН'!$H$5</f>
        <v>5516.36487364</v>
      </c>
      <c r="S105" s="37">
        <f>SUMIFS(СВЦЭМ!$D$34:$D$777,СВЦЭМ!$A$34:$A$777,$A105,СВЦЭМ!$B$34:$B$777,S$83)+'СЕТ СН'!$H$11+СВЦЭМ!$D$10+'СЕТ СН'!$H$5</f>
        <v>5471.41045803</v>
      </c>
      <c r="T105" s="37">
        <f>SUMIFS(СВЦЭМ!$D$34:$D$777,СВЦЭМ!$A$34:$A$777,$A105,СВЦЭМ!$B$34:$B$777,T$83)+'СЕТ СН'!$H$11+СВЦЭМ!$D$10+'СЕТ СН'!$H$5</f>
        <v>5459.0599516799994</v>
      </c>
      <c r="U105" s="37">
        <f>SUMIFS(СВЦЭМ!$D$34:$D$777,СВЦЭМ!$A$34:$A$777,$A105,СВЦЭМ!$B$34:$B$777,U$83)+'СЕТ СН'!$H$11+СВЦЭМ!$D$10+'СЕТ СН'!$H$5</f>
        <v>5456.2257154099998</v>
      </c>
      <c r="V105" s="37">
        <f>SUMIFS(СВЦЭМ!$D$34:$D$777,СВЦЭМ!$A$34:$A$777,$A105,СВЦЭМ!$B$34:$B$777,V$83)+'СЕТ СН'!$H$11+СВЦЭМ!$D$10+'СЕТ СН'!$H$5</f>
        <v>5453.0895823399997</v>
      </c>
      <c r="W105" s="37">
        <f>SUMIFS(СВЦЭМ!$D$34:$D$777,СВЦЭМ!$A$34:$A$777,$A105,СВЦЭМ!$B$34:$B$777,W$83)+'СЕТ СН'!$H$11+СВЦЭМ!$D$10+'СЕТ СН'!$H$5</f>
        <v>5470.0130892899997</v>
      </c>
      <c r="X105" s="37">
        <f>SUMIFS(СВЦЭМ!$D$34:$D$777,СВЦЭМ!$A$34:$A$777,$A105,СВЦЭМ!$B$34:$B$777,X$83)+'СЕТ СН'!$H$11+СВЦЭМ!$D$10+'СЕТ СН'!$H$5</f>
        <v>5508.2286306799997</v>
      </c>
      <c r="Y105" s="37">
        <f>SUMIFS(СВЦЭМ!$D$34:$D$777,СВЦЭМ!$A$34:$A$777,$A105,СВЦЭМ!$B$34:$B$777,Y$83)+'СЕТ СН'!$H$11+СВЦЭМ!$D$10+'СЕТ СН'!$H$5</f>
        <v>5565.9864220399995</v>
      </c>
    </row>
    <row r="106" spans="1:25" ht="15.75" x14ac:dyDescent="0.2">
      <c r="A106" s="36">
        <f t="shared" si="2"/>
        <v>42697</v>
      </c>
      <c r="B106" s="37">
        <f>SUMIFS(СВЦЭМ!$D$34:$D$777,СВЦЭМ!$A$34:$A$777,$A106,СВЦЭМ!$B$34:$B$777,B$83)+'СЕТ СН'!$H$11+СВЦЭМ!$D$10+'СЕТ СН'!$H$5</f>
        <v>5681.3179353699998</v>
      </c>
      <c r="C106" s="37">
        <f>SUMIFS(СВЦЭМ!$D$34:$D$777,СВЦЭМ!$A$34:$A$777,$A106,СВЦЭМ!$B$34:$B$777,C$83)+'СЕТ СН'!$H$11+СВЦЭМ!$D$10+'СЕТ СН'!$H$5</f>
        <v>5723.5883448999994</v>
      </c>
      <c r="D106" s="37">
        <f>SUMIFS(СВЦЭМ!$D$34:$D$777,СВЦЭМ!$A$34:$A$777,$A106,СВЦЭМ!$B$34:$B$777,D$83)+'СЕТ СН'!$H$11+СВЦЭМ!$D$10+'СЕТ СН'!$H$5</f>
        <v>5745.9341933999995</v>
      </c>
      <c r="E106" s="37">
        <f>SUMIFS(СВЦЭМ!$D$34:$D$777,СВЦЭМ!$A$34:$A$777,$A106,СВЦЭМ!$B$34:$B$777,E$83)+'СЕТ СН'!$H$11+СВЦЭМ!$D$10+'СЕТ СН'!$H$5</f>
        <v>5754.6037065299997</v>
      </c>
      <c r="F106" s="37">
        <f>SUMIFS(СВЦЭМ!$D$34:$D$777,СВЦЭМ!$A$34:$A$777,$A106,СВЦЭМ!$B$34:$B$777,F$83)+'СЕТ СН'!$H$11+СВЦЭМ!$D$10+'СЕТ СН'!$H$5</f>
        <v>5745.3036440400001</v>
      </c>
      <c r="G106" s="37">
        <f>SUMIFS(СВЦЭМ!$D$34:$D$777,СВЦЭМ!$A$34:$A$777,$A106,СВЦЭМ!$B$34:$B$777,G$83)+'СЕТ СН'!$H$11+СВЦЭМ!$D$10+'СЕТ СН'!$H$5</f>
        <v>5732.1819606899999</v>
      </c>
      <c r="H106" s="37">
        <f>SUMIFS(СВЦЭМ!$D$34:$D$777,СВЦЭМ!$A$34:$A$777,$A106,СВЦЭМ!$B$34:$B$777,H$83)+'СЕТ СН'!$H$11+СВЦЭМ!$D$10+'СЕТ СН'!$H$5</f>
        <v>5667.7699425499995</v>
      </c>
      <c r="I106" s="37">
        <f>SUMIFS(СВЦЭМ!$D$34:$D$777,СВЦЭМ!$A$34:$A$777,$A106,СВЦЭМ!$B$34:$B$777,I$83)+'СЕТ СН'!$H$11+СВЦЭМ!$D$10+'СЕТ СН'!$H$5</f>
        <v>5576.0375457599994</v>
      </c>
      <c r="J106" s="37">
        <f>SUMIFS(СВЦЭМ!$D$34:$D$777,СВЦЭМ!$A$34:$A$777,$A106,СВЦЭМ!$B$34:$B$777,J$83)+'СЕТ СН'!$H$11+СВЦЭМ!$D$10+'СЕТ СН'!$H$5</f>
        <v>5478.3993473999999</v>
      </c>
      <c r="K106" s="37">
        <f>SUMIFS(СВЦЭМ!$D$34:$D$777,СВЦЭМ!$A$34:$A$777,$A106,СВЦЭМ!$B$34:$B$777,K$83)+'СЕТ СН'!$H$11+СВЦЭМ!$D$10+'СЕТ СН'!$H$5</f>
        <v>5382.2013250999998</v>
      </c>
      <c r="L106" s="37">
        <f>SUMIFS(СВЦЭМ!$D$34:$D$777,СВЦЭМ!$A$34:$A$777,$A106,СВЦЭМ!$B$34:$B$777,L$83)+'СЕТ СН'!$H$11+СВЦЭМ!$D$10+'СЕТ СН'!$H$5</f>
        <v>5308.8994491599997</v>
      </c>
      <c r="M106" s="37">
        <f>SUMIFS(СВЦЭМ!$D$34:$D$777,СВЦЭМ!$A$34:$A$777,$A106,СВЦЭМ!$B$34:$B$777,M$83)+'СЕТ СН'!$H$11+СВЦЭМ!$D$10+'СЕТ СН'!$H$5</f>
        <v>5298.5524926099997</v>
      </c>
      <c r="N106" s="37">
        <f>SUMIFS(СВЦЭМ!$D$34:$D$777,СВЦЭМ!$A$34:$A$777,$A106,СВЦЭМ!$B$34:$B$777,N$83)+'СЕТ СН'!$H$11+СВЦЭМ!$D$10+'СЕТ СН'!$H$5</f>
        <v>5322.2975827299997</v>
      </c>
      <c r="O106" s="37">
        <f>SUMIFS(СВЦЭМ!$D$34:$D$777,СВЦЭМ!$A$34:$A$777,$A106,СВЦЭМ!$B$34:$B$777,O$83)+'СЕТ СН'!$H$11+СВЦЭМ!$D$10+'СЕТ СН'!$H$5</f>
        <v>5336.5621567500002</v>
      </c>
      <c r="P106" s="37">
        <f>SUMIFS(СВЦЭМ!$D$34:$D$777,СВЦЭМ!$A$34:$A$777,$A106,СВЦЭМ!$B$34:$B$777,P$83)+'СЕТ СН'!$H$11+СВЦЭМ!$D$10+'СЕТ СН'!$H$5</f>
        <v>5333.0740899599996</v>
      </c>
      <c r="Q106" s="37">
        <f>SUMIFS(СВЦЭМ!$D$34:$D$777,СВЦЭМ!$A$34:$A$777,$A106,СВЦЭМ!$B$34:$B$777,Q$83)+'СЕТ СН'!$H$11+СВЦЭМ!$D$10+'СЕТ СН'!$H$5</f>
        <v>5336.1565389400002</v>
      </c>
      <c r="R106" s="37">
        <f>SUMIFS(СВЦЭМ!$D$34:$D$777,СВЦЭМ!$A$34:$A$777,$A106,СВЦЭМ!$B$34:$B$777,R$83)+'СЕТ СН'!$H$11+СВЦЭМ!$D$10+'СЕТ СН'!$H$5</f>
        <v>5336.81534379</v>
      </c>
      <c r="S106" s="37">
        <f>SUMIFS(СВЦЭМ!$D$34:$D$777,СВЦЭМ!$A$34:$A$777,$A106,СВЦЭМ!$B$34:$B$777,S$83)+'СЕТ СН'!$H$11+СВЦЭМ!$D$10+'СЕТ СН'!$H$5</f>
        <v>5309.56851422</v>
      </c>
      <c r="T106" s="37">
        <f>SUMIFS(СВЦЭМ!$D$34:$D$777,СВЦЭМ!$A$34:$A$777,$A106,СВЦЭМ!$B$34:$B$777,T$83)+'СЕТ СН'!$H$11+СВЦЭМ!$D$10+'СЕТ СН'!$H$5</f>
        <v>5299.5815576499999</v>
      </c>
      <c r="U106" s="37">
        <f>SUMIFS(СВЦЭМ!$D$34:$D$777,СВЦЭМ!$A$34:$A$777,$A106,СВЦЭМ!$B$34:$B$777,U$83)+'СЕТ СН'!$H$11+СВЦЭМ!$D$10+'СЕТ СН'!$H$5</f>
        <v>5295.71660574</v>
      </c>
      <c r="V106" s="37">
        <f>SUMIFS(СВЦЭМ!$D$34:$D$777,СВЦЭМ!$A$34:$A$777,$A106,СВЦЭМ!$B$34:$B$777,V$83)+'СЕТ СН'!$H$11+СВЦЭМ!$D$10+'СЕТ СН'!$H$5</f>
        <v>5302.7698044399995</v>
      </c>
      <c r="W106" s="37">
        <f>SUMIFS(СВЦЭМ!$D$34:$D$777,СВЦЭМ!$A$34:$A$777,$A106,СВЦЭМ!$B$34:$B$777,W$83)+'СЕТ СН'!$H$11+СВЦЭМ!$D$10+'СЕТ СН'!$H$5</f>
        <v>5304.1207484299994</v>
      </c>
      <c r="X106" s="37">
        <f>SUMIFS(СВЦЭМ!$D$34:$D$777,СВЦЭМ!$A$34:$A$777,$A106,СВЦЭМ!$B$34:$B$777,X$83)+'СЕТ СН'!$H$11+СВЦЭМ!$D$10+'СЕТ СН'!$H$5</f>
        <v>5330.9499013599998</v>
      </c>
      <c r="Y106" s="37">
        <f>SUMIFS(СВЦЭМ!$D$34:$D$777,СВЦЭМ!$A$34:$A$777,$A106,СВЦЭМ!$B$34:$B$777,Y$83)+'СЕТ СН'!$H$11+СВЦЭМ!$D$10+'СЕТ СН'!$H$5</f>
        <v>5421.33914465</v>
      </c>
    </row>
    <row r="107" spans="1:25" ht="15.75" x14ac:dyDescent="0.2">
      <c r="A107" s="36">
        <f t="shared" si="2"/>
        <v>42698</v>
      </c>
      <c r="B107" s="37">
        <f>SUMIFS(СВЦЭМ!$D$34:$D$777,СВЦЭМ!$A$34:$A$777,$A107,СВЦЭМ!$B$34:$B$777,B$83)+'СЕТ СН'!$H$11+СВЦЭМ!$D$10+'СЕТ СН'!$H$5</f>
        <v>5563.5357517799994</v>
      </c>
      <c r="C107" s="37">
        <f>SUMIFS(СВЦЭМ!$D$34:$D$777,СВЦЭМ!$A$34:$A$777,$A107,СВЦЭМ!$B$34:$B$777,C$83)+'СЕТ СН'!$H$11+СВЦЭМ!$D$10+'СЕТ СН'!$H$5</f>
        <v>5677.8786513799996</v>
      </c>
      <c r="D107" s="37">
        <f>SUMIFS(СВЦЭМ!$D$34:$D$777,СВЦЭМ!$A$34:$A$777,$A107,СВЦЭМ!$B$34:$B$777,D$83)+'СЕТ СН'!$H$11+СВЦЭМ!$D$10+'СЕТ СН'!$H$5</f>
        <v>5744.95510294</v>
      </c>
      <c r="E107" s="37">
        <f>SUMIFS(СВЦЭМ!$D$34:$D$777,СВЦЭМ!$A$34:$A$777,$A107,СВЦЭМ!$B$34:$B$777,E$83)+'СЕТ СН'!$H$11+СВЦЭМ!$D$10+'СЕТ СН'!$H$5</f>
        <v>5749.2138625099997</v>
      </c>
      <c r="F107" s="37">
        <f>SUMIFS(СВЦЭМ!$D$34:$D$777,СВЦЭМ!$A$34:$A$777,$A107,СВЦЭМ!$B$34:$B$777,F$83)+'СЕТ СН'!$H$11+СВЦЭМ!$D$10+'СЕТ СН'!$H$5</f>
        <v>5751.6608744599998</v>
      </c>
      <c r="G107" s="37">
        <f>SUMIFS(СВЦЭМ!$D$34:$D$777,СВЦЭМ!$A$34:$A$777,$A107,СВЦЭМ!$B$34:$B$777,G$83)+'СЕТ СН'!$H$11+СВЦЭМ!$D$10+'СЕТ СН'!$H$5</f>
        <v>5733.6312227799999</v>
      </c>
      <c r="H107" s="37">
        <f>SUMIFS(СВЦЭМ!$D$34:$D$777,СВЦЭМ!$A$34:$A$777,$A107,СВЦЭМ!$B$34:$B$777,H$83)+'СЕТ СН'!$H$11+СВЦЭМ!$D$10+'СЕТ СН'!$H$5</f>
        <v>5664.5992752000002</v>
      </c>
      <c r="I107" s="37">
        <f>SUMIFS(СВЦЭМ!$D$34:$D$777,СВЦЭМ!$A$34:$A$777,$A107,СВЦЭМ!$B$34:$B$777,I$83)+'СЕТ СН'!$H$11+СВЦЭМ!$D$10+'СЕТ СН'!$H$5</f>
        <v>5602.3138072299998</v>
      </c>
      <c r="J107" s="37">
        <f>SUMIFS(СВЦЭМ!$D$34:$D$777,СВЦЭМ!$A$34:$A$777,$A107,СВЦЭМ!$B$34:$B$777,J$83)+'СЕТ СН'!$H$11+СВЦЭМ!$D$10+'СЕТ СН'!$H$5</f>
        <v>5519.7724726799997</v>
      </c>
      <c r="K107" s="37">
        <f>SUMIFS(СВЦЭМ!$D$34:$D$777,СВЦЭМ!$A$34:$A$777,$A107,СВЦЭМ!$B$34:$B$777,K$83)+'СЕТ СН'!$H$11+СВЦЭМ!$D$10+'СЕТ СН'!$H$5</f>
        <v>5421.6980005899995</v>
      </c>
      <c r="L107" s="37">
        <f>SUMIFS(СВЦЭМ!$D$34:$D$777,СВЦЭМ!$A$34:$A$777,$A107,СВЦЭМ!$B$34:$B$777,L$83)+'СЕТ СН'!$H$11+СВЦЭМ!$D$10+'СЕТ СН'!$H$5</f>
        <v>5332.4471468599995</v>
      </c>
      <c r="M107" s="37">
        <f>SUMIFS(СВЦЭМ!$D$34:$D$777,СВЦЭМ!$A$34:$A$777,$A107,СВЦЭМ!$B$34:$B$777,M$83)+'СЕТ СН'!$H$11+СВЦЭМ!$D$10+'СЕТ СН'!$H$5</f>
        <v>5310.1937806099995</v>
      </c>
      <c r="N107" s="37">
        <f>SUMIFS(СВЦЭМ!$D$34:$D$777,СВЦЭМ!$A$34:$A$777,$A107,СВЦЭМ!$B$34:$B$777,N$83)+'СЕТ СН'!$H$11+СВЦЭМ!$D$10+'СЕТ СН'!$H$5</f>
        <v>5324.2826651999994</v>
      </c>
      <c r="O107" s="37">
        <f>SUMIFS(СВЦЭМ!$D$34:$D$777,СВЦЭМ!$A$34:$A$777,$A107,СВЦЭМ!$B$34:$B$777,O$83)+'СЕТ СН'!$H$11+СВЦЭМ!$D$10+'СЕТ СН'!$H$5</f>
        <v>5342.5098792700001</v>
      </c>
      <c r="P107" s="37">
        <f>SUMIFS(СВЦЭМ!$D$34:$D$777,СВЦЭМ!$A$34:$A$777,$A107,СВЦЭМ!$B$34:$B$777,P$83)+'СЕТ СН'!$H$11+СВЦЭМ!$D$10+'СЕТ СН'!$H$5</f>
        <v>5349.2543780400001</v>
      </c>
      <c r="Q107" s="37">
        <f>SUMIFS(СВЦЭМ!$D$34:$D$777,СВЦЭМ!$A$34:$A$777,$A107,СВЦЭМ!$B$34:$B$777,Q$83)+'СЕТ СН'!$H$11+СВЦЭМ!$D$10+'СЕТ СН'!$H$5</f>
        <v>5348.8287417599995</v>
      </c>
      <c r="R107" s="37">
        <f>SUMIFS(СВЦЭМ!$D$34:$D$777,СВЦЭМ!$A$34:$A$777,$A107,СВЦЭМ!$B$34:$B$777,R$83)+'СЕТ СН'!$H$11+СВЦЭМ!$D$10+'СЕТ СН'!$H$5</f>
        <v>5341.7221763899997</v>
      </c>
      <c r="S107" s="37">
        <f>SUMIFS(СВЦЭМ!$D$34:$D$777,СВЦЭМ!$A$34:$A$777,$A107,СВЦЭМ!$B$34:$B$777,S$83)+'СЕТ СН'!$H$11+СВЦЭМ!$D$10+'СЕТ СН'!$H$5</f>
        <v>5307.9125814899999</v>
      </c>
      <c r="T107" s="37">
        <f>SUMIFS(СВЦЭМ!$D$34:$D$777,СВЦЭМ!$A$34:$A$777,$A107,СВЦЭМ!$B$34:$B$777,T$83)+'СЕТ СН'!$H$11+СВЦЭМ!$D$10+'СЕТ СН'!$H$5</f>
        <v>5286.9683359199998</v>
      </c>
      <c r="U107" s="37">
        <f>SUMIFS(СВЦЭМ!$D$34:$D$777,СВЦЭМ!$A$34:$A$777,$A107,СВЦЭМ!$B$34:$B$777,U$83)+'СЕТ СН'!$H$11+СВЦЭМ!$D$10+'СЕТ СН'!$H$5</f>
        <v>5289.0664032999994</v>
      </c>
      <c r="V107" s="37">
        <f>SUMIFS(СВЦЭМ!$D$34:$D$777,СВЦЭМ!$A$34:$A$777,$A107,СВЦЭМ!$B$34:$B$777,V$83)+'СЕТ СН'!$H$11+СВЦЭМ!$D$10+'СЕТ СН'!$H$5</f>
        <v>5295.6648341599994</v>
      </c>
      <c r="W107" s="37">
        <f>SUMIFS(СВЦЭМ!$D$34:$D$777,СВЦЭМ!$A$34:$A$777,$A107,СВЦЭМ!$B$34:$B$777,W$83)+'СЕТ СН'!$H$11+СВЦЭМ!$D$10+'СЕТ СН'!$H$5</f>
        <v>5304.2794930700002</v>
      </c>
      <c r="X107" s="37">
        <f>SUMIFS(СВЦЭМ!$D$34:$D$777,СВЦЭМ!$A$34:$A$777,$A107,СВЦЭМ!$B$34:$B$777,X$83)+'СЕТ СН'!$H$11+СВЦЭМ!$D$10+'СЕТ СН'!$H$5</f>
        <v>5332.2495038799998</v>
      </c>
      <c r="Y107" s="37">
        <f>SUMIFS(СВЦЭМ!$D$34:$D$777,СВЦЭМ!$A$34:$A$777,$A107,СВЦЭМ!$B$34:$B$777,Y$83)+'СЕТ СН'!$H$11+СВЦЭМ!$D$10+'СЕТ СН'!$H$5</f>
        <v>5445.4486451499997</v>
      </c>
    </row>
    <row r="108" spans="1:25" ht="15.75" x14ac:dyDescent="0.2">
      <c r="A108" s="36">
        <f t="shared" si="2"/>
        <v>42699</v>
      </c>
      <c r="B108" s="37">
        <f>SUMIFS(СВЦЭМ!$D$34:$D$777,СВЦЭМ!$A$34:$A$777,$A108,СВЦЭМ!$B$34:$B$777,B$83)+'СЕТ СН'!$H$11+СВЦЭМ!$D$10+'СЕТ СН'!$H$5</f>
        <v>5560.9067980499995</v>
      </c>
      <c r="C108" s="37">
        <f>SUMIFS(СВЦЭМ!$D$34:$D$777,СВЦЭМ!$A$34:$A$777,$A108,СВЦЭМ!$B$34:$B$777,C$83)+'СЕТ СН'!$H$11+СВЦЭМ!$D$10+'СЕТ СН'!$H$5</f>
        <v>5670.4749286400001</v>
      </c>
      <c r="D108" s="37">
        <f>SUMIFS(СВЦЭМ!$D$34:$D$777,СВЦЭМ!$A$34:$A$777,$A108,СВЦЭМ!$B$34:$B$777,D$83)+'СЕТ СН'!$H$11+СВЦЭМ!$D$10+'СЕТ СН'!$H$5</f>
        <v>5729.1975563799997</v>
      </c>
      <c r="E108" s="37">
        <f>SUMIFS(СВЦЭМ!$D$34:$D$777,СВЦЭМ!$A$34:$A$777,$A108,СВЦЭМ!$B$34:$B$777,E$83)+'СЕТ СН'!$H$11+СВЦЭМ!$D$10+'СЕТ СН'!$H$5</f>
        <v>5732.5412467799997</v>
      </c>
      <c r="F108" s="37">
        <f>SUMIFS(СВЦЭМ!$D$34:$D$777,СВЦЭМ!$A$34:$A$777,$A108,СВЦЭМ!$B$34:$B$777,F$83)+'СЕТ СН'!$H$11+СВЦЭМ!$D$10+'СЕТ СН'!$H$5</f>
        <v>5732.7892242600001</v>
      </c>
      <c r="G108" s="37">
        <f>SUMIFS(СВЦЭМ!$D$34:$D$777,СВЦЭМ!$A$34:$A$777,$A108,СВЦЭМ!$B$34:$B$777,G$83)+'СЕТ СН'!$H$11+СВЦЭМ!$D$10+'СЕТ СН'!$H$5</f>
        <v>5717.2336126299997</v>
      </c>
      <c r="H108" s="37">
        <f>SUMIFS(СВЦЭМ!$D$34:$D$777,СВЦЭМ!$A$34:$A$777,$A108,СВЦЭМ!$B$34:$B$777,H$83)+'СЕТ СН'!$H$11+СВЦЭМ!$D$10+'СЕТ СН'!$H$5</f>
        <v>5652.5422428499996</v>
      </c>
      <c r="I108" s="37">
        <f>SUMIFS(СВЦЭМ!$D$34:$D$777,СВЦЭМ!$A$34:$A$777,$A108,СВЦЭМ!$B$34:$B$777,I$83)+'СЕТ СН'!$H$11+СВЦЭМ!$D$10+'СЕТ СН'!$H$5</f>
        <v>5598.0550246599996</v>
      </c>
      <c r="J108" s="37">
        <f>SUMIFS(СВЦЭМ!$D$34:$D$777,СВЦЭМ!$A$34:$A$777,$A108,СВЦЭМ!$B$34:$B$777,J$83)+'СЕТ СН'!$H$11+СВЦЭМ!$D$10+'СЕТ СН'!$H$5</f>
        <v>5500.6831536700001</v>
      </c>
      <c r="K108" s="37">
        <f>SUMIFS(СВЦЭМ!$D$34:$D$777,СВЦЭМ!$A$34:$A$777,$A108,СВЦЭМ!$B$34:$B$777,K$83)+'СЕТ СН'!$H$11+СВЦЭМ!$D$10+'СЕТ СН'!$H$5</f>
        <v>5397.9237105599996</v>
      </c>
      <c r="L108" s="37">
        <f>SUMIFS(СВЦЭМ!$D$34:$D$777,СВЦЭМ!$A$34:$A$777,$A108,СВЦЭМ!$B$34:$B$777,L$83)+'СЕТ СН'!$H$11+СВЦЭМ!$D$10+'СЕТ СН'!$H$5</f>
        <v>5310.7145977399996</v>
      </c>
      <c r="M108" s="37">
        <f>SUMIFS(СВЦЭМ!$D$34:$D$777,СВЦЭМ!$A$34:$A$777,$A108,СВЦЭМ!$B$34:$B$777,M$83)+'СЕТ СН'!$H$11+СВЦЭМ!$D$10+'СЕТ СН'!$H$5</f>
        <v>5295.38869187</v>
      </c>
      <c r="N108" s="37">
        <f>SUMIFS(СВЦЭМ!$D$34:$D$777,СВЦЭМ!$A$34:$A$777,$A108,СВЦЭМ!$B$34:$B$777,N$83)+'СЕТ СН'!$H$11+СВЦЭМ!$D$10+'СЕТ СН'!$H$5</f>
        <v>5313.7387100400001</v>
      </c>
      <c r="O108" s="37">
        <f>SUMIFS(СВЦЭМ!$D$34:$D$777,СВЦЭМ!$A$34:$A$777,$A108,СВЦЭМ!$B$34:$B$777,O$83)+'СЕТ СН'!$H$11+СВЦЭМ!$D$10+'СЕТ СН'!$H$5</f>
        <v>5322.2665475599997</v>
      </c>
      <c r="P108" s="37">
        <f>SUMIFS(СВЦЭМ!$D$34:$D$777,СВЦЭМ!$A$34:$A$777,$A108,СВЦЭМ!$B$34:$B$777,P$83)+'СЕТ СН'!$H$11+СВЦЭМ!$D$10+'СЕТ СН'!$H$5</f>
        <v>5326.3413528299998</v>
      </c>
      <c r="Q108" s="37">
        <f>SUMIFS(СВЦЭМ!$D$34:$D$777,СВЦЭМ!$A$34:$A$777,$A108,СВЦЭМ!$B$34:$B$777,Q$83)+'СЕТ СН'!$H$11+СВЦЭМ!$D$10+'СЕТ СН'!$H$5</f>
        <v>5329.7896630699997</v>
      </c>
      <c r="R108" s="37">
        <f>SUMIFS(СВЦЭМ!$D$34:$D$777,СВЦЭМ!$A$34:$A$777,$A108,СВЦЭМ!$B$34:$B$777,R$83)+'СЕТ СН'!$H$11+СВЦЭМ!$D$10+'СЕТ СН'!$H$5</f>
        <v>5329.4638960399998</v>
      </c>
      <c r="S108" s="37">
        <f>SUMIFS(СВЦЭМ!$D$34:$D$777,СВЦЭМ!$A$34:$A$777,$A108,СВЦЭМ!$B$34:$B$777,S$83)+'СЕТ СН'!$H$11+СВЦЭМ!$D$10+'СЕТ СН'!$H$5</f>
        <v>5304.4163276500003</v>
      </c>
      <c r="T108" s="37">
        <f>SUMIFS(СВЦЭМ!$D$34:$D$777,СВЦЭМ!$A$34:$A$777,$A108,СВЦЭМ!$B$34:$B$777,T$83)+'СЕТ СН'!$H$11+СВЦЭМ!$D$10+'СЕТ СН'!$H$5</f>
        <v>5271.0155480100002</v>
      </c>
      <c r="U108" s="37">
        <f>SUMIFS(СВЦЭМ!$D$34:$D$777,СВЦЭМ!$A$34:$A$777,$A108,СВЦЭМ!$B$34:$B$777,U$83)+'СЕТ СН'!$H$11+СВЦЭМ!$D$10+'СЕТ СН'!$H$5</f>
        <v>5268.52170957</v>
      </c>
      <c r="V108" s="37">
        <f>SUMIFS(СВЦЭМ!$D$34:$D$777,СВЦЭМ!$A$34:$A$777,$A108,СВЦЭМ!$B$34:$B$777,V$83)+'СЕТ СН'!$H$11+СВЦЭМ!$D$10+'СЕТ СН'!$H$5</f>
        <v>5284.4421296</v>
      </c>
      <c r="W108" s="37">
        <f>SUMIFS(СВЦЭМ!$D$34:$D$777,СВЦЭМ!$A$34:$A$777,$A108,СВЦЭМ!$B$34:$B$777,W$83)+'СЕТ СН'!$H$11+СВЦЭМ!$D$10+'СЕТ СН'!$H$5</f>
        <v>5304.1307665499999</v>
      </c>
      <c r="X108" s="37">
        <f>SUMIFS(СВЦЭМ!$D$34:$D$777,СВЦЭМ!$A$34:$A$777,$A108,СВЦЭМ!$B$34:$B$777,X$83)+'СЕТ СН'!$H$11+СВЦЭМ!$D$10+'СЕТ СН'!$H$5</f>
        <v>5337.3852921799999</v>
      </c>
      <c r="Y108" s="37">
        <f>SUMIFS(СВЦЭМ!$D$34:$D$777,СВЦЭМ!$A$34:$A$777,$A108,СВЦЭМ!$B$34:$B$777,Y$83)+'СЕТ СН'!$H$11+СВЦЭМ!$D$10+'СЕТ СН'!$H$5</f>
        <v>5453.9239330700002</v>
      </c>
    </row>
    <row r="109" spans="1:25" ht="15.75" x14ac:dyDescent="0.2">
      <c r="A109" s="36">
        <f t="shared" si="2"/>
        <v>42700</v>
      </c>
      <c r="B109" s="37">
        <f>SUMIFS(СВЦЭМ!$D$34:$D$777,СВЦЭМ!$A$34:$A$777,$A109,СВЦЭМ!$B$34:$B$777,B$83)+'СЕТ СН'!$H$11+СВЦЭМ!$D$10+'СЕТ СН'!$H$5</f>
        <v>5574.8142412299994</v>
      </c>
      <c r="C109" s="37">
        <f>SUMIFS(СВЦЭМ!$D$34:$D$777,СВЦЭМ!$A$34:$A$777,$A109,СВЦЭМ!$B$34:$B$777,C$83)+'СЕТ СН'!$H$11+СВЦЭМ!$D$10+'СЕТ СН'!$H$5</f>
        <v>5652.43980311</v>
      </c>
      <c r="D109" s="37">
        <f>SUMIFS(СВЦЭМ!$D$34:$D$777,СВЦЭМ!$A$34:$A$777,$A109,СВЦЭМ!$B$34:$B$777,D$83)+'СЕТ СН'!$H$11+СВЦЭМ!$D$10+'СЕТ СН'!$H$5</f>
        <v>5695.8860982799997</v>
      </c>
      <c r="E109" s="37">
        <f>SUMIFS(СВЦЭМ!$D$34:$D$777,СВЦЭМ!$A$34:$A$777,$A109,СВЦЭМ!$B$34:$B$777,E$83)+'СЕТ СН'!$H$11+СВЦЭМ!$D$10+'СЕТ СН'!$H$5</f>
        <v>5697.7258547499996</v>
      </c>
      <c r="F109" s="37">
        <f>SUMIFS(СВЦЭМ!$D$34:$D$777,СВЦЭМ!$A$34:$A$777,$A109,СВЦЭМ!$B$34:$B$777,F$83)+'СЕТ СН'!$H$11+СВЦЭМ!$D$10+'СЕТ СН'!$H$5</f>
        <v>5703.2652225800002</v>
      </c>
      <c r="G109" s="37">
        <f>SUMIFS(СВЦЭМ!$D$34:$D$777,СВЦЭМ!$A$34:$A$777,$A109,СВЦЭМ!$B$34:$B$777,G$83)+'СЕТ СН'!$H$11+СВЦЭМ!$D$10+'СЕТ СН'!$H$5</f>
        <v>5699.7418705499995</v>
      </c>
      <c r="H109" s="37">
        <f>SUMIFS(СВЦЭМ!$D$34:$D$777,СВЦЭМ!$A$34:$A$777,$A109,СВЦЭМ!$B$34:$B$777,H$83)+'СЕТ СН'!$H$11+СВЦЭМ!$D$10+'СЕТ СН'!$H$5</f>
        <v>5687.9679530499998</v>
      </c>
      <c r="I109" s="37">
        <f>SUMIFS(СВЦЭМ!$D$34:$D$777,СВЦЭМ!$A$34:$A$777,$A109,СВЦЭМ!$B$34:$B$777,I$83)+'СЕТ СН'!$H$11+СВЦЭМ!$D$10+'СЕТ СН'!$H$5</f>
        <v>5665.4485846099997</v>
      </c>
      <c r="J109" s="37">
        <f>SUMIFS(СВЦЭМ!$D$34:$D$777,СВЦЭМ!$A$34:$A$777,$A109,СВЦЭМ!$B$34:$B$777,J$83)+'СЕТ СН'!$H$11+СВЦЭМ!$D$10+'СЕТ СН'!$H$5</f>
        <v>5551.3840595299998</v>
      </c>
      <c r="K109" s="37">
        <f>SUMIFS(СВЦЭМ!$D$34:$D$777,СВЦЭМ!$A$34:$A$777,$A109,СВЦЭМ!$B$34:$B$777,K$83)+'СЕТ СН'!$H$11+СВЦЭМ!$D$10+'СЕТ СН'!$H$5</f>
        <v>5419.7379724299999</v>
      </c>
      <c r="L109" s="37">
        <f>SUMIFS(СВЦЭМ!$D$34:$D$777,СВЦЭМ!$A$34:$A$777,$A109,СВЦЭМ!$B$34:$B$777,L$83)+'СЕТ СН'!$H$11+СВЦЭМ!$D$10+'СЕТ СН'!$H$5</f>
        <v>5310.2287044899995</v>
      </c>
      <c r="M109" s="37">
        <f>SUMIFS(СВЦЭМ!$D$34:$D$777,СВЦЭМ!$A$34:$A$777,$A109,СВЦЭМ!$B$34:$B$777,M$83)+'СЕТ СН'!$H$11+СВЦЭМ!$D$10+'СЕТ СН'!$H$5</f>
        <v>5279.9909657199996</v>
      </c>
      <c r="N109" s="37">
        <f>SUMIFS(СВЦЭМ!$D$34:$D$777,СВЦЭМ!$A$34:$A$777,$A109,СВЦЭМ!$B$34:$B$777,N$83)+'СЕТ СН'!$H$11+СВЦЭМ!$D$10+'СЕТ СН'!$H$5</f>
        <v>5295.4397173399993</v>
      </c>
      <c r="O109" s="37">
        <f>SUMIFS(СВЦЭМ!$D$34:$D$777,СВЦЭМ!$A$34:$A$777,$A109,СВЦЭМ!$B$34:$B$777,O$83)+'СЕТ СН'!$H$11+СВЦЭМ!$D$10+'СЕТ СН'!$H$5</f>
        <v>5302.9128793299997</v>
      </c>
      <c r="P109" s="37">
        <f>SUMIFS(СВЦЭМ!$D$34:$D$777,СВЦЭМ!$A$34:$A$777,$A109,СВЦЭМ!$B$34:$B$777,P$83)+'СЕТ СН'!$H$11+СВЦЭМ!$D$10+'СЕТ СН'!$H$5</f>
        <v>5314.5290595500001</v>
      </c>
      <c r="Q109" s="37">
        <f>SUMIFS(СВЦЭМ!$D$34:$D$777,СВЦЭМ!$A$34:$A$777,$A109,СВЦЭМ!$B$34:$B$777,Q$83)+'СЕТ СН'!$H$11+СВЦЭМ!$D$10+'СЕТ СН'!$H$5</f>
        <v>5316.2435372299997</v>
      </c>
      <c r="R109" s="37">
        <f>SUMIFS(СВЦЭМ!$D$34:$D$777,СВЦЭМ!$A$34:$A$777,$A109,СВЦЭМ!$B$34:$B$777,R$83)+'СЕТ СН'!$H$11+СВЦЭМ!$D$10+'СЕТ СН'!$H$5</f>
        <v>5310.1386636400002</v>
      </c>
      <c r="S109" s="37">
        <f>SUMIFS(СВЦЭМ!$D$34:$D$777,СВЦЭМ!$A$34:$A$777,$A109,СВЦЭМ!$B$34:$B$777,S$83)+'СЕТ СН'!$H$11+СВЦЭМ!$D$10+'СЕТ СН'!$H$5</f>
        <v>5278.7694436299998</v>
      </c>
      <c r="T109" s="37">
        <f>SUMIFS(СВЦЭМ!$D$34:$D$777,СВЦЭМ!$A$34:$A$777,$A109,СВЦЭМ!$B$34:$B$777,T$83)+'СЕТ СН'!$H$11+СВЦЭМ!$D$10+'СЕТ СН'!$H$5</f>
        <v>5255.7765787799999</v>
      </c>
      <c r="U109" s="37">
        <f>SUMIFS(СВЦЭМ!$D$34:$D$777,СВЦЭМ!$A$34:$A$777,$A109,СВЦЭМ!$B$34:$B$777,U$83)+'СЕТ СН'!$H$11+СВЦЭМ!$D$10+'СЕТ СН'!$H$5</f>
        <v>5259.5009059599997</v>
      </c>
      <c r="V109" s="37">
        <f>SUMIFS(СВЦЭМ!$D$34:$D$777,СВЦЭМ!$A$34:$A$777,$A109,СВЦЭМ!$B$34:$B$777,V$83)+'СЕТ СН'!$H$11+СВЦЭМ!$D$10+'СЕТ СН'!$H$5</f>
        <v>5270.2463920499995</v>
      </c>
      <c r="W109" s="37">
        <f>SUMIFS(СВЦЭМ!$D$34:$D$777,СВЦЭМ!$A$34:$A$777,$A109,СВЦЭМ!$B$34:$B$777,W$83)+'СЕТ СН'!$H$11+СВЦЭМ!$D$10+'СЕТ СН'!$H$5</f>
        <v>5282.4626686800002</v>
      </c>
      <c r="X109" s="37">
        <f>SUMIFS(СВЦЭМ!$D$34:$D$777,СВЦЭМ!$A$34:$A$777,$A109,СВЦЭМ!$B$34:$B$777,X$83)+'СЕТ СН'!$H$11+СВЦЭМ!$D$10+'СЕТ СН'!$H$5</f>
        <v>5296.9498363399998</v>
      </c>
      <c r="Y109" s="37">
        <f>SUMIFS(СВЦЭМ!$D$34:$D$777,СВЦЭМ!$A$34:$A$777,$A109,СВЦЭМ!$B$34:$B$777,Y$83)+'СЕТ СН'!$H$11+СВЦЭМ!$D$10+'СЕТ СН'!$H$5</f>
        <v>5387.2209377199997</v>
      </c>
    </row>
    <row r="110" spans="1:25" ht="15.75" x14ac:dyDescent="0.2">
      <c r="A110" s="36">
        <f t="shared" si="2"/>
        <v>42701</v>
      </c>
      <c r="B110" s="37">
        <f>SUMIFS(СВЦЭМ!$D$34:$D$777,СВЦЭМ!$A$34:$A$777,$A110,СВЦЭМ!$B$34:$B$777,B$83)+'СЕТ СН'!$H$11+СВЦЭМ!$D$10+'СЕТ СН'!$H$5</f>
        <v>5534.44864005</v>
      </c>
      <c r="C110" s="37">
        <f>SUMIFS(СВЦЭМ!$D$34:$D$777,СВЦЭМ!$A$34:$A$777,$A110,СВЦЭМ!$B$34:$B$777,C$83)+'СЕТ СН'!$H$11+СВЦЭМ!$D$10+'СЕТ СН'!$H$5</f>
        <v>5626.1956928299996</v>
      </c>
      <c r="D110" s="37">
        <f>SUMIFS(СВЦЭМ!$D$34:$D$777,СВЦЭМ!$A$34:$A$777,$A110,СВЦЭМ!$B$34:$B$777,D$83)+'СЕТ СН'!$H$11+СВЦЭМ!$D$10+'СЕТ СН'!$H$5</f>
        <v>5695.1266347299998</v>
      </c>
      <c r="E110" s="37">
        <f>SUMIFS(СВЦЭМ!$D$34:$D$777,СВЦЭМ!$A$34:$A$777,$A110,СВЦЭМ!$B$34:$B$777,E$83)+'СЕТ СН'!$H$11+СВЦЭМ!$D$10+'СЕТ СН'!$H$5</f>
        <v>5690.1160568799996</v>
      </c>
      <c r="F110" s="37">
        <f>SUMIFS(СВЦЭМ!$D$34:$D$777,СВЦЭМ!$A$34:$A$777,$A110,СВЦЭМ!$B$34:$B$777,F$83)+'СЕТ СН'!$H$11+СВЦЭМ!$D$10+'СЕТ СН'!$H$5</f>
        <v>5687.3724073699996</v>
      </c>
      <c r="G110" s="37">
        <f>SUMIFS(СВЦЭМ!$D$34:$D$777,СВЦЭМ!$A$34:$A$777,$A110,СВЦЭМ!$B$34:$B$777,G$83)+'СЕТ СН'!$H$11+СВЦЭМ!$D$10+'СЕТ СН'!$H$5</f>
        <v>5688.7557971400001</v>
      </c>
      <c r="H110" s="37">
        <f>SUMIFS(СВЦЭМ!$D$34:$D$777,СВЦЭМ!$A$34:$A$777,$A110,СВЦЭМ!$B$34:$B$777,H$83)+'СЕТ СН'!$H$11+СВЦЭМ!$D$10+'СЕТ СН'!$H$5</f>
        <v>5684.4658404599995</v>
      </c>
      <c r="I110" s="37">
        <f>SUMIFS(СВЦЭМ!$D$34:$D$777,СВЦЭМ!$A$34:$A$777,$A110,СВЦЭМ!$B$34:$B$777,I$83)+'СЕТ СН'!$H$11+СВЦЭМ!$D$10+'СЕТ СН'!$H$5</f>
        <v>5660.5282703900002</v>
      </c>
      <c r="J110" s="37">
        <f>SUMIFS(СВЦЭМ!$D$34:$D$777,СВЦЭМ!$A$34:$A$777,$A110,СВЦЭМ!$B$34:$B$777,J$83)+'СЕТ СН'!$H$11+СВЦЭМ!$D$10+'СЕТ СН'!$H$5</f>
        <v>5560.2899506399999</v>
      </c>
      <c r="K110" s="37">
        <f>SUMIFS(СВЦЭМ!$D$34:$D$777,СВЦЭМ!$A$34:$A$777,$A110,СВЦЭМ!$B$34:$B$777,K$83)+'СЕТ СН'!$H$11+СВЦЭМ!$D$10+'СЕТ СН'!$H$5</f>
        <v>5431.58693055</v>
      </c>
      <c r="L110" s="37">
        <f>SUMIFS(СВЦЭМ!$D$34:$D$777,СВЦЭМ!$A$34:$A$777,$A110,СВЦЭМ!$B$34:$B$777,L$83)+'СЕТ СН'!$H$11+СВЦЭМ!$D$10+'СЕТ СН'!$H$5</f>
        <v>5321.7977811599994</v>
      </c>
      <c r="M110" s="37">
        <f>SUMIFS(СВЦЭМ!$D$34:$D$777,СВЦЭМ!$A$34:$A$777,$A110,СВЦЭМ!$B$34:$B$777,M$83)+'СЕТ СН'!$H$11+СВЦЭМ!$D$10+'СЕТ СН'!$H$5</f>
        <v>5287.13514915</v>
      </c>
      <c r="N110" s="37">
        <f>SUMIFS(СВЦЭМ!$D$34:$D$777,СВЦЭМ!$A$34:$A$777,$A110,СВЦЭМ!$B$34:$B$777,N$83)+'СЕТ СН'!$H$11+СВЦЭМ!$D$10+'СЕТ СН'!$H$5</f>
        <v>5297.9259350499997</v>
      </c>
      <c r="O110" s="37">
        <f>SUMIFS(СВЦЭМ!$D$34:$D$777,СВЦЭМ!$A$34:$A$777,$A110,СВЦЭМ!$B$34:$B$777,O$83)+'СЕТ СН'!$H$11+СВЦЭМ!$D$10+'СЕТ СН'!$H$5</f>
        <v>5309.4889057999999</v>
      </c>
      <c r="P110" s="37">
        <f>SUMIFS(СВЦЭМ!$D$34:$D$777,СВЦЭМ!$A$34:$A$777,$A110,СВЦЭМ!$B$34:$B$777,P$83)+'СЕТ СН'!$H$11+СВЦЭМ!$D$10+'СЕТ СН'!$H$5</f>
        <v>5324.3605880099994</v>
      </c>
      <c r="Q110" s="37">
        <f>SUMIFS(СВЦЭМ!$D$34:$D$777,СВЦЭМ!$A$34:$A$777,$A110,СВЦЭМ!$B$34:$B$777,Q$83)+'СЕТ СН'!$H$11+СВЦЭМ!$D$10+'СЕТ СН'!$H$5</f>
        <v>5323.4127941199995</v>
      </c>
      <c r="R110" s="37">
        <f>SUMIFS(СВЦЭМ!$D$34:$D$777,СВЦЭМ!$A$34:$A$777,$A110,СВЦЭМ!$B$34:$B$777,R$83)+'СЕТ СН'!$H$11+СВЦЭМ!$D$10+'СЕТ СН'!$H$5</f>
        <v>5314.43977903</v>
      </c>
      <c r="S110" s="37">
        <f>SUMIFS(СВЦЭМ!$D$34:$D$777,СВЦЭМ!$A$34:$A$777,$A110,СВЦЭМ!$B$34:$B$777,S$83)+'СЕТ СН'!$H$11+СВЦЭМ!$D$10+'СЕТ СН'!$H$5</f>
        <v>5290.0206736499995</v>
      </c>
      <c r="T110" s="37">
        <f>SUMIFS(СВЦЭМ!$D$34:$D$777,СВЦЭМ!$A$34:$A$777,$A110,СВЦЭМ!$B$34:$B$777,T$83)+'СЕТ СН'!$H$11+СВЦЭМ!$D$10+'СЕТ СН'!$H$5</f>
        <v>5250.7123867299997</v>
      </c>
      <c r="U110" s="37">
        <f>SUMIFS(СВЦЭМ!$D$34:$D$777,СВЦЭМ!$A$34:$A$777,$A110,СВЦЭМ!$B$34:$B$777,U$83)+'СЕТ СН'!$H$11+СВЦЭМ!$D$10+'СЕТ СН'!$H$5</f>
        <v>5253.4435023599999</v>
      </c>
      <c r="V110" s="37">
        <f>SUMIFS(СВЦЭМ!$D$34:$D$777,СВЦЭМ!$A$34:$A$777,$A110,СВЦЭМ!$B$34:$B$777,V$83)+'СЕТ СН'!$H$11+СВЦЭМ!$D$10+'СЕТ СН'!$H$5</f>
        <v>5268.48885625</v>
      </c>
      <c r="W110" s="37">
        <f>SUMIFS(СВЦЭМ!$D$34:$D$777,СВЦЭМ!$A$34:$A$777,$A110,СВЦЭМ!$B$34:$B$777,W$83)+'СЕТ СН'!$H$11+СВЦЭМ!$D$10+'СЕТ СН'!$H$5</f>
        <v>5290.8040620399997</v>
      </c>
      <c r="X110" s="37">
        <f>SUMIFS(СВЦЭМ!$D$34:$D$777,СВЦЭМ!$A$34:$A$777,$A110,СВЦЭМ!$B$34:$B$777,X$83)+'СЕТ СН'!$H$11+СВЦЭМ!$D$10+'СЕТ СН'!$H$5</f>
        <v>5324.6752817999995</v>
      </c>
      <c r="Y110" s="37">
        <f>SUMIFS(СВЦЭМ!$D$34:$D$777,СВЦЭМ!$A$34:$A$777,$A110,СВЦЭМ!$B$34:$B$777,Y$83)+'СЕТ СН'!$H$11+СВЦЭМ!$D$10+'СЕТ СН'!$H$5</f>
        <v>5438.0126178</v>
      </c>
    </row>
    <row r="111" spans="1:25" ht="15.75" x14ac:dyDescent="0.2">
      <c r="A111" s="36">
        <f t="shared" si="2"/>
        <v>42702</v>
      </c>
      <c r="B111" s="37">
        <f>SUMIFS(СВЦЭМ!$D$34:$D$777,СВЦЭМ!$A$34:$A$777,$A111,СВЦЭМ!$B$34:$B$777,B$83)+'СЕТ СН'!$H$11+СВЦЭМ!$D$10+'СЕТ СН'!$H$5</f>
        <v>5491.3939247999997</v>
      </c>
      <c r="C111" s="37">
        <f>SUMIFS(СВЦЭМ!$D$34:$D$777,СВЦЭМ!$A$34:$A$777,$A111,СВЦЭМ!$B$34:$B$777,C$83)+'СЕТ СН'!$H$11+СВЦЭМ!$D$10+'СЕТ СН'!$H$5</f>
        <v>5598.1882414299998</v>
      </c>
      <c r="D111" s="37">
        <f>SUMIFS(СВЦЭМ!$D$34:$D$777,СВЦЭМ!$A$34:$A$777,$A111,СВЦЭМ!$B$34:$B$777,D$83)+'СЕТ СН'!$H$11+СВЦЭМ!$D$10+'СЕТ СН'!$H$5</f>
        <v>5680.6055054799999</v>
      </c>
      <c r="E111" s="37">
        <f>SUMIFS(СВЦЭМ!$D$34:$D$777,СВЦЭМ!$A$34:$A$777,$A111,СВЦЭМ!$B$34:$B$777,E$83)+'СЕТ СН'!$H$11+СВЦЭМ!$D$10+'СЕТ СН'!$H$5</f>
        <v>5696.6651801299995</v>
      </c>
      <c r="F111" s="37">
        <f>SUMIFS(СВЦЭМ!$D$34:$D$777,СВЦЭМ!$A$34:$A$777,$A111,СВЦЭМ!$B$34:$B$777,F$83)+'СЕТ СН'!$H$11+СВЦЭМ!$D$10+'СЕТ СН'!$H$5</f>
        <v>5695.9255858699998</v>
      </c>
      <c r="G111" s="37">
        <f>SUMIFS(СВЦЭМ!$D$34:$D$777,СВЦЭМ!$A$34:$A$777,$A111,СВЦЭМ!$B$34:$B$777,G$83)+'СЕТ СН'!$H$11+СВЦЭМ!$D$10+'СЕТ СН'!$H$5</f>
        <v>5682.1964492999996</v>
      </c>
      <c r="H111" s="37">
        <f>SUMIFS(СВЦЭМ!$D$34:$D$777,СВЦЭМ!$A$34:$A$777,$A111,СВЦЭМ!$B$34:$B$777,H$83)+'СЕТ СН'!$H$11+СВЦЭМ!$D$10+'СЕТ СН'!$H$5</f>
        <v>5644.7295364699994</v>
      </c>
      <c r="I111" s="37">
        <f>SUMIFS(СВЦЭМ!$D$34:$D$777,СВЦЭМ!$A$34:$A$777,$A111,СВЦЭМ!$B$34:$B$777,I$83)+'СЕТ СН'!$H$11+СВЦЭМ!$D$10+'СЕТ СН'!$H$5</f>
        <v>5602.71060227</v>
      </c>
      <c r="J111" s="37">
        <f>SUMIFS(СВЦЭМ!$D$34:$D$777,СВЦЭМ!$A$34:$A$777,$A111,СВЦЭМ!$B$34:$B$777,J$83)+'СЕТ СН'!$H$11+СВЦЭМ!$D$10+'СЕТ СН'!$H$5</f>
        <v>5515.4488714099998</v>
      </c>
      <c r="K111" s="37">
        <f>SUMIFS(СВЦЭМ!$D$34:$D$777,СВЦЭМ!$A$34:$A$777,$A111,СВЦЭМ!$B$34:$B$777,K$83)+'СЕТ СН'!$H$11+СВЦЭМ!$D$10+'СЕТ СН'!$H$5</f>
        <v>5415.0333596</v>
      </c>
      <c r="L111" s="37">
        <f>SUMIFS(СВЦЭМ!$D$34:$D$777,СВЦЭМ!$A$34:$A$777,$A111,СВЦЭМ!$B$34:$B$777,L$83)+'СЕТ СН'!$H$11+СВЦЭМ!$D$10+'СЕТ СН'!$H$5</f>
        <v>5356.5898461099996</v>
      </c>
      <c r="M111" s="37">
        <f>SUMIFS(СВЦЭМ!$D$34:$D$777,СВЦЭМ!$A$34:$A$777,$A111,СВЦЭМ!$B$34:$B$777,M$83)+'СЕТ СН'!$H$11+СВЦЭМ!$D$10+'СЕТ СН'!$H$5</f>
        <v>5319.5057391499995</v>
      </c>
      <c r="N111" s="37">
        <f>SUMIFS(СВЦЭМ!$D$34:$D$777,СВЦЭМ!$A$34:$A$777,$A111,СВЦЭМ!$B$34:$B$777,N$83)+'СЕТ СН'!$H$11+СВЦЭМ!$D$10+'СЕТ СН'!$H$5</f>
        <v>5331.9570395699993</v>
      </c>
      <c r="O111" s="37">
        <f>SUMIFS(СВЦЭМ!$D$34:$D$777,СВЦЭМ!$A$34:$A$777,$A111,СВЦЭМ!$B$34:$B$777,O$83)+'СЕТ СН'!$H$11+СВЦЭМ!$D$10+'СЕТ СН'!$H$5</f>
        <v>5348.6557449599995</v>
      </c>
      <c r="P111" s="37">
        <f>SUMIFS(СВЦЭМ!$D$34:$D$777,СВЦЭМ!$A$34:$A$777,$A111,СВЦЭМ!$B$34:$B$777,P$83)+'СЕТ СН'!$H$11+СВЦЭМ!$D$10+'СЕТ СН'!$H$5</f>
        <v>5353.6673637599997</v>
      </c>
      <c r="Q111" s="37">
        <f>SUMIFS(СВЦЭМ!$D$34:$D$777,СВЦЭМ!$A$34:$A$777,$A111,СВЦЭМ!$B$34:$B$777,Q$83)+'СЕТ СН'!$H$11+СВЦЭМ!$D$10+'СЕТ СН'!$H$5</f>
        <v>5355.2852411599997</v>
      </c>
      <c r="R111" s="37">
        <f>SUMIFS(СВЦЭМ!$D$34:$D$777,СВЦЭМ!$A$34:$A$777,$A111,СВЦЭМ!$B$34:$B$777,R$83)+'СЕТ СН'!$H$11+СВЦЭМ!$D$10+'СЕТ СН'!$H$5</f>
        <v>5352.3312704199998</v>
      </c>
      <c r="S111" s="37">
        <f>SUMIFS(СВЦЭМ!$D$34:$D$777,СВЦЭМ!$A$34:$A$777,$A111,СВЦЭМ!$B$34:$B$777,S$83)+'СЕТ СН'!$H$11+СВЦЭМ!$D$10+'СЕТ СН'!$H$5</f>
        <v>5341.5074640699995</v>
      </c>
      <c r="T111" s="37">
        <f>SUMIFS(СВЦЭМ!$D$34:$D$777,СВЦЭМ!$A$34:$A$777,$A111,СВЦЭМ!$B$34:$B$777,T$83)+'СЕТ СН'!$H$11+СВЦЭМ!$D$10+'СЕТ СН'!$H$5</f>
        <v>5284.8876354799995</v>
      </c>
      <c r="U111" s="37">
        <f>SUMIFS(СВЦЭМ!$D$34:$D$777,СВЦЭМ!$A$34:$A$777,$A111,СВЦЭМ!$B$34:$B$777,U$83)+'СЕТ СН'!$H$11+СВЦЭМ!$D$10+'СЕТ СН'!$H$5</f>
        <v>5284.3790038299994</v>
      </c>
      <c r="V111" s="37">
        <f>SUMIFS(СВЦЭМ!$D$34:$D$777,СВЦЭМ!$A$34:$A$777,$A111,СВЦЭМ!$B$34:$B$777,V$83)+'СЕТ СН'!$H$11+СВЦЭМ!$D$10+'СЕТ СН'!$H$5</f>
        <v>5312.4427818300001</v>
      </c>
      <c r="W111" s="37">
        <f>SUMIFS(СВЦЭМ!$D$34:$D$777,СВЦЭМ!$A$34:$A$777,$A111,СВЦЭМ!$B$34:$B$777,W$83)+'СЕТ СН'!$H$11+СВЦЭМ!$D$10+'СЕТ СН'!$H$5</f>
        <v>5323.09279969</v>
      </c>
      <c r="X111" s="37">
        <f>SUMIFS(СВЦЭМ!$D$34:$D$777,СВЦЭМ!$A$34:$A$777,$A111,СВЦЭМ!$B$34:$B$777,X$83)+'СЕТ СН'!$H$11+СВЦЭМ!$D$10+'СЕТ СН'!$H$5</f>
        <v>5358.1973174699997</v>
      </c>
      <c r="Y111" s="37">
        <f>SUMIFS(СВЦЭМ!$D$34:$D$777,СВЦЭМ!$A$34:$A$777,$A111,СВЦЭМ!$B$34:$B$777,Y$83)+'СЕТ СН'!$H$11+СВЦЭМ!$D$10+'СЕТ СН'!$H$5</f>
        <v>5434.5021243299998</v>
      </c>
    </row>
    <row r="112" spans="1:25" ht="15.75" x14ac:dyDescent="0.2">
      <c r="A112" s="36">
        <f t="shared" si="2"/>
        <v>42703</v>
      </c>
      <c r="B112" s="37">
        <f>SUMIFS(СВЦЭМ!$D$34:$D$777,СВЦЭМ!$A$34:$A$777,$A112,СВЦЭМ!$B$34:$B$777,B$83)+'СЕТ СН'!$H$11+СВЦЭМ!$D$10+'СЕТ СН'!$H$5</f>
        <v>5539.4723317600001</v>
      </c>
      <c r="C112" s="37">
        <f>SUMIFS(СВЦЭМ!$D$34:$D$777,СВЦЭМ!$A$34:$A$777,$A112,СВЦЭМ!$B$34:$B$777,C$83)+'СЕТ СН'!$H$11+СВЦЭМ!$D$10+'СЕТ СН'!$H$5</f>
        <v>5650.4103084799999</v>
      </c>
      <c r="D112" s="37">
        <f>SUMIFS(СВЦЭМ!$D$34:$D$777,СВЦЭМ!$A$34:$A$777,$A112,СВЦЭМ!$B$34:$B$777,D$83)+'СЕТ СН'!$H$11+СВЦЭМ!$D$10+'СЕТ СН'!$H$5</f>
        <v>5726.0651711499995</v>
      </c>
      <c r="E112" s="37">
        <f>SUMIFS(СВЦЭМ!$D$34:$D$777,СВЦЭМ!$A$34:$A$777,$A112,СВЦЭМ!$B$34:$B$777,E$83)+'СЕТ СН'!$H$11+СВЦЭМ!$D$10+'СЕТ СН'!$H$5</f>
        <v>5732.6697703099999</v>
      </c>
      <c r="F112" s="37">
        <f>SUMIFS(СВЦЭМ!$D$34:$D$777,СВЦЭМ!$A$34:$A$777,$A112,СВЦЭМ!$B$34:$B$777,F$83)+'СЕТ СН'!$H$11+СВЦЭМ!$D$10+'СЕТ СН'!$H$5</f>
        <v>5727.5793494899999</v>
      </c>
      <c r="G112" s="37">
        <f>SUMIFS(СВЦЭМ!$D$34:$D$777,СВЦЭМ!$A$34:$A$777,$A112,СВЦЭМ!$B$34:$B$777,G$83)+'СЕТ СН'!$H$11+СВЦЭМ!$D$10+'СЕТ СН'!$H$5</f>
        <v>5713.8828793000002</v>
      </c>
      <c r="H112" s="37">
        <f>SUMIFS(СВЦЭМ!$D$34:$D$777,СВЦЭМ!$A$34:$A$777,$A112,СВЦЭМ!$B$34:$B$777,H$83)+'СЕТ СН'!$H$11+СВЦЭМ!$D$10+'СЕТ СН'!$H$5</f>
        <v>5641.9293555200002</v>
      </c>
      <c r="I112" s="37">
        <f>SUMIFS(СВЦЭМ!$D$34:$D$777,СВЦЭМ!$A$34:$A$777,$A112,СВЦЭМ!$B$34:$B$777,I$83)+'СЕТ СН'!$H$11+СВЦЭМ!$D$10+'СЕТ СН'!$H$5</f>
        <v>5555.0877434399999</v>
      </c>
      <c r="J112" s="37">
        <f>SUMIFS(СВЦЭМ!$D$34:$D$777,СВЦЭМ!$A$34:$A$777,$A112,СВЦЭМ!$B$34:$B$777,J$83)+'СЕТ СН'!$H$11+СВЦЭМ!$D$10+'СЕТ СН'!$H$5</f>
        <v>5457.8600181399997</v>
      </c>
      <c r="K112" s="37">
        <f>SUMIFS(СВЦЭМ!$D$34:$D$777,СВЦЭМ!$A$34:$A$777,$A112,СВЦЭМ!$B$34:$B$777,K$83)+'СЕТ СН'!$H$11+СВЦЭМ!$D$10+'СЕТ СН'!$H$5</f>
        <v>5409.6016301499994</v>
      </c>
      <c r="L112" s="37">
        <f>SUMIFS(СВЦЭМ!$D$34:$D$777,СВЦЭМ!$A$34:$A$777,$A112,СВЦЭМ!$B$34:$B$777,L$83)+'СЕТ СН'!$H$11+СВЦЭМ!$D$10+'СЕТ СН'!$H$5</f>
        <v>5372.1625390700001</v>
      </c>
      <c r="M112" s="37">
        <f>SUMIFS(СВЦЭМ!$D$34:$D$777,СВЦЭМ!$A$34:$A$777,$A112,СВЦЭМ!$B$34:$B$777,M$83)+'СЕТ СН'!$H$11+СВЦЭМ!$D$10+'СЕТ СН'!$H$5</f>
        <v>5379.3128973499997</v>
      </c>
      <c r="N112" s="37">
        <f>SUMIFS(СВЦЭМ!$D$34:$D$777,СВЦЭМ!$A$34:$A$777,$A112,СВЦЭМ!$B$34:$B$777,N$83)+'СЕТ СН'!$H$11+СВЦЭМ!$D$10+'СЕТ СН'!$H$5</f>
        <v>5416.9162943900001</v>
      </c>
      <c r="O112" s="37">
        <f>SUMIFS(СВЦЭМ!$D$34:$D$777,СВЦЭМ!$A$34:$A$777,$A112,СВЦЭМ!$B$34:$B$777,O$83)+'СЕТ СН'!$H$11+СВЦЭМ!$D$10+'СЕТ СН'!$H$5</f>
        <v>5424.9989053899999</v>
      </c>
      <c r="P112" s="37">
        <f>SUMIFS(СВЦЭМ!$D$34:$D$777,СВЦЭМ!$A$34:$A$777,$A112,СВЦЭМ!$B$34:$B$777,P$83)+'СЕТ СН'!$H$11+СВЦЭМ!$D$10+'СЕТ СН'!$H$5</f>
        <v>5425.1230984699996</v>
      </c>
      <c r="Q112" s="37">
        <f>SUMIFS(СВЦЭМ!$D$34:$D$777,СВЦЭМ!$A$34:$A$777,$A112,СВЦЭМ!$B$34:$B$777,Q$83)+'СЕТ СН'!$H$11+СВЦЭМ!$D$10+'СЕТ СН'!$H$5</f>
        <v>5424.6828919299996</v>
      </c>
      <c r="R112" s="37">
        <f>SUMIFS(СВЦЭМ!$D$34:$D$777,СВЦЭМ!$A$34:$A$777,$A112,СВЦЭМ!$B$34:$B$777,R$83)+'СЕТ СН'!$H$11+СВЦЭМ!$D$10+'СЕТ СН'!$H$5</f>
        <v>5421.9091699599994</v>
      </c>
      <c r="S112" s="37">
        <f>SUMIFS(СВЦЭМ!$D$34:$D$777,СВЦЭМ!$A$34:$A$777,$A112,СВЦЭМ!$B$34:$B$777,S$83)+'СЕТ СН'!$H$11+СВЦЭМ!$D$10+'СЕТ СН'!$H$5</f>
        <v>5391.7692246199995</v>
      </c>
      <c r="T112" s="37">
        <f>SUMIFS(СВЦЭМ!$D$34:$D$777,СВЦЭМ!$A$34:$A$777,$A112,СВЦЭМ!$B$34:$B$777,T$83)+'СЕТ СН'!$H$11+СВЦЭМ!$D$10+'СЕТ СН'!$H$5</f>
        <v>5343.5009808699997</v>
      </c>
      <c r="U112" s="37">
        <f>SUMIFS(СВЦЭМ!$D$34:$D$777,СВЦЭМ!$A$34:$A$777,$A112,СВЦЭМ!$B$34:$B$777,U$83)+'СЕТ СН'!$H$11+СВЦЭМ!$D$10+'СЕТ СН'!$H$5</f>
        <v>5339.0734652599995</v>
      </c>
      <c r="V112" s="37">
        <f>SUMIFS(СВЦЭМ!$D$34:$D$777,СВЦЭМ!$A$34:$A$777,$A112,СВЦЭМ!$B$34:$B$777,V$83)+'СЕТ СН'!$H$11+СВЦЭМ!$D$10+'СЕТ СН'!$H$5</f>
        <v>5329.5399355899999</v>
      </c>
      <c r="W112" s="37">
        <f>SUMIFS(СВЦЭМ!$D$34:$D$777,СВЦЭМ!$A$34:$A$777,$A112,СВЦЭМ!$B$34:$B$777,W$83)+'СЕТ СН'!$H$11+СВЦЭМ!$D$10+'СЕТ СН'!$H$5</f>
        <v>5340.4537104399997</v>
      </c>
      <c r="X112" s="37">
        <f>SUMIFS(СВЦЭМ!$D$34:$D$777,СВЦЭМ!$A$34:$A$777,$A112,СВЦЭМ!$B$34:$B$777,X$83)+'СЕТ СН'!$H$11+СВЦЭМ!$D$10+'СЕТ СН'!$H$5</f>
        <v>5372.5766591399997</v>
      </c>
      <c r="Y112" s="37">
        <f>SUMIFS(СВЦЭМ!$D$34:$D$777,СВЦЭМ!$A$34:$A$777,$A112,СВЦЭМ!$B$34:$B$777,Y$83)+'СЕТ СН'!$H$11+СВЦЭМ!$D$10+'СЕТ СН'!$H$5</f>
        <v>5470.9829400999997</v>
      </c>
    </row>
    <row r="113" spans="1:27" ht="15.75" x14ac:dyDescent="0.2">
      <c r="A113" s="36">
        <f t="shared" si="2"/>
        <v>42704</v>
      </c>
      <c r="B113" s="37">
        <f>SUMIFS(СВЦЭМ!$D$34:$D$777,СВЦЭМ!$A$34:$A$777,$A113,СВЦЭМ!$B$34:$B$777,B$83)+'СЕТ СН'!$H$11+СВЦЭМ!$D$10+'СЕТ СН'!$H$5</f>
        <v>5589.3277445899994</v>
      </c>
      <c r="C113" s="37">
        <f>SUMIFS(СВЦЭМ!$D$34:$D$777,СВЦЭМ!$A$34:$A$777,$A113,СВЦЭМ!$B$34:$B$777,C$83)+'СЕТ СН'!$H$11+СВЦЭМ!$D$10+'СЕТ СН'!$H$5</f>
        <v>5693.5487910699994</v>
      </c>
      <c r="D113" s="37">
        <f>SUMIFS(СВЦЭМ!$D$34:$D$777,СВЦЭМ!$A$34:$A$777,$A113,СВЦЭМ!$B$34:$B$777,D$83)+'СЕТ СН'!$H$11+СВЦЭМ!$D$10+'СЕТ СН'!$H$5</f>
        <v>5756.58380029</v>
      </c>
      <c r="E113" s="37">
        <f>SUMIFS(СВЦЭМ!$D$34:$D$777,СВЦЭМ!$A$34:$A$777,$A113,СВЦЭМ!$B$34:$B$777,E$83)+'СЕТ СН'!$H$11+СВЦЭМ!$D$10+'СЕТ СН'!$H$5</f>
        <v>5757.0231977599997</v>
      </c>
      <c r="F113" s="37">
        <f>SUMIFS(СВЦЭМ!$D$34:$D$777,СВЦЭМ!$A$34:$A$777,$A113,СВЦЭМ!$B$34:$B$777,F$83)+'СЕТ СН'!$H$11+СВЦЭМ!$D$10+'СЕТ СН'!$H$5</f>
        <v>5759.8964818699997</v>
      </c>
      <c r="G113" s="37">
        <f>SUMIFS(СВЦЭМ!$D$34:$D$777,СВЦЭМ!$A$34:$A$777,$A113,СВЦЭМ!$B$34:$B$777,G$83)+'СЕТ СН'!$H$11+СВЦЭМ!$D$10+'СЕТ СН'!$H$5</f>
        <v>5749.2969514999995</v>
      </c>
      <c r="H113" s="37">
        <f>SUMIFS(СВЦЭМ!$D$34:$D$777,СВЦЭМ!$A$34:$A$777,$A113,СВЦЭМ!$B$34:$B$777,H$83)+'СЕТ СН'!$H$11+СВЦЭМ!$D$10+'СЕТ СН'!$H$5</f>
        <v>5688.2034790199996</v>
      </c>
      <c r="I113" s="37">
        <f>SUMIFS(СВЦЭМ!$D$34:$D$777,СВЦЭМ!$A$34:$A$777,$A113,СВЦЭМ!$B$34:$B$777,I$83)+'СЕТ СН'!$H$11+СВЦЭМ!$D$10+'СЕТ СН'!$H$5</f>
        <v>5601.0229510999998</v>
      </c>
      <c r="J113" s="37">
        <f>SUMIFS(СВЦЭМ!$D$34:$D$777,СВЦЭМ!$A$34:$A$777,$A113,СВЦЭМ!$B$34:$B$777,J$83)+'СЕТ СН'!$H$11+СВЦЭМ!$D$10+'СЕТ СН'!$H$5</f>
        <v>5508.8090742799995</v>
      </c>
      <c r="K113" s="37">
        <f>SUMIFS(СВЦЭМ!$D$34:$D$777,СВЦЭМ!$A$34:$A$777,$A113,СВЦЭМ!$B$34:$B$777,K$83)+'СЕТ СН'!$H$11+СВЦЭМ!$D$10+'СЕТ СН'!$H$5</f>
        <v>5450.9043199299995</v>
      </c>
      <c r="L113" s="37">
        <f>SUMIFS(СВЦЭМ!$D$34:$D$777,СВЦЭМ!$A$34:$A$777,$A113,СВЦЭМ!$B$34:$B$777,L$83)+'СЕТ СН'!$H$11+СВЦЭМ!$D$10+'СЕТ СН'!$H$5</f>
        <v>5368.3062936099996</v>
      </c>
      <c r="M113" s="37">
        <f>SUMIFS(СВЦЭМ!$D$34:$D$777,СВЦЭМ!$A$34:$A$777,$A113,СВЦЭМ!$B$34:$B$777,M$83)+'СЕТ СН'!$H$11+СВЦЭМ!$D$10+'СЕТ СН'!$H$5</f>
        <v>5356.41778497</v>
      </c>
      <c r="N113" s="37">
        <f>SUMIFS(СВЦЭМ!$D$34:$D$777,СВЦЭМ!$A$34:$A$777,$A113,СВЦЭМ!$B$34:$B$777,N$83)+'СЕТ СН'!$H$11+СВЦЭМ!$D$10+'СЕТ СН'!$H$5</f>
        <v>5382.2425385400002</v>
      </c>
      <c r="O113" s="37">
        <f>SUMIFS(СВЦЭМ!$D$34:$D$777,СВЦЭМ!$A$34:$A$777,$A113,СВЦЭМ!$B$34:$B$777,O$83)+'СЕТ СН'!$H$11+СВЦЭМ!$D$10+'СЕТ СН'!$H$5</f>
        <v>5386.1099593099998</v>
      </c>
      <c r="P113" s="37">
        <f>SUMIFS(СВЦЭМ!$D$34:$D$777,СВЦЭМ!$A$34:$A$777,$A113,СВЦЭМ!$B$34:$B$777,P$83)+'СЕТ СН'!$H$11+СВЦЭМ!$D$10+'СЕТ СН'!$H$5</f>
        <v>5390.7773717399996</v>
      </c>
      <c r="Q113" s="37">
        <f>SUMIFS(СВЦЭМ!$D$34:$D$777,СВЦЭМ!$A$34:$A$777,$A113,СВЦЭМ!$B$34:$B$777,Q$83)+'СЕТ СН'!$H$11+СВЦЭМ!$D$10+'СЕТ СН'!$H$5</f>
        <v>5390.7138167399999</v>
      </c>
      <c r="R113" s="37">
        <f>SUMIFS(СВЦЭМ!$D$34:$D$777,СВЦЭМ!$A$34:$A$777,$A113,СВЦЭМ!$B$34:$B$777,R$83)+'СЕТ СН'!$H$11+СВЦЭМ!$D$10+'СЕТ СН'!$H$5</f>
        <v>5385.14509137</v>
      </c>
      <c r="S113" s="37">
        <f>SUMIFS(СВЦЭМ!$D$34:$D$777,СВЦЭМ!$A$34:$A$777,$A113,СВЦЭМ!$B$34:$B$777,S$83)+'СЕТ СН'!$H$11+СВЦЭМ!$D$10+'СЕТ СН'!$H$5</f>
        <v>5364.6027103199995</v>
      </c>
      <c r="T113" s="37">
        <f>SUMIFS(СВЦЭМ!$D$34:$D$777,СВЦЭМ!$A$34:$A$777,$A113,СВЦЭМ!$B$34:$B$777,T$83)+'СЕТ СН'!$H$11+СВЦЭМ!$D$10+'СЕТ СН'!$H$5</f>
        <v>5329.7426763900003</v>
      </c>
      <c r="U113" s="37">
        <f>SUMIFS(СВЦЭМ!$D$34:$D$777,СВЦЭМ!$A$34:$A$777,$A113,СВЦЭМ!$B$34:$B$777,U$83)+'СЕТ СН'!$H$11+СВЦЭМ!$D$10+'СЕТ СН'!$H$5</f>
        <v>5328.9603881599996</v>
      </c>
      <c r="V113" s="37">
        <f>SUMIFS(СВЦЭМ!$D$34:$D$777,СВЦЭМ!$A$34:$A$777,$A113,СВЦЭМ!$B$34:$B$777,V$83)+'СЕТ СН'!$H$11+СВЦЭМ!$D$10+'СЕТ СН'!$H$5</f>
        <v>5315.5620470599997</v>
      </c>
      <c r="W113" s="37">
        <f>SUMIFS(СВЦЭМ!$D$34:$D$777,СВЦЭМ!$A$34:$A$777,$A113,СВЦЭМ!$B$34:$B$777,W$83)+'СЕТ СН'!$H$11+СВЦЭМ!$D$10+'СЕТ СН'!$H$5</f>
        <v>5324.72241106</v>
      </c>
      <c r="X113" s="37">
        <f>SUMIFS(СВЦЭМ!$D$34:$D$777,СВЦЭМ!$A$34:$A$777,$A113,СВЦЭМ!$B$34:$B$777,X$83)+'СЕТ СН'!$H$11+СВЦЭМ!$D$10+'СЕТ СН'!$H$5</f>
        <v>5342.7212409799995</v>
      </c>
      <c r="Y113" s="37">
        <f>SUMIFS(СВЦЭМ!$D$34:$D$777,СВЦЭМ!$A$34:$A$777,$A113,СВЦЭМ!$B$34:$B$777,Y$83)+'СЕТ СН'!$H$11+СВЦЭМ!$D$10+'СЕТ СН'!$H$5</f>
        <v>5445.7806927499996</v>
      </c>
    </row>
    <row r="114" spans="1:27" ht="15.75" x14ac:dyDescent="0.2">
      <c r="A114" s="36">
        <f t="shared" si="2"/>
        <v>42705</v>
      </c>
      <c r="B114" s="37">
        <f>SUMIFS(СВЦЭМ!$D$34:$D$777,СВЦЭМ!$A$34:$A$777,$A114,СВЦЭМ!$B$34:$B$777,B$83)+'СЕТ СН'!$H$11+СВЦЭМ!$D$10+'СЕТ СН'!$H$5</f>
        <v>4508.5255056799997</v>
      </c>
      <c r="C114" s="37">
        <f>SUMIFS(СВЦЭМ!$D$34:$D$777,СВЦЭМ!$A$34:$A$777,$A114,СВЦЭМ!$B$34:$B$777,C$83)+'СЕТ СН'!$H$11+СВЦЭМ!$D$10+'СЕТ СН'!$H$5</f>
        <v>4508.5255056799997</v>
      </c>
      <c r="D114" s="37">
        <f>SUMIFS(СВЦЭМ!$D$34:$D$777,СВЦЭМ!$A$34:$A$777,$A114,СВЦЭМ!$B$34:$B$777,D$83)+'СЕТ СН'!$H$11+СВЦЭМ!$D$10+'СЕТ СН'!$H$5</f>
        <v>4508.5255056799997</v>
      </c>
      <c r="E114" s="37">
        <f>SUMIFS(СВЦЭМ!$D$34:$D$777,СВЦЭМ!$A$34:$A$777,$A114,СВЦЭМ!$B$34:$B$777,E$83)+'СЕТ СН'!$H$11+СВЦЭМ!$D$10+'СЕТ СН'!$H$5</f>
        <v>4508.5255056799997</v>
      </c>
      <c r="F114" s="37">
        <f>SUMIFS(СВЦЭМ!$D$34:$D$777,СВЦЭМ!$A$34:$A$777,$A114,СВЦЭМ!$B$34:$B$777,F$83)+'СЕТ СН'!$H$11+СВЦЭМ!$D$10+'СЕТ СН'!$H$5</f>
        <v>4508.5255056799997</v>
      </c>
      <c r="G114" s="37">
        <f>SUMIFS(СВЦЭМ!$D$34:$D$777,СВЦЭМ!$A$34:$A$777,$A114,СВЦЭМ!$B$34:$B$777,G$83)+'СЕТ СН'!$H$11+СВЦЭМ!$D$10+'СЕТ СН'!$H$5</f>
        <v>4508.5255056799997</v>
      </c>
      <c r="H114" s="37">
        <f>SUMIFS(СВЦЭМ!$D$34:$D$777,СВЦЭМ!$A$34:$A$777,$A114,СВЦЭМ!$B$34:$B$777,H$83)+'СЕТ СН'!$H$11+СВЦЭМ!$D$10+'СЕТ СН'!$H$5</f>
        <v>4508.5255056799997</v>
      </c>
      <c r="I114" s="37">
        <f>SUMIFS(СВЦЭМ!$D$34:$D$777,СВЦЭМ!$A$34:$A$777,$A114,СВЦЭМ!$B$34:$B$777,I$83)+'СЕТ СН'!$H$11+СВЦЭМ!$D$10+'СЕТ СН'!$H$5</f>
        <v>4508.5255056799997</v>
      </c>
      <c r="J114" s="37">
        <f>SUMIFS(СВЦЭМ!$D$34:$D$777,СВЦЭМ!$A$34:$A$777,$A114,СВЦЭМ!$B$34:$B$777,J$83)+'СЕТ СН'!$H$11+СВЦЭМ!$D$10+'СЕТ СН'!$H$5</f>
        <v>4508.5255056799997</v>
      </c>
      <c r="K114" s="37">
        <f>SUMIFS(СВЦЭМ!$D$34:$D$777,СВЦЭМ!$A$34:$A$777,$A114,СВЦЭМ!$B$34:$B$777,K$83)+'СЕТ СН'!$H$11+СВЦЭМ!$D$10+'СЕТ СН'!$H$5</f>
        <v>4508.5255056799997</v>
      </c>
      <c r="L114" s="37">
        <f>SUMIFS(СВЦЭМ!$D$34:$D$777,СВЦЭМ!$A$34:$A$777,$A114,СВЦЭМ!$B$34:$B$777,L$83)+'СЕТ СН'!$H$11+СВЦЭМ!$D$10+'СЕТ СН'!$H$5</f>
        <v>4508.5255056799997</v>
      </c>
      <c r="M114" s="37">
        <f>SUMIFS(СВЦЭМ!$D$34:$D$777,СВЦЭМ!$A$34:$A$777,$A114,СВЦЭМ!$B$34:$B$777,M$83)+'СЕТ СН'!$H$11+СВЦЭМ!$D$10+'СЕТ СН'!$H$5</f>
        <v>4508.5255056799997</v>
      </c>
      <c r="N114" s="37">
        <f>SUMIFS(СВЦЭМ!$D$34:$D$777,СВЦЭМ!$A$34:$A$777,$A114,СВЦЭМ!$B$34:$B$777,N$83)+'СЕТ СН'!$H$11+СВЦЭМ!$D$10+'СЕТ СН'!$H$5</f>
        <v>4508.5255056799997</v>
      </c>
      <c r="O114" s="37">
        <f>SUMIFS(СВЦЭМ!$D$34:$D$777,СВЦЭМ!$A$34:$A$777,$A114,СВЦЭМ!$B$34:$B$777,O$83)+'СЕТ СН'!$H$11+СВЦЭМ!$D$10+'СЕТ СН'!$H$5</f>
        <v>4508.5255056799997</v>
      </c>
      <c r="P114" s="37">
        <f>SUMIFS(СВЦЭМ!$D$34:$D$777,СВЦЭМ!$A$34:$A$777,$A114,СВЦЭМ!$B$34:$B$777,P$83)+'СЕТ СН'!$H$11+СВЦЭМ!$D$10+'СЕТ СН'!$H$5</f>
        <v>4508.5255056799997</v>
      </c>
      <c r="Q114" s="37">
        <f>SUMIFS(СВЦЭМ!$D$34:$D$777,СВЦЭМ!$A$34:$A$777,$A114,СВЦЭМ!$B$34:$B$777,Q$83)+'СЕТ СН'!$H$11+СВЦЭМ!$D$10+'СЕТ СН'!$H$5</f>
        <v>4508.5255056799997</v>
      </c>
      <c r="R114" s="37">
        <f>SUMIFS(СВЦЭМ!$D$34:$D$777,СВЦЭМ!$A$34:$A$777,$A114,СВЦЭМ!$B$34:$B$777,R$83)+'СЕТ СН'!$H$11+СВЦЭМ!$D$10+'СЕТ СН'!$H$5</f>
        <v>4508.5255056799997</v>
      </c>
      <c r="S114" s="37">
        <f>SUMIFS(СВЦЭМ!$D$34:$D$777,СВЦЭМ!$A$34:$A$777,$A114,СВЦЭМ!$B$34:$B$777,S$83)+'СЕТ СН'!$H$11+СВЦЭМ!$D$10+'СЕТ СН'!$H$5</f>
        <v>4508.5255056799997</v>
      </c>
      <c r="T114" s="37">
        <f>SUMIFS(СВЦЭМ!$D$34:$D$777,СВЦЭМ!$A$34:$A$777,$A114,СВЦЭМ!$B$34:$B$777,T$83)+'СЕТ СН'!$H$11+СВЦЭМ!$D$10+'СЕТ СН'!$H$5</f>
        <v>4508.5255056799997</v>
      </c>
      <c r="U114" s="37">
        <f>SUMIFS(СВЦЭМ!$D$34:$D$777,СВЦЭМ!$A$34:$A$777,$A114,СВЦЭМ!$B$34:$B$777,U$83)+'СЕТ СН'!$H$11+СВЦЭМ!$D$10+'СЕТ СН'!$H$5</f>
        <v>4508.5255056799997</v>
      </c>
      <c r="V114" s="37">
        <f>SUMIFS(СВЦЭМ!$D$34:$D$777,СВЦЭМ!$A$34:$A$777,$A114,СВЦЭМ!$B$34:$B$777,V$83)+'СЕТ СН'!$H$11+СВЦЭМ!$D$10+'СЕТ СН'!$H$5</f>
        <v>4508.5255056799997</v>
      </c>
      <c r="W114" s="37">
        <f>SUMIFS(СВЦЭМ!$D$34:$D$777,СВЦЭМ!$A$34:$A$777,$A114,СВЦЭМ!$B$34:$B$777,W$83)+'СЕТ СН'!$H$11+СВЦЭМ!$D$10+'СЕТ СН'!$H$5</f>
        <v>4508.5255056799997</v>
      </c>
      <c r="X114" s="37">
        <f>SUMIFS(СВЦЭМ!$D$34:$D$777,СВЦЭМ!$A$34:$A$777,$A114,СВЦЭМ!$B$34:$B$777,X$83)+'СЕТ СН'!$H$11+СВЦЭМ!$D$10+'СЕТ СН'!$H$5</f>
        <v>4508.5255056799997</v>
      </c>
      <c r="Y114" s="37">
        <f>SUMIFS(СВЦЭМ!$D$34:$D$777,СВЦЭМ!$A$34:$A$777,$A114,СВЦЭМ!$B$34:$B$777,Y$83)+'СЕТ СН'!$H$11+СВЦЭМ!$D$10+'СЕТ СН'!$H$5</f>
        <v>4508.5255056799997</v>
      </c>
    </row>
    <row r="115" spans="1:27" ht="15.75" x14ac:dyDescent="0.2">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13" t="s">
        <v>7</v>
      </c>
      <c r="B117" s="116" t="s">
        <v>76</v>
      </c>
      <c r="C117" s="117"/>
      <c r="D117" s="117"/>
      <c r="E117" s="117"/>
      <c r="F117" s="117"/>
      <c r="G117" s="117"/>
      <c r="H117" s="117"/>
      <c r="I117" s="117"/>
      <c r="J117" s="117"/>
      <c r="K117" s="117"/>
      <c r="L117" s="117"/>
      <c r="M117" s="117"/>
      <c r="N117" s="117"/>
      <c r="O117" s="117"/>
      <c r="P117" s="117"/>
      <c r="Q117" s="117"/>
      <c r="R117" s="117"/>
      <c r="S117" s="117"/>
      <c r="T117" s="117"/>
      <c r="U117" s="117"/>
      <c r="V117" s="117"/>
      <c r="W117" s="117"/>
      <c r="X117" s="117"/>
      <c r="Y117" s="118"/>
    </row>
    <row r="118" spans="1:27" ht="12.75" customHeight="1" x14ac:dyDescent="0.2">
      <c r="A118" s="114"/>
      <c r="B118" s="119"/>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1"/>
    </row>
    <row r="119" spans="1:27" ht="12.75" customHeight="1" x14ac:dyDescent="0.2">
      <c r="A119" s="115"/>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customHeight="1" x14ac:dyDescent="0.2">
      <c r="A120" s="36" t="str">
        <f>A84</f>
        <v>01.11.2016</v>
      </c>
      <c r="B120" s="37">
        <f>SUMIFS(СВЦЭМ!$D$34:$D$777,СВЦЭМ!$A$34:$A$777,$A120,СВЦЭМ!$B$34:$B$777,B$119)+'СЕТ СН'!$I$11+СВЦЭМ!$D$10+'СЕТ СН'!$I$5</f>
        <v>5488.7377646599998</v>
      </c>
      <c r="C120" s="37">
        <f>SUMIFS(СВЦЭМ!$D$34:$D$777,СВЦЭМ!$A$34:$A$777,$A120,СВЦЭМ!$B$34:$B$777,C$119)+'СЕТ СН'!$I$11+СВЦЭМ!$D$10+'СЕТ СН'!$I$5</f>
        <v>5594.40049284</v>
      </c>
      <c r="D120" s="37">
        <f>SUMIFS(СВЦЭМ!$D$34:$D$777,СВЦЭМ!$A$34:$A$777,$A120,СВЦЭМ!$B$34:$B$777,D$119)+'СЕТ СН'!$I$11+СВЦЭМ!$D$10+'СЕТ СН'!$I$5</f>
        <v>5628.4146449599994</v>
      </c>
      <c r="E120" s="37">
        <f>SUMIFS(СВЦЭМ!$D$34:$D$777,СВЦЭМ!$A$34:$A$777,$A120,СВЦЭМ!$B$34:$B$777,E$119)+'СЕТ СН'!$I$11+СВЦЭМ!$D$10+'СЕТ СН'!$I$5</f>
        <v>5641.6377229999998</v>
      </c>
      <c r="F120" s="37">
        <f>SUMIFS(СВЦЭМ!$D$34:$D$777,СВЦЭМ!$A$34:$A$777,$A120,СВЦЭМ!$B$34:$B$777,F$119)+'СЕТ СН'!$I$11+СВЦЭМ!$D$10+'СЕТ СН'!$I$5</f>
        <v>5639.9640278099996</v>
      </c>
      <c r="G120" s="37">
        <f>SUMIFS(СВЦЭМ!$D$34:$D$777,СВЦЭМ!$A$34:$A$777,$A120,СВЦЭМ!$B$34:$B$777,G$119)+'СЕТ СН'!$I$11+СВЦЭМ!$D$10+'СЕТ СН'!$I$5</f>
        <v>5626.3719225999994</v>
      </c>
      <c r="H120" s="37">
        <f>SUMIFS(СВЦЭМ!$D$34:$D$777,СВЦЭМ!$A$34:$A$777,$A120,СВЦЭМ!$B$34:$B$777,H$119)+'СЕТ СН'!$I$11+СВЦЭМ!$D$10+'СЕТ СН'!$I$5</f>
        <v>5588.95266137</v>
      </c>
      <c r="I120" s="37">
        <f>SUMIFS(СВЦЭМ!$D$34:$D$777,СВЦЭМ!$A$34:$A$777,$A120,СВЦЭМ!$B$34:$B$777,I$119)+'СЕТ СН'!$I$11+СВЦЭМ!$D$10+'СЕТ СН'!$I$5</f>
        <v>5551.5660358199993</v>
      </c>
      <c r="J120" s="37">
        <f>SUMIFS(СВЦЭМ!$D$34:$D$777,СВЦЭМ!$A$34:$A$777,$A120,СВЦЭМ!$B$34:$B$777,J$119)+'СЕТ СН'!$I$11+СВЦЭМ!$D$10+'СЕТ СН'!$I$5</f>
        <v>5468.8199002099991</v>
      </c>
      <c r="K120" s="37">
        <f>SUMIFS(СВЦЭМ!$D$34:$D$777,СВЦЭМ!$A$34:$A$777,$A120,СВЦЭМ!$B$34:$B$777,K$119)+'СЕТ СН'!$I$11+СВЦЭМ!$D$10+'СЕТ СН'!$I$5</f>
        <v>5385.0749546999996</v>
      </c>
      <c r="L120" s="37">
        <f>SUMIFS(СВЦЭМ!$D$34:$D$777,СВЦЭМ!$A$34:$A$777,$A120,СВЦЭМ!$B$34:$B$777,L$119)+'СЕТ СН'!$I$11+СВЦЭМ!$D$10+'СЕТ СН'!$I$5</f>
        <v>5296.95877518</v>
      </c>
      <c r="M120" s="37">
        <f>SUMIFS(СВЦЭМ!$D$34:$D$777,СВЦЭМ!$A$34:$A$777,$A120,СВЦЭМ!$B$34:$B$777,M$119)+'СЕТ СН'!$I$11+СВЦЭМ!$D$10+'СЕТ СН'!$I$5</f>
        <v>5247.0460381299999</v>
      </c>
      <c r="N120" s="37">
        <f>SUMIFS(СВЦЭМ!$D$34:$D$777,СВЦЭМ!$A$34:$A$777,$A120,СВЦЭМ!$B$34:$B$777,N$119)+'СЕТ СН'!$I$11+СВЦЭМ!$D$10+'СЕТ СН'!$I$5</f>
        <v>5248.2963228099998</v>
      </c>
      <c r="O120" s="37">
        <f>SUMIFS(СВЦЭМ!$D$34:$D$777,СВЦЭМ!$A$34:$A$777,$A120,СВЦЭМ!$B$34:$B$777,O$119)+'СЕТ СН'!$I$11+СВЦЭМ!$D$10+'СЕТ СН'!$I$5</f>
        <v>5253.6120748199992</v>
      </c>
      <c r="P120" s="37">
        <f>SUMIFS(СВЦЭМ!$D$34:$D$777,СВЦЭМ!$A$34:$A$777,$A120,СВЦЭМ!$B$34:$B$777,P$119)+'СЕТ СН'!$I$11+СВЦЭМ!$D$10+'СЕТ СН'!$I$5</f>
        <v>5264.5879289199993</v>
      </c>
      <c r="Q120" s="37">
        <f>SUMIFS(СВЦЭМ!$D$34:$D$777,СВЦЭМ!$A$34:$A$777,$A120,СВЦЭМ!$B$34:$B$777,Q$119)+'СЕТ СН'!$I$11+СВЦЭМ!$D$10+'СЕТ СН'!$I$5</f>
        <v>5264.3945809500001</v>
      </c>
      <c r="R120" s="37">
        <f>SUMIFS(СВЦЭМ!$D$34:$D$777,СВЦЭМ!$A$34:$A$777,$A120,СВЦЭМ!$B$34:$B$777,R$119)+'СЕТ СН'!$I$11+СВЦЭМ!$D$10+'СЕТ СН'!$I$5</f>
        <v>5262.7923357799991</v>
      </c>
      <c r="S120" s="37">
        <f>SUMIFS(СВЦЭМ!$D$34:$D$777,СВЦЭМ!$A$34:$A$777,$A120,СВЦЭМ!$B$34:$B$777,S$119)+'СЕТ СН'!$I$11+СВЦЭМ!$D$10+'СЕТ СН'!$I$5</f>
        <v>5245.9301670299992</v>
      </c>
      <c r="T120" s="37">
        <f>SUMIFS(СВЦЭМ!$D$34:$D$777,СВЦЭМ!$A$34:$A$777,$A120,СВЦЭМ!$B$34:$B$777,T$119)+'СЕТ СН'!$I$11+СВЦЭМ!$D$10+'СЕТ СН'!$I$5</f>
        <v>5258.1378645899995</v>
      </c>
      <c r="U120" s="37">
        <f>SUMIFS(СВЦЭМ!$D$34:$D$777,СВЦЭМ!$A$34:$A$777,$A120,СВЦЭМ!$B$34:$B$777,U$119)+'СЕТ СН'!$I$11+СВЦЭМ!$D$10+'СЕТ СН'!$I$5</f>
        <v>5265.0100564099994</v>
      </c>
      <c r="V120" s="37">
        <f>SUMIFS(СВЦЭМ!$D$34:$D$777,СВЦЭМ!$A$34:$A$777,$A120,СВЦЭМ!$B$34:$B$777,V$119)+'СЕТ СН'!$I$11+СВЦЭМ!$D$10+'СЕТ СН'!$I$5</f>
        <v>5252.6681783299991</v>
      </c>
      <c r="W120" s="37">
        <f>SUMIFS(СВЦЭМ!$D$34:$D$777,СВЦЭМ!$A$34:$A$777,$A120,СВЦЭМ!$B$34:$B$777,W$119)+'СЕТ СН'!$I$11+СВЦЭМ!$D$10+'СЕТ СН'!$I$5</f>
        <v>5245.9959910699999</v>
      </c>
      <c r="X120" s="37">
        <f>SUMIFS(СВЦЭМ!$D$34:$D$777,СВЦЭМ!$A$34:$A$777,$A120,СВЦЭМ!$B$34:$B$777,X$119)+'СЕТ СН'!$I$11+СВЦЭМ!$D$10+'СЕТ СН'!$I$5</f>
        <v>5254.6348876100001</v>
      </c>
      <c r="Y120" s="37">
        <f>SUMIFS(СВЦЭМ!$D$34:$D$777,СВЦЭМ!$A$34:$A$777,$A120,СВЦЭМ!$B$34:$B$777,Y$119)+'СЕТ СН'!$I$11+СВЦЭМ!$D$10+'СЕТ СН'!$I$5</f>
        <v>5350.8897657499992</v>
      </c>
      <c r="AA120" s="46"/>
    </row>
    <row r="121" spans="1:27" ht="15.75" x14ac:dyDescent="0.2">
      <c r="A121" s="36">
        <f>A120+1</f>
        <v>42676</v>
      </c>
      <c r="B121" s="37">
        <f>SUMIFS(СВЦЭМ!$D$34:$D$777,СВЦЭМ!$A$34:$A$777,$A121,СВЦЭМ!$B$34:$B$777,B$119)+'СЕТ СН'!$I$11+СВЦЭМ!$D$10+'СЕТ СН'!$I$5</f>
        <v>5490.0314939899999</v>
      </c>
      <c r="C121" s="37">
        <f>SUMIFS(СВЦЭМ!$D$34:$D$777,СВЦЭМ!$A$34:$A$777,$A121,СВЦЭМ!$B$34:$B$777,C$119)+'СЕТ СН'!$I$11+СВЦЭМ!$D$10+'СЕТ СН'!$I$5</f>
        <v>5612.4763636499993</v>
      </c>
      <c r="D121" s="37">
        <f>SUMIFS(СВЦЭМ!$D$34:$D$777,СВЦЭМ!$A$34:$A$777,$A121,СВЦЭМ!$B$34:$B$777,D$119)+'СЕТ СН'!$I$11+СВЦЭМ!$D$10+'СЕТ СН'!$I$5</f>
        <v>5650.65409387</v>
      </c>
      <c r="E121" s="37">
        <f>SUMIFS(СВЦЭМ!$D$34:$D$777,СВЦЭМ!$A$34:$A$777,$A121,СВЦЭМ!$B$34:$B$777,E$119)+'СЕТ СН'!$I$11+СВЦЭМ!$D$10+'СЕТ СН'!$I$5</f>
        <v>5658.3654325499992</v>
      </c>
      <c r="F121" s="37">
        <f>SUMIFS(СВЦЭМ!$D$34:$D$777,СВЦЭМ!$A$34:$A$777,$A121,СВЦЭМ!$B$34:$B$777,F$119)+'СЕТ СН'!$I$11+СВЦЭМ!$D$10+'СЕТ СН'!$I$5</f>
        <v>5659.1742913899998</v>
      </c>
      <c r="G121" s="37">
        <f>SUMIFS(СВЦЭМ!$D$34:$D$777,СВЦЭМ!$A$34:$A$777,$A121,СВЦЭМ!$B$34:$B$777,G$119)+'СЕТ СН'!$I$11+СВЦЭМ!$D$10+'СЕТ СН'!$I$5</f>
        <v>5628.0289373399992</v>
      </c>
      <c r="H121" s="37">
        <f>SUMIFS(СВЦЭМ!$D$34:$D$777,СВЦЭМ!$A$34:$A$777,$A121,СВЦЭМ!$B$34:$B$777,H$119)+'СЕТ СН'!$I$11+СВЦЭМ!$D$10+'СЕТ СН'!$I$5</f>
        <v>5630.6905903999996</v>
      </c>
      <c r="I121" s="37">
        <f>SUMIFS(СВЦЭМ!$D$34:$D$777,СВЦЭМ!$A$34:$A$777,$A121,СВЦЭМ!$B$34:$B$777,I$119)+'СЕТ СН'!$I$11+СВЦЭМ!$D$10+'СЕТ СН'!$I$5</f>
        <v>5599.7829520999994</v>
      </c>
      <c r="J121" s="37">
        <f>SUMIFS(СВЦЭМ!$D$34:$D$777,СВЦЭМ!$A$34:$A$777,$A121,СВЦЭМ!$B$34:$B$777,J$119)+'СЕТ СН'!$I$11+СВЦЭМ!$D$10+'СЕТ СН'!$I$5</f>
        <v>5451.01587311</v>
      </c>
      <c r="K121" s="37">
        <f>SUMIFS(СВЦЭМ!$D$34:$D$777,СВЦЭМ!$A$34:$A$777,$A121,СВЦЭМ!$B$34:$B$777,K$119)+'СЕТ СН'!$I$11+СВЦЭМ!$D$10+'СЕТ СН'!$I$5</f>
        <v>5336.8899266899998</v>
      </c>
      <c r="L121" s="37">
        <f>SUMIFS(СВЦЭМ!$D$34:$D$777,СВЦЭМ!$A$34:$A$777,$A121,СВЦЭМ!$B$34:$B$777,L$119)+'СЕТ СН'!$I$11+СВЦЭМ!$D$10+'СЕТ СН'!$I$5</f>
        <v>5307.4322542399996</v>
      </c>
      <c r="M121" s="37">
        <f>SUMIFS(СВЦЭМ!$D$34:$D$777,СВЦЭМ!$A$34:$A$777,$A121,СВЦЭМ!$B$34:$B$777,M$119)+'СЕТ СН'!$I$11+СВЦЭМ!$D$10+'СЕТ СН'!$I$5</f>
        <v>5294.5884247399999</v>
      </c>
      <c r="N121" s="37">
        <f>SUMIFS(СВЦЭМ!$D$34:$D$777,СВЦЭМ!$A$34:$A$777,$A121,СВЦЭМ!$B$34:$B$777,N$119)+'СЕТ СН'!$I$11+СВЦЭМ!$D$10+'СЕТ СН'!$I$5</f>
        <v>5312.4204397699996</v>
      </c>
      <c r="O121" s="37">
        <f>SUMIFS(СВЦЭМ!$D$34:$D$777,СВЦЭМ!$A$34:$A$777,$A121,СВЦЭМ!$B$34:$B$777,O$119)+'СЕТ СН'!$I$11+СВЦЭМ!$D$10+'СЕТ СН'!$I$5</f>
        <v>5341.4169313499997</v>
      </c>
      <c r="P121" s="37">
        <f>SUMIFS(СВЦЭМ!$D$34:$D$777,СВЦЭМ!$A$34:$A$777,$A121,СВЦЭМ!$B$34:$B$777,P$119)+'СЕТ СН'!$I$11+СВЦЭМ!$D$10+'СЕТ СН'!$I$5</f>
        <v>5335.6975694399998</v>
      </c>
      <c r="Q121" s="37">
        <f>SUMIFS(СВЦЭМ!$D$34:$D$777,СВЦЭМ!$A$34:$A$777,$A121,СВЦЭМ!$B$34:$B$777,Q$119)+'СЕТ СН'!$I$11+СВЦЭМ!$D$10+'СЕТ СН'!$I$5</f>
        <v>5332.9360639699999</v>
      </c>
      <c r="R121" s="37">
        <f>SUMIFS(СВЦЭМ!$D$34:$D$777,СВЦЭМ!$A$34:$A$777,$A121,СВЦЭМ!$B$34:$B$777,R$119)+'СЕТ СН'!$I$11+СВЦЭМ!$D$10+'СЕТ СН'!$I$5</f>
        <v>5332.8528348499995</v>
      </c>
      <c r="S121" s="37">
        <f>SUMIFS(СВЦЭМ!$D$34:$D$777,СВЦЭМ!$A$34:$A$777,$A121,СВЦЭМ!$B$34:$B$777,S$119)+'СЕТ СН'!$I$11+СВЦЭМ!$D$10+'СЕТ СН'!$I$5</f>
        <v>5322.79273122</v>
      </c>
      <c r="T121" s="37">
        <f>SUMIFS(СВЦЭМ!$D$34:$D$777,СВЦЭМ!$A$34:$A$777,$A121,СВЦЭМ!$B$34:$B$777,T$119)+'СЕТ СН'!$I$11+СВЦЭМ!$D$10+'СЕТ СН'!$I$5</f>
        <v>5341.1473431599998</v>
      </c>
      <c r="U121" s="37">
        <f>SUMIFS(СВЦЭМ!$D$34:$D$777,СВЦЭМ!$A$34:$A$777,$A121,СВЦЭМ!$B$34:$B$777,U$119)+'СЕТ СН'!$I$11+СВЦЭМ!$D$10+'СЕТ СН'!$I$5</f>
        <v>5358.79018559</v>
      </c>
      <c r="V121" s="37">
        <f>SUMIFS(СВЦЭМ!$D$34:$D$777,СВЦЭМ!$A$34:$A$777,$A121,СВЦЭМ!$B$34:$B$777,V$119)+'СЕТ СН'!$I$11+СВЦЭМ!$D$10+'СЕТ СН'!$I$5</f>
        <v>5348.9570979399996</v>
      </c>
      <c r="W121" s="37">
        <f>SUMIFS(СВЦЭМ!$D$34:$D$777,СВЦЭМ!$A$34:$A$777,$A121,СВЦЭМ!$B$34:$B$777,W$119)+'СЕТ СН'!$I$11+СВЦЭМ!$D$10+'СЕТ СН'!$I$5</f>
        <v>5334.25838097</v>
      </c>
      <c r="X121" s="37">
        <f>SUMIFS(СВЦЭМ!$D$34:$D$777,СВЦЭМ!$A$34:$A$777,$A121,СВЦЭМ!$B$34:$B$777,X$119)+'СЕТ СН'!$I$11+СВЦЭМ!$D$10+'СЕТ СН'!$I$5</f>
        <v>5332.6840172100001</v>
      </c>
      <c r="Y121" s="37">
        <f>SUMIFS(СВЦЭМ!$D$34:$D$777,СВЦЭМ!$A$34:$A$777,$A121,СВЦЭМ!$B$34:$B$777,Y$119)+'СЕТ СН'!$I$11+СВЦЭМ!$D$10+'СЕТ СН'!$I$5</f>
        <v>5380.3918526499992</v>
      </c>
    </row>
    <row r="122" spans="1:27" ht="15.75" x14ac:dyDescent="0.2">
      <c r="A122" s="36">
        <f t="shared" ref="A122:A150" si="3">A121+1</f>
        <v>42677</v>
      </c>
      <c r="B122" s="37">
        <f>SUMIFS(СВЦЭМ!$D$34:$D$777,СВЦЭМ!$A$34:$A$777,$A122,СВЦЭМ!$B$34:$B$777,B$119)+'СЕТ СН'!$I$11+СВЦЭМ!$D$10+'СЕТ СН'!$I$5</f>
        <v>5490.3912845999994</v>
      </c>
      <c r="C122" s="37">
        <f>SUMIFS(СВЦЭМ!$D$34:$D$777,СВЦЭМ!$A$34:$A$777,$A122,СВЦЭМ!$B$34:$B$777,C$119)+'СЕТ СН'!$I$11+СВЦЭМ!$D$10+'СЕТ СН'!$I$5</f>
        <v>5622.2700099599997</v>
      </c>
      <c r="D122" s="37">
        <f>SUMIFS(СВЦЭМ!$D$34:$D$777,СВЦЭМ!$A$34:$A$777,$A122,СВЦЭМ!$B$34:$B$777,D$119)+'СЕТ СН'!$I$11+СВЦЭМ!$D$10+'СЕТ СН'!$I$5</f>
        <v>5640.9871695699994</v>
      </c>
      <c r="E122" s="37">
        <f>SUMIFS(СВЦЭМ!$D$34:$D$777,СВЦЭМ!$A$34:$A$777,$A122,СВЦЭМ!$B$34:$B$777,E$119)+'СЕТ СН'!$I$11+СВЦЭМ!$D$10+'СЕТ СН'!$I$5</f>
        <v>5638.2797413499993</v>
      </c>
      <c r="F122" s="37">
        <f>SUMIFS(СВЦЭМ!$D$34:$D$777,СВЦЭМ!$A$34:$A$777,$A122,СВЦЭМ!$B$34:$B$777,F$119)+'СЕТ СН'!$I$11+СВЦЭМ!$D$10+'СЕТ СН'!$I$5</f>
        <v>5636.1841506000001</v>
      </c>
      <c r="G122" s="37">
        <f>SUMIFS(СВЦЭМ!$D$34:$D$777,СВЦЭМ!$A$34:$A$777,$A122,СВЦЭМ!$B$34:$B$777,G$119)+'СЕТ СН'!$I$11+СВЦЭМ!$D$10+'СЕТ СН'!$I$5</f>
        <v>5644.5650860199994</v>
      </c>
      <c r="H122" s="37">
        <f>SUMIFS(СВЦЭМ!$D$34:$D$777,СВЦЭМ!$A$34:$A$777,$A122,СВЦЭМ!$B$34:$B$777,H$119)+'СЕТ СН'!$I$11+СВЦЭМ!$D$10+'СЕТ СН'!$I$5</f>
        <v>5640.6084595599996</v>
      </c>
      <c r="I122" s="37">
        <f>SUMIFS(СВЦЭМ!$D$34:$D$777,СВЦЭМ!$A$34:$A$777,$A122,СВЦЭМ!$B$34:$B$777,I$119)+'СЕТ СН'!$I$11+СВЦЭМ!$D$10+'СЕТ СН'!$I$5</f>
        <v>5609.1063671699994</v>
      </c>
      <c r="J122" s="37">
        <f>SUMIFS(СВЦЭМ!$D$34:$D$777,СВЦЭМ!$A$34:$A$777,$A122,СВЦЭМ!$B$34:$B$777,J$119)+'СЕТ СН'!$I$11+СВЦЭМ!$D$10+'СЕТ СН'!$I$5</f>
        <v>5506.7797870799996</v>
      </c>
      <c r="K122" s="37">
        <f>SUMIFS(СВЦЭМ!$D$34:$D$777,СВЦЭМ!$A$34:$A$777,$A122,СВЦЭМ!$B$34:$B$777,K$119)+'СЕТ СН'!$I$11+СВЦЭМ!$D$10+'СЕТ СН'!$I$5</f>
        <v>5412.5483730899996</v>
      </c>
      <c r="L122" s="37">
        <f>SUMIFS(СВЦЭМ!$D$34:$D$777,СВЦЭМ!$A$34:$A$777,$A122,СВЦЭМ!$B$34:$B$777,L$119)+'СЕТ СН'!$I$11+СВЦЭМ!$D$10+'СЕТ СН'!$I$5</f>
        <v>5327.0478684</v>
      </c>
      <c r="M122" s="37">
        <f>SUMIFS(СВЦЭМ!$D$34:$D$777,СВЦЭМ!$A$34:$A$777,$A122,СВЦЭМ!$B$34:$B$777,M$119)+'СЕТ СН'!$I$11+СВЦЭМ!$D$10+'СЕТ СН'!$I$5</f>
        <v>5314.6776231399999</v>
      </c>
      <c r="N122" s="37">
        <f>SUMIFS(СВЦЭМ!$D$34:$D$777,СВЦЭМ!$A$34:$A$777,$A122,СВЦЭМ!$B$34:$B$777,N$119)+'СЕТ СН'!$I$11+СВЦЭМ!$D$10+'СЕТ СН'!$I$5</f>
        <v>5336.6215934699994</v>
      </c>
      <c r="O122" s="37">
        <f>SUMIFS(СВЦЭМ!$D$34:$D$777,СВЦЭМ!$A$34:$A$777,$A122,СВЦЭМ!$B$34:$B$777,O$119)+'СЕТ СН'!$I$11+СВЦЭМ!$D$10+'СЕТ СН'!$I$5</f>
        <v>5367.74042603</v>
      </c>
      <c r="P122" s="37">
        <f>SUMIFS(СВЦЭМ!$D$34:$D$777,СВЦЭМ!$A$34:$A$777,$A122,СВЦЭМ!$B$34:$B$777,P$119)+'СЕТ СН'!$I$11+СВЦЭМ!$D$10+'СЕТ СН'!$I$5</f>
        <v>5383.1443129499994</v>
      </c>
      <c r="Q122" s="37">
        <f>SUMIFS(СВЦЭМ!$D$34:$D$777,СВЦЭМ!$A$34:$A$777,$A122,СВЦЭМ!$B$34:$B$777,Q$119)+'СЕТ СН'!$I$11+СВЦЭМ!$D$10+'СЕТ СН'!$I$5</f>
        <v>5394.0218560599997</v>
      </c>
      <c r="R122" s="37">
        <f>SUMIFS(СВЦЭМ!$D$34:$D$777,СВЦЭМ!$A$34:$A$777,$A122,СВЦЭМ!$B$34:$B$777,R$119)+'СЕТ СН'!$I$11+СВЦЭМ!$D$10+'СЕТ СН'!$I$5</f>
        <v>5390.64712607</v>
      </c>
      <c r="S122" s="37">
        <f>SUMIFS(СВЦЭМ!$D$34:$D$777,СВЦЭМ!$A$34:$A$777,$A122,СВЦЭМ!$B$34:$B$777,S$119)+'СЕТ СН'!$I$11+СВЦЭМ!$D$10+'СЕТ СН'!$I$5</f>
        <v>5393.6557930399995</v>
      </c>
      <c r="T122" s="37">
        <f>SUMIFS(СВЦЭМ!$D$34:$D$777,СВЦЭМ!$A$34:$A$777,$A122,СВЦЭМ!$B$34:$B$777,T$119)+'СЕТ СН'!$I$11+СВЦЭМ!$D$10+'СЕТ СН'!$I$5</f>
        <v>5340.08719853</v>
      </c>
      <c r="U122" s="37">
        <f>SUMIFS(СВЦЭМ!$D$34:$D$777,СВЦЭМ!$A$34:$A$777,$A122,СВЦЭМ!$B$34:$B$777,U$119)+'СЕТ СН'!$I$11+СВЦЭМ!$D$10+'СЕТ СН'!$I$5</f>
        <v>5343.03252041</v>
      </c>
      <c r="V122" s="37">
        <f>SUMIFS(СВЦЭМ!$D$34:$D$777,СВЦЭМ!$A$34:$A$777,$A122,СВЦЭМ!$B$34:$B$777,V$119)+'СЕТ СН'!$I$11+СВЦЭМ!$D$10+'СЕТ СН'!$I$5</f>
        <v>5347.4894038799994</v>
      </c>
      <c r="W122" s="37">
        <f>SUMIFS(СВЦЭМ!$D$34:$D$777,СВЦЭМ!$A$34:$A$777,$A122,СВЦЭМ!$B$34:$B$777,W$119)+'СЕТ СН'!$I$11+СВЦЭМ!$D$10+'СЕТ СН'!$I$5</f>
        <v>5374.9495771399997</v>
      </c>
      <c r="X122" s="37">
        <f>SUMIFS(СВЦЭМ!$D$34:$D$777,СВЦЭМ!$A$34:$A$777,$A122,СВЦЭМ!$B$34:$B$777,X$119)+'СЕТ СН'!$I$11+СВЦЭМ!$D$10+'СЕТ СН'!$I$5</f>
        <v>5400.5292905799997</v>
      </c>
      <c r="Y122" s="37">
        <f>SUMIFS(СВЦЭМ!$D$34:$D$777,СВЦЭМ!$A$34:$A$777,$A122,СВЦЭМ!$B$34:$B$777,Y$119)+'СЕТ СН'!$I$11+СВЦЭМ!$D$10+'СЕТ СН'!$I$5</f>
        <v>5482.7879506699992</v>
      </c>
    </row>
    <row r="123" spans="1:27" ht="15.75" x14ac:dyDescent="0.2">
      <c r="A123" s="36">
        <f t="shared" si="3"/>
        <v>42678</v>
      </c>
      <c r="B123" s="37">
        <f>SUMIFS(СВЦЭМ!$D$34:$D$777,СВЦЭМ!$A$34:$A$777,$A123,СВЦЭМ!$B$34:$B$777,B$119)+'СЕТ СН'!$I$11+СВЦЭМ!$D$10+'СЕТ СН'!$I$5</f>
        <v>5571.8345642099994</v>
      </c>
      <c r="C123" s="37">
        <f>SUMIFS(СВЦЭМ!$D$34:$D$777,СВЦЭМ!$A$34:$A$777,$A123,СВЦЭМ!$B$34:$B$777,C$119)+'СЕТ СН'!$I$11+СВЦЭМ!$D$10+'СЕТ СН'!$I$5</f>
        <v>5638.1317310899994</v>
      </c>
      <c r="D123" s="37">
        <f>SUMIFS(СВЦЭМ!$D$34:$D$777,СВЦЭМ!$A$34:$A$777,$A123,СВЦЭМ!$B$34:$B$777,D$119)+'СЕТ СН'!$I$11+СВЦЭМ!$D$10+'СЕТ СН'!$I$5</f>
        <v>5641.94768346</v>
      </c>
      <c r="E123" s="37">
        <f>SUMIFS(СВЦЭМ!$D$34:$D$777,СВЦЭМ!$A$34:$A$777,$A123,СВЦЭМ!$B$34:$B$777,E$119)+'СЕТ СН'!$I$11+СВЦЭМ!$D$10+'СЕТ СН'!$I$5</f>
        <v>5640.7880825099992</v>
      </c>
      <c r="F123" s="37">
        <f>SUMIFS(СВЦЭМ!$D$34:$D$777,СВЦЭМ!$A$34:$A$777,$A123,СВЦЭМ!$B$34:$B$777,F$119)+'СЕТ СН'!$I$11+СВЦЭМ!$D$10+'СЕТ СН'!$I$5</f>
        <v>5638.1074345299994</v>
      </c>
      <c r="G123" s="37">
        <f>SUMIFS(СВЦЭМ!$D$34:$D$777,СВЦЭМ!$A$34:$A$777,$A123,СВЦЭМ!$B$34:$B$777,G$119)+'СЕТ СН'!$I$11+СВЦЭМ!$D$10+'СЕТ СН'!$I$5</f>
        <v>5643.5869511699993</v>
      </c>
      <c r="H123" s="37">
        <f>SUMIFS(СВЦЭМ!$D$34:$D$777,СВЦЭМ!$A$34:$A$777,$A123,СВЦЭМ!$B$34:$B$777,H$119)+'СЕТ СН'!$I$11+СВЦЭМ!$D$10+'СЕТ СН'!$I$5</f>
        <v>5654.5203694699994</v>
      </c>
      <c r="I123" s="37">
        <f>SUMIFS(СВЦЭМ!$D$34:$D$777,СВЦЭМ!$A$34:$A$777,$A123,СВЦЭМ!$B$34:$B$777,I$119)+'СЕТ СН'!$I$11+СВЦЭМ!$D$10+'СЕТ СН'!$I$5</f>
        <v>5641.30443345</v>
      </c>
      <c r="J123" s="37">
        <f>SUMIFS(СВЦЭМ!$D$34:$D$777,СВЦЭМ!$A$34:$A$777,$A123,СВЦЭМ!$B$34:$B$777,J$119)+'СЕТ СН'!$I$11+СВЦЭМ!$D$10+'СЕТ СН'!$I$5</f>
        <v>5554.2599105499994</v>
      </c>
      <c r="K123" s="37">
        <f>SUMIFS(СВЦЭМ!$D$34:$D$777,СВЦЭМ!$A$34:$A$777,$A123,СВЦЭМ!$B$34:$B$777,K$119)+'СЕТ СН'!$I$11+СВЦЭМ!$D$10+'СЕТ СН'!$I$5</f>
        <v>5468.4069979199994</v>
      </c>
      <c r="L123" s="37">
        <f>SUMIFS(СВЦЭМ!$D$34:$D$777,СВЦЭМ!$A$34:$A$777,$A123,СВЦЭМ!$B$34:$B$777,L$119)+'СЕТ СН'!$I$11+СВЦЭМ!$D$10+'СЕТ СН'!$I$5</f>
        <v>5378.6177900999992</v>
      </c>
      <c r="M123" s="37">
        <f>SUMIFS(СВЦЭМ!$D$34:$D$777,СВЦЭМ!$A$34:$A$777,$A123,СВЦЭМ!$B$34:$B$777,M$119)+'СЕТ СН'!$I$11+СВЦЭМ!$D$10+'СЕТ СН'!$I$5</f>
        <v>5348.0422273099994</v>
      </c>
      <c r="N123" s="37">
        <f>SUMIFS(СВЦЭМ!$D$34:$D$777,СВЦЭМ!$A$34:$A$777,$A123,СВЦЭМ!$B$34:$B$777,N$119)+'СЕТ СН'!$I$11+СВЦЭМ!$D$10+'СЕТ СН'!$I$5</f>
        <v>5331.3160521299997</v>
      </c>
      <c r="O123" s="37">
        <f>SUMIFS(СВЦЭМ!$D$34:$D$777,СВЦЭМ!$A$34:$A$777,$A123,СВЦЭМ!$B$34:$B$777,O$119)+'СЕТ СН'!$I$11+СВЦЭМ!$D$10+'СЕТ СН'!$I$5</f>
        <v>5323.7068106399993</v>
      </c>
      <c r="P123" s="37">
        <f>SUMIFS(СВЦЭМ!$D$34:$D$777,СВЦЭМ!$A$34:$A$777,$A123,СВЦЭМ!$B$34:$B$777,P$119)+'СЕТ СН'!$I$11+СВЦЭМ!$D$10+'СЕТ СН'!$I$5</f>
        <v>5318.8234187099997</v>
      </c>
      <c r="Q123" s="37">
        <f>SUMIFS(СВЦЭМ!$D$34:$D$777,СВЦЭМ!$A$34:$A$777,$A123,СВЦЭМ!$B$34:$B$777,Q$119)+'СЕТ СН'!$I$11+СВЦЭМ!$D$10+'СЕТ СН'!$I$5</f>
        <v>5316.7173965499996</v>
      </c>
      <c r="R123" s="37">
        <f>SUMIFS(СВЦЭМ!$D$34:$D$777,СВЦЭМ!$A$34:$A$777,$A123,СВЦЭМ!$B$34:$B$777,R$119)+'СЕТ СН'!$I$11+СВЦЭМ!$D$10+'СЕТ СН'!$I$5</f>
        <v>5319.4312997799998</v>
      </c>
      <c r="S123" s="37">
        <f>SUMIFS(СВЦЭМ!$D$34:$D$777,СВЦЭМ!$A$34:$A$777,$A123,СВЦЭМ!$B$34:$B$777,S$119)+'СЕТ СН'!$I$11+СВЦЭМ!$D$10+'СЕТ СН'!$I$5</f>
        <v>5318.8085276699994</v>
      </c>
      <c r="T123" s="37">
        <f>SUMIFS(СВЦЭМ!$D$34:$D$777,СВЦЭМ!$A$34:$A$777,$A123,СВЦЭМ!$B$34:$B$777,T$119)+'СЕТ СН'!$I$11+СВЦЭМ!$D$10+'СЕТ СН'!$I$5</f>
        <v>5301.2889988199995</v>
      </c>
      <c r="U123" s="37">
        <f>SUMIFS(СВЦЭМ!$D$34:$D$777,СВЦЭМ!$A$34:$A$777,$A123,СВЦЭМ!$B$34:$B$777,U$119)+'СЕТ СН'!$I$11+СВЦЭМ!$D$10+'СЕТ СН'!$I$5</f>
        <v>5285.9494232399993</v>
      </c>
      <c r="V123" s="37">
        <f>SUMIFS(СВЦЭМ!$D$34:$D$777,СВЦЭМ!$A$34:$A$777,$A123,СВЦЭМ!$B$34:$B$777,V$119)+'СЕТ СН'!$I$11+СВЦЭМ!$D$10+'СЕТ СН'!$I$5</f>
        <v>5293.61321185</v>
      </c>
      <c r="W123" s="37">
        <f>SUMIFS(СВЦЭМ!$D$34:$D$777,СВЦЭМ!$A$34:$A$777,$A123,СВЦЭМ!$B$34:$B$777,W$119)+'СЕТ СН'!$I$11+СВЦЭМ!$D$10+'СЕТ СН'!$I$5</f>
        <v>5316.1282970899993</v>
      </c>
      <c r="X123" s="37">
        <f>SUMIFS(СВЦЭМ!$D$34:$D$777,СВЦЭМ!$A$34:$A$777,$A123,СВЦЭМ!$B$34:$B$777,X$119)+'СЕТ СН'!$I$11+СВЦЭМ!$D$10+'СЕТ СН'!$I$5</f>
        <v>5319.6136785099998</v>
      </c>
      <c r="Y123" s="37">
        <f>SUMIFS(СВЦЭМ!$D$34:$D$777,СВЦЭМ!$A$34:$A$777,$A123,СВЦЭМ!$B$34:$B$777,Y$119)+'СЕТ СН'!$I$11+СВЦЭМ!$D$10+'СЕТ СН'!$I$5</f>
        <v>5409.8307607199995</v>
      </c>
    </row>
    <row r="124" spans="1:27" ht="15.75" x14ac:dyDescent="0.2">
      <c r="A124" s="36">
        <f t="shared" si="3"/>
        <v>42679</v>
      </c>
      <c r="B124" s="37">
        <f>SUMIFS(СВЦЭМ!$D$34:$D$777,СВЦЭМ!$A$34:$A$777,$A124,СВЦЭМ!$B$34:$B$777,B$119)+'СЕТ СН'!$I$11+СВЦЭМ!$D$10+'СЕТ СН'!$I$5</f>
        <v>5518.1335742199999</v>
      </c>
      <c r="C124" s="37">
        <f>SUMIFS(СВЦЭМ!$D$34:$D$777,СВЦЭМ!$A$34:$A$777,$A124,СВЦЭМ!$B$34:$B$777,C$119)+'СЕТ СН'!$I$11+СВЦЭМ!$D$10+'СЕТ СН'!$I$5</f>
        <v>5591.13321645</v>
      </c>
      <c r="D124" s="37">
        <f>SUMIFS(СВЦЭМ!$D$34:$D$777,СВЦЭМ!$A$34:$A$777,$A124,СВЦЭМ!$B$34:$B$777,D$119)+'СЕТ СН'!$I$11+СВЦЭМ!$D$10+'СЕТ СН'!$I$5</f>
        <v>5647.1844761099992</v>
      </c>
      <c r="E124" s="37">
        <f>SUMIFS(СВЦЭМ!$D$34:$D$777,СВЦЭМ!$A$34:$A$777,$A124,СВЦЭМ!$B$34:$B$777,E$119)+'СЕТ СН'!$I$11+СВЦЭМ!$D$10+'СЕТ СН'!$I$5</f>
        <v>5647.0295772299996</v>
      </c>
      <c r="F124" s="37">
        <f>SUMIFS(СВЦЭМ!$D$34:$D$777,СВЦЭМ!$A$34:$A$777,$A124,СВЦЭМ!$B$34:$B$777,F$119)+'СЕТ СН'!$I$11+СВЦЭМ!$D$10+'СЕТ СН'!$I$5</f>
        <v>5644.6860528399993</v>
      </c>
      <c r="G124" s="37">
        <f>SUMIFS(СВЦЭМ!$D$34:$D$777,СВЦЭМ!$A$34:$A$777,$A124,СВЦЭМ!$B$34:$B$777,G$119)+'СЕТ СН'!$I$11+СВЦЭМ!$D$10+'СЕТ СН'!$I$5</f>
        <v>5648.4943585299998</v>
      </c>
      <c r="H124" s="37">
        <f>SUMIFS(СВЦЭМ!$D$34:$D$777,СВЦЭМ!$A$34:$A$777,$A124,СВЦЭМ!$B$34:$B$777,H$119)+'СЕТ СН'!$I$11+СВЦЭМ!$D$10+'СЕТ СН'!$I$5</f>
        <v>5659.0635223399995</v>
      </c>
      <c r="I124" s="37">
        <f>SUMIFS(СВЦЭМ!$D$34:$D$777,СВЦЭМ!$A$34:$A$777,$A124,СВЦЭМ!$B$34:$B$777,I$119)+'СЕТ СН'!$I$11+СВЦЭМ!$D$10+'СЕТ СН'!$I$5</f>
        <v>5651.2147271799995</v>
      </c>
      <c r="J124" s="37">
        <f>SUMIFS(СВЦЭМ!$D$34:$D$777,СВЦЭМ!$A$34:$A$777,$A124,СВЦЭМ!$B$34:$B$777,J$119)+'СЕТ СН'!$I$11+СВЦЭМ!$D$10+'СЕТ СН'!$I$5</f>
        <v>5557.8716840899997</v>
      </c>
      <c r="K124" s="37">
        <f>SUMIFS(СВЦЭМ!$D$34:$D$777,СВЦЭМ!$A$34:$A$777,$A124,СВЦЭМ!$B$34:$B$777,K$119)+'СЕТ СН'!$I$11+СВЦЭМ!$D$10+'СЕТ СН'!$I$5</f>
        <v>5471.6982952599992</v>
      </c>
      <c r="L124" s="37">
        <f>SUMIFS(СВЦЭМ!$D$34:$D$777,СВЦЭМ!$A$34:$A$777,$A124,СВЦЭМ!$B$34:$B$777,L$119)+'СЕТ СН'!$I$11+СВЦЭМ!$D$10+'СЕТ СН'!$I$5</f>
        <v>5391.1135337199994</v>
      </c>
      <c r="M124" s="37">
        <f>SUMIFS(СВЦЭМ!$D$34:$D$777,СВЦЭМ!$A$34:$A$777,$A124,СВЦЭМ!$B$34:$B$777,M$119)+'СЕТ СН'!$I$11+СВЦЭМ!$D$10+'СЕТ СН'!$I$5</f>
        <v>5367.5324478699995</v>
      </c>
      <c r="N124" s="37">
        <f>SUMIFS(СВЦЭМ!$D$34:$D$777,СВЦЭМ!$A$34:$A$777,$A124,СВЦЭМ!$B$34:$B$777,N$119)+'СЕТ СН'!$I$11+СВЦЭМ!$D$10+'СЕТ СН'!$I$5</f>
        <v>5351.8193580199995</v>
      </c>
      <c r="O124" s="37">
        <f>SUMIFS(СВЦЭМ!$D$34:$D$777,СВЦЭМ!$A$34:$A$777,$A124,СВЦЭМ!$B$34:$B$777,O$119)+'СЕТ СН'!$I$11+СВЦЭМ!$D$10+'СЕТ СН'!$I$5</f>
        <v>5341.2148988999998</v>
      </c>
      <c r="P124" s="37">
        <f>SUMIFS(СВЦЭМ!$D$34:$D$777,СВЦЭМ!$A$34:$A$777,$A124,СВЦЭМ!$B$34:$B$777,P$119)+'СЕТ СН'!$I$11+СВЦЭМ!$D$10+'СЕТ СН'!$I$5</f>
        <v>5334.5517573899997</v>
      </c>
      <c r="Q124" s="37">
        <f>SUMIFS(СВЦЭМ!$D$34:$D$777,СВЦЭМ!$A$34:$A$777,$A124,СВЦЭМ!$B$34:$B$777,Q$119)+'СЕТ СН'!$I$11+СВЦЭМ!$D$10+'СЕТ СН'!$I$5</f>
        <v>5330.7336829199994</v>
      </c>
      <c r="R124" s="37">
        <f>SUMIFS(СВЦЭМ!$D$34:$D$777,СВЦЭМ!$A$34:$A$777,$A124,СВЦЭМ!$B$34:$B$777,R$119)+'СЕТ СН'!$I$11+СВЦЭМ!$D$10+'СЕТ СН'!$I$5</f>
        <v>5325.4973922299996</v>
      </c>
      <c r="S124" s="37">
        <f>SUMIFS(СВЦЭМ!$D$34:$D$777,СВЦЭМ!$A$34:$A$777,$A124,СВЦЭМ!$B$34:$B$777,S$119)+'СЕТ СН'!$I$11+СВЦЭМ!$D$10+'СЕТ СН'!$I$5</f>
        <v>5315.9906982499997</v>
      </c>
      <c r="T124" s="37">
        <f>SUMIFS(СВЦЭМ!$D$34:$D$777,СВЦЭМ!$A$34:$A$777,$A124,СВЦЭМ!$B$34:$B$777,T$119)+'СЕТ СН'!$I$11+СВЦЭМ!$D$10+'СЕТ СН'!$I$5</f>
        <v>5298.4028069799997</v>
      </c>
      <c r="U124" s="37">
        <f>SUMIFS(СВЦЭМ!$D$34:$D$777,СВЦЭМ!$A$34:$A$777,$A124,СВЦЭМ!$B$34:$B$777,U$119)+'СЕТ СН'!$I$11+СВЦЭМ!$D$10+'СЕТ СН'!$I$5</f>
        <v>5284.7801340999995</v>
      </c>
      <c r="V124" s="37">
        <f>SUMIFS(СВЦЭМ!$D$34:$D$777,СВЦЭМ!$A$34:$A$777,$A124,СВЦЭМ!$B$34:$B$777,V$119)+'СЕТ СН'!$I$11+СВЦЭМ!$D$10+'СЕТ СН'!$I$5</f>
        <v>5292.3597649099993</v>
      </c>
      <c r="W124" s="37">
        <f>SUMIFS(СВЦЭМ!$D$34:$D$777,СВЦЭМ!$A$34:$A$777,$A124,СВЦЭМ!$B$34:$B$777,W$119)+'СЕТ СН'!$I$11+СВЦЭМ!$D$10+'СЕТ СН'!$I$5</f>
        <v>5316.0195346999999</v>
      </c>
      <c r="X124" s="37">
        <f>SUMIFS(СВЦЭМ!$D$34:$D$777,СВЦЭМ!$A$34:$A$777,$A124,СВЦЭМ!$B$34:$B$777,X$119)+'СЕТ СН'!$I$11+СВЦЭМ!$D$10+'СЕТ СН'!$I$5</f>
        <v>5318.2288174799996</v>
      </c>
      <c r="Y124" s="37">
        <f>SUMIFS(СВЦЭМ!$D$34:$D$777,СВЦЭМ!$A$34:$A$777,$A124,СВЦЭМ!$B$34:$B$777,Y$119)+'СЕТ СН'!$I$11+СВЦЭМ!$D$10+'СЕТ СН'!$I$5</f>
        <v>5408.6286747300001</v>
      </c>
    </row>
    <row r="125" spans="1:27" ht="15.75" x14ac:dyDescent="0.2">
      <c r="A125" s="36">
        <f t="shared" si="3"/>
        <v>42680</v>
      </c>
      <c r="B125" s="37">
        <f>SUMIFS(СВЦЭМ!$D$34:$D$777,СВЦЭМ!$A$34:$A$777,$A125,СВЦЭМ!$B$34:$B$777,B$119)+'СЕТ СН'!$I$11+СВЦЭМ!$D$10+'СЕТ СН'!$I$5</f>
        <v>5498.5854196699993</v>
      </c>
      <c r="C125" s="37">
        <f>SUMIFS(СВЦЭМ!$D$34:$D$777,СВЦЭМ!$A$34:$A$777,$A125,СВЦЭМ!$B$34:$B$777,C$119)+'СЕТ СН'!$I$11+СВЦЭМ!$D$10+'СЕТ СН'!$I$5</f>
        <v>5600.9007562199995</v>
      </c>
      <c r="D125" s="37">
        <f>SUMIFS(СВЦЭМ!$D$34:$D$777,СВЦЭМ!$A$34:$A$777,$A125,СВЦЭМ!$B$34:$B$777,D$119)+'СЕТ СН'!$I$11+СВЦЭМ!$D$10+'СЕТ СН'!$I$5</f>
        <v>5636.2813419300001</v>
      </c>
      <c r="E125" s="37">
        <f>SUMIFS(СВЦЭМ!$D$34:$D$777,СВЦЭМ!$A$34:$A$777,$A125,СВЦЭМ!$B$34:$B$777,E$119)+'СЕТ СН'!$I$11+СВЦЭМ!$D$10+'СЕТ СН'!$I$5</f>
        <v>5638.3326192899995</v>
      </c>
      <c r="F125" s="37">
        <f>SUMIFS(СВЦЭМ!$D$34:$D$777,СВЦЭМ!$A$34:$A$777,$A125,СВЦЭМ!$B$34:$B$777,F$119)+'СЕТ СН'!$I$11+СВЦЭМ!$D$10+'СЕТ СН'!$I$5</f>
        <v>5638.2504998999993</v>
      </c>
      <c r="G125" s="37">
        <f>SUMIFS(СВЦЭМ!$D$34:$D$777,СВЦЭМ!$A$34:$A$777,$A125,СВЦЭМ!$B$34:$B$777,G$119)+'СЕТ СН'!$I$11+СВЦЭМ!$D$10+'СЕТ СН'!$I$5</f>
        <v>5628.4492709899996</v>
      </c>
      <c r="H125" s="37">
        <f>SUMIFS(СВЦЭМ!$D$34:$D$777,СВЦЭМ!$A$34:$A$777,$A125,СВЦЭМ!$B$34:$B$777,H$119)+'СЕТ СН'!$I$11+СВЦЭМ!$D$10+'СЕТ СН'!$I$5</f>
        <v>5623.80122037</v>
      </c>
      <c r="I125" s="37">
        <f>SUMIFS(СВЦЭМ!$D$34:$D$777,СВЦЭМ!$A$34:$A$777,$A125,СВЦЭМ!$B$34:$B$777,I$119)+'СЕТ СН'!$I$11+СВЦЭМ!$D$10+'СЕТ СН'!$I$5</f>
        <v>5614.7807474799993</v>
      </c>
      <c r="J125" s="37">
        <f>SUMIFS(СВЦЭМ!$D$34:$D$777,СВЦЭМ!$A$34:$A$777,$A125,СВЦЭМ!$B$34:$B$777,J$119)+'СЕТ СН'!$I$11+СВЦЭМ!$D$10+'СЕТ СН'!$I$5</f>
        <v>5512.0758791899998</v>
      </c>
      <c r="K125" s="37">
        <f>SUMIFS(СВЦЭМ!$D$34:$D$777,СВЦЭМ!$A$34:$A$777,$A125,СВЦЭМ!$B$34:$B$777,K$119)+'СЕТ СН'!$I$11+СВЦЭМ!$D$10+'СЕТ СН'!$I$5</f>
        <v>5413.2465989799994</v>
      </c>
      <c r="L125" s="37">
        <f>SUMIFS(СВЦЭМ!$D$34:$D$777,СВЦЭМ!$A$34:$A$777,$A125,СВЦЭМ!$B$34:$B$777,L$119)+'СЕТ СН'!$I$11+СВЦЭМ!$D$10+'СЕТ СН'!$I$5</f>
        <v>5352.1852030800001</v>
      </c>
      <c r="M125" s="37">
        <f>SUMIFS(СВЦЭМ!$D$34:$D$777,СВЦЭМ!$A$34:$A$777,$A125,СВЦЭМ!$B$34:$B$777,M$119)+'СЕТ СН'!$I$11+СВЦЭМ!$D$10+'СЕТ СН'!$I$5</f>
        <v>5306.1343823799998</v>
      </c>
      <c r="N125" s="37">
        <f>SUMIFS(СВЦЭМ!$D$34:$D$777,СВЦЭМ!$A$34:$A$777,$A125,СВЦЭМ!$B$34:$B$777,N$119)+'СЕТ СН'!$I$11+СВЦЭМ!$D$10+'СЕТ СН'!$I$5</f>
        <v>5300.7826061699998</v>
      </c>
      <c r="O125" s="37">
        <f>SUMIFS(СВЦЭМ!$D$34:$D$777,СВЦЭМ!$A$34:$A$777,$A125,СВЦЭМ!$B$34:$B$777,O$119)+'СЕТ СН'!$I$11+СВЦЭМ!$D$10+'СЕТ СН'!$I$5</f>
        <v>5300.8331403899992</v>
      </c>
      <c r="P125" s="37">
        <f>SUMIFS(СВЦЭМ!$D$34:$D$777,СВЦЭМ!$A$34:$A$777,$A125,СВЦЭМ!$B$34:$B$777,P$119)+'СЕТ СН'!$I$11+СВЦЭМ!$D$10+'СЕТ СН'!$I$5</f>
        <v>5294.1891134099997</v>
      </c>
      <c r="Q125" s="37">
        <f>SUMIFS(СВЦЭМ!$D$34:$D$777,СВЦЭМ!$A$34:$A$777,$A125,СВЦЭМ!$B$34:$B$777,Q$119)+'СЕТ СН'!$I$11+СВЦЭМ!$D$10+'СЕТ СН'!$I$5</f>
        <v>5294.3649416899998</v>
      </c>
      <c r="R125" s="37">
        <f>SUMIFS(СВЦЭМ!$D$34:$D$777,СВЦЭМ!$A$34:$A$777,$A125,СВЦЭМ!$B$34:$B$777,R$119)+'СЕТ СН'!$I$11+СВЦЭМ!$D$10+'СЕТ СН'!$I$5</f>
        <v>5291.5525331099998</v>
      </c>
      <c r="S125" s="37">
        <f>SUMIFS(СВЦЭМ!$D$34:$D$777,СВЦЭМ!$A$34:$A$777,$A125,СВЦЭМ!$B$34:$B$777,S$119)+'СЕТ СН'!$I$11+СВЦЭМ!$D$10+'СЕТ СН'!$I$5</f>
        <v>5314.5105319599998</v>
      </c>
      <c r="T125" s="37">
        <f>SUMIFS(СВЦЭМ!$D$34:$D$777,СВЦЭМ!$A$34:$A$777,$A125,СВЦЭМ!$B$34:$B$777,T$119)+'СЕТ СН'!$I$11+СВЦЭМ!$D$10+'СЕТ СН'!$I$5</f>
        <v>5324.5771740999999</v>
      </c>
      <c r="U125" s="37">
        <f>SUMIFS(СВЦЭМ!$D$34:$D$777,СВЦЭМ!$A$34:$A$777,$A125,СВЦЭМ!$B$34:$B$777,U$119)+'СЕТ СН'!$I$11+СВЦЭМ!$D$10+'СЕТ СН'!$I$5</f>
        <v>5330.5569903199994</v>
      </c>
      <c r="V125" s="37">
        <f>SUMIFS(СВЦЭМ!$D$34:$D$777,СВЦЭМ!$A$34:$A$777,$A125,СВЦЭМ!$B$34:$B$777,V$119)+'СЕТ СН'!$I$11+СВЦЭМ!$D$10+'СЕТ СН'!$I$5</f>
        <v>5328.4650818999999</v>
      </c>
      <c r="W125" s="37">
        <f>SUMIFS(СВЦЭМ!$D$34:$D$777,СВЦЭМ!$A$34:$A$777,$A125,СВЦЭМ!$B$34:$B$777,W$119)+'СЕТ СН'!$I$11+СВЦЭМ!$D$10+'СЕТ СН'!$I$5</f>
        <v>5340.2532149599992</v>
      </c>
      <c r="X125" s="37">
        <f>SUMIFS(СВЦЭМ!$D$34:$D$777,СВЦЭМ!$A$34:$A$777,$A125,СВЦЭМ!$B$34:$B$777,X$119)+'СЕТ СН'!$I$11+СВЦЭМ!$D$10+'СЕТ СН'!$I$5</f>
        <v>5344.1656447999994</v>
      </c>
      <c r="Y125" s="37">
        <f>SUMIFS(СВЦЭМ!$D$34:$D$777,СВЦЭМ!$A$34:$A$777,$A125,СВЦЭМ!$B$34:$B$777,Y$119)+'СЕТ СН'!$I$11+СВЦЭМ!$D$10+'СЕТ СН'!$I$5</f>
        <v>5436.78274874</v>
      </c>
    </row>
    <row r="126" spans="1:27" ht="15.75" x14ac:dyDescent="0.2">
      <c r="A126" s="36">
        <f t="shared" si="3"/>
        <v>42681</v>
      </c>
      <c r="B126" s="37">
        <f>SUMIFS(СВЦЭМ!$D$34:$D$777,СВЦЭМ!$A$34:$A$777,$A126,СВЦЭМ!$B$34:$B$777,B$119)+'СЕТ СН'!$I$11+СВЦЭМ!$D$10+'СЕТ СН'!$I$5</f>
        <v>5538.4673272699993</v>
      </c>
      <c r="C126" s="37">
        <f>SUMIFS(СВЦЭМ!$D$34:$D$777,СВЦЭМ!$A$34:$A$777,$A126,СВЦЭМ!$B$34:$B$777,C$119)+'СЕТ СН'!$I$11+СВЦЭМ!$D$10+'СЕТ СН'!$I$5</f>
        <v>5624.6717995700001</v>
      </c>
      <c r="D126" s="37">
        <f>SUMIFS(СВЦЭМ!$D$34:$D$777,СВЦЭМ!$A$34:$A$777,$A126,СВЦЭМ!$B$34:$B$777,D$119)+'СЕТ СН'!$I$11+СВЦЭМ!$D$10+'СЕТ СН'!$I$5</f>
        <v>5644.5313822999997</v>
      </c>
      <c r="E126" s="37">
        <f>SUMIFS(СВЦЭМ!$D$34:$D$777,СВЦЭМ!$A$34:$A$777,$A126,СВЦЭМ!$B$34:$B$777,E$119)+'СЕТ СН'!$I$11+СВЦЭМ!$D$10+'СЕТ СН'!$I$5</f>
        <v>5643.9468265699998</v>
      </c>
      <c r="F126" s="37">
        <f>SUMIFS(СВЦЭМ!$D$34:$D$777,СВЦЭМ!$A$34:$A$777,$A126,СВЦЭМ!$B$34:$B$777,F$119)+'СЕТ СН'!$I$11+СВЦЭМ!$D$10+'СЕТ СН'!$I$5</f>
        <v>5644.6692580999998</v>
      </c>
      <c r="G126" s="37">
        <f>SUMIFS(СВЦЭМ!$D$34:$D$777,СВЦЭМ!$A$34:$A$777,$A126,СВЦЭМ!$B$34:$B$777,G$119)+'СЕТ СН'!$I$11+СВЦЭМ!$D$10+'СЕТ СН'!$I$5</f>
        <v>5645.8334116599999</v>
      </c>
      <c r="H126" s="37">
        <f>SUMIFS(СВЦЭМ!$D$34:$D$777,СВЦЭМ!$A$34:$A$777,$A126,СВЦЭМ!$B$34:$B$777,H$119)+'СЕТ СН'!$I$11+СВЦЭМ!$D$10+'СЕТ СН'!$I$5</f>
        <v>5672.6118307899997</v>
      </c>
      <c r="I126" s="37">
        <f>SUMIFS(СВЦЭМ!$D$34:$D$777,СВЦЭМ!$A$34:$A$777,$A126,СВЦЭМ!$B$34:$B$777,I$119)+'СЕТ СН'!$I$11+СВЦЭМ!$D$10+'СЕТ СН'!$I$5</f>
        <v>5662.9135400699997</v>
      </c>
      <c r="J126" s="37">
        <f>SUMIFS(СВЦЭМ!$D$34:$D$777,СВЦЭМ!$A$34:$A$777,$A126,СВЦЭМ!$B$34:$B$777,J$119)+'СЕТ СН'!$I$11+СВЦЭМ!$D$10+'СЕТ СН'!$I$5</f>
        <v>5560.9140376899995</v>
      </c>
      <c r="K126" s="37">
        <f>SUMIFS(СВЦЭМ!$D$34:$D$777,СВЦЭМ!$A$34:$A$777,$A126,СВЦЭМ!$B$34:$B$777,K$119)+'СЕТ СН'!$I$11+СВЦЭМ!$D$10+'СЕТ СН'!$I$5</f>
        <v>5446.7820051099998</v>
      </c>
      <c r="L126" s="37">
        <f>SUMIFS(СВЦЭМ!$D$34:$D$777,СВЦЭМ!$A$34:$A$777,$A126,СВЦЭМ!$B$34:$B$777,L$119)+'СЕТ СН'!$I$11+СВЦЭМ!$D$10+'СЕТ СН'!$I$5</f>
        <v>5358.5519467899994</v>
      </c>
      <c r="M126" s="37">
        <f>SUMIFS(СВЦЭМ!$D$34:$D$777,СВЦЭМ!$A$34:$A$777,$A126,СВЦЭМ!$B$34:$B$777,M$119)+'СЕТ СН'!$I$11+СВЦЭМ!$D$10+'СЕТ СН'!$I$5</f>
        <v>5322.1569103999991</v>
      </c>
      <c r="N126" s="37">
        <f>SUMIFS(СВЦЭМ!$D$34:$D$777,СВЦЭМ!$A$34:$A$777,$A126,СВЦЭМ!$B$34:$B$777,N$119)+'СЕТ СН'!$I$11+СВЦЭМ!$D$10+'СЕТ СН'!$I$5</f>
        <v>5323.7643100699997</v>
      </c>
      <c r="O126" s="37">
        <f>SUMIFS(СВЦЭМ!$D$34:$D$777,СВЦЭМ!$A$34:$A$777,$A126,СВЦЭМ!$B$34:$B$777,O$119)+'СЕТ СН'!$I$11+СВЦЭМ!$D$10+'СЕТ СН'!$I$5</f>
        <v>5311.3018176599999</v>
      </c>
      <c r="P126" s="37">
        <f>SUMIFS(СВЦЭМ!$D$34:$D$777,СВЦЭМ!$A$34:$A$777,$A126,СВЦЭМ!$B$34:$B$777,P$119)+'СЕТ СН'!$I$11+СВЦЭМ!$D$10+'СЕТ СН'!$I$5</f>
        <v>5303.1548847599997</v>
      </c>
      <c r="Q126" s="37">
        <f>SUMIFS(СВЦЭМ!$D$34:$D$777,СВЦЭМ!$A$34:$A$777,$A126,СВЦЭМ!$B$34:$B$777,Q$119)+'СЕТ СН'!$I$11+СВЦЭМ!$D$10+'СЕТ СН'!$I$5</f>
        <v>5303.1985615699996</v>
      </c>
      <c r="R126" s="37">
        <f>SUMIFS(СВЦЭМ!$D$34:$D$777,СВЦЭМ!$A$34:$A$777,$A126,СВЦЭМ!$B$34:$B$777,R$119)+'СЕТ СН'!$I$11+СВЦЭМ!$D$10+'СЕТ СН'!$I$5</f>
        <v>5302.4849252699996</v>
      </c>
      <c r="S126" s="37">
        <f>SUMIFS(СВЦЭМ!$D$34:$D$777,СВЦЭМ!$A$34:$A$777,$A126,СВЦЭМ!$B$34:$B$777,S$119)+'СЕТ СН'!$I$11+СВЦЭМ!$D$10+'СЕТ СН'!$I$5</f>
        <v>5322.6636757699998</v>
      </c>
      <c r="T126" s="37">
        <f>SUMIFS(СВЦЭМ!$D$34:$D$777,СВЦЭМ!$A$34:$A$777,$A126,СВЦЭМ!$B$34:$B$777,T$119)+'СЕТ СН'!$I$11+СВЦЭМ!$D$10+'СЕТ СН'!$I$5</f>
        <v>5333.4559511799998</v>
      </c>
      <c r="U126" s="37">
        <f>SUMIFS(СВЦЭМ!$D$34:$D$777,СВЦЭМ!$A$34:$A$777,$A126,СВЦЭМ!$B$34:$B$777,U$119)+'СЕТ СН'!$I$11+СВЦЭМ!$D$10+'СЕТ СН'!$I$5</f>
        <v>5336.6440758299996</v>
      </c>
      <c r="V126" s="37">
        <f>SUMIFS(СВЦЭМ!$D$34:$D$777,СВЦЭМ!$A$34:$A$777,$A126,СВЦЭМ!$B$34:$B$777,V$119)+'СЕТ СН'!$I$11+СВЦЭМ!$D$10+'СЕТ СН'!$I$5</f>
        <v>5331.8842196400001</v>
      </c>
      <c r="W126" s="37">
        <f>SUMIFS(СВЦЭМ!$D$34:$D$777,СВЦЭМ!$A$34:$A$777,$A126,СВЦЭМ!$B$34:$B$777,W$119)+'СЕТ СН'!$I$11+СВЦЭМ!$D$10+'СЕТ СН'!$I$5</f>
        <v>5331.3710912999995</v>
      </c>
      <c r="X126" s="37">
        <f>SUMIFS(СВЦЭМ!$D$34:$D$777,СВЦЭМ!$A$34:$A$777,$A126,СВЦЭМ!$B$34:$B$777,X$119)+'СЕТ СН'!$I$11+СВЦЭМ!$D$10+'СЕТ СН'!$I$5</f>
        <v>5364.34695508</v>
      </c>
      <c r="Y126" s="37">
        <f>SUMIFS(СВЦЭМ!$D$34:$D$777,СВЦЭМ!$A$34:$A$777,$A126,СВЦЭМ!$B$34:$B$777,Y$119)+'СЕТ СН'!$I$11+СВЦЭМ!$D$10+'СЕТ СН'!$I$5</f>
        <v>5441.9283482399997</v>
      </c>
    </row>
    <row r="127" spans="1:27" ht="15.75" x14ac:dyDescent="0.2">
      <c r="A127" s="36">
        <f t="shared" si="3"/>
        <v>42682</v>
      </c>
      <c r="B127" s="37">
        <f>SUMIFS(СВЦЭМ!$D$34:$D$777,СВЦЭМ!$A$34:$A$777,$A127,СВЦЭМ!$B$34:$B$777,B$119)+'СЕТ СН'!$I$11+СВЦЭМ!$D$10+'СЕТ СН'!$I$5</f>
        <v>5521.3745744199996</v>
      </c>
      <c r="C127" s="37">
        <f>SUMIFS(СВЦЭМ!$D$34:$D$777,СВЦЭМ!$A$34:$A$777,$A127,СВЦЭМ!$B$34:$B$777,C$119)+'СЕТ СН'!$I$11+СВЦЭМ!$D$10+'СЕТ СН'!$I$5</f>
        <v>5625.4773156899992</v>
      </c>
      <c r="D127" s="37">
        <f>SUMIFS(СВЦЭМ!$D$34:$D$777,СВЦЭМ!$A$34:$A$777,$A127,СВЦЭМ!$B$34:$B$777,D$119)+'СЕТ СН'!$I$11+СВЦЭМ!$D$10+'СЕТ СН'!$I$5</f>
        <v>5649.8011189699992</v>
      </c>
      <c r="E127" s="37">
        <f>SUMIFS(СВЦЭМ!$D$34:$D$777,СВЦЭМ!$A$34:$A$777,$A127,СВЦЭМ!$B$34:$B$777,E$119)+'СЕТ СН'!$I$11+СВЦЭМ!$D$10+'СЕТ СН'!$I$5</f>
        <v>5639.56386759</v>
      </c>
      <c r="F127" s="37">
        <f>SUMIFS(СВЦЭМ!$D$34:$D$777,СВЦЭМ!$A$34:$A$777,$A127,СВЦЭМ!$B$34:$B$777,F$119)+'СЕТ СН'!$I$11+СВЦЭМ!$D$10+'СЕТ СН'!$I$5</f>
        <v>5646.02230332</v>
      </c>
      <c r="G127" s="37">
        <f>SUMIFS(СВЦЭМ!$D$34:$D$777,СВЦЭМ!$A$34:$A$777,$A127,СВЦЭМ!$B$34:$B$777,G$119)+'СЕТ СН'!$I$11+СВЦЭМ!$D$10+'СЕТ СН'!$I$5</f>
        <v>5657.2920047099997</v>
      </c>
      <c r="H127" s="37">
        <f>SUMIFS(СВЦЭМ!$D$34:$D$777,СВЦЭМ!$A$34:$A$777,$A127,СВЦЭМ!$B$34:$B$777,H$119)+'СЕТ СН'!$I$11+СВЦЭМ!$D$10+'СЕТ СН'!$I$5</f>
        <v>5674.6059441099997</v>
      </c>
      <c r="I127" s="37">
        <f>SUMIFS(СВЦЭМ!$D$34:$D$777,СВЦЭМ!$A$34:$A$777,$A127,СВЦЭМ!$B$34:$B$777,I$119)+'СЕТ СН'!$I$11+СВЦЭМ!$D$10+'СЕТ СН'!$I$5</f>
        <v>5613.3864599499993</v>
      </c>
      <c r="J127" s="37">
        <f>SUMIFS(СВЦЭМ!$D$34:$D$777,СВЦЭМ!$A$34:$A$777,$A127,СВЦЭМ!$B$34:$B$777,J$119)+'СЕТ СН'!$I$11+СВЦЭМ!$D$10+'СЕТ СН'!$I$5</f>
        <v>5491.2461995699996</v>
      </c>
      <c r="K127" s="37">
        <f>SUMIFS(СВЦЭМ!$D$34:$D$777,СВЦЭМ!$A$34:$A$777,$A127,СВЦЭМ!$B$34:$B$777,K$119)+'СЕТ СН'!$I$11+СВЦЭМ!$D$10+'СЕТ СН'!$I$5</f>
        <v>5446.6101621599992</v>
      </c>
      <c r="L127" s="37">
        <f>SUMIFS(СВЦЭМ!$D$34:$D$777,СВЦЭМ!$A$34:$A$777,$A127,СВЦЭМ!$B$34:$B$777,L$119)+'СЕТ СН'!$I$11+СВЦЭМ!$D$10+'СЕТ СН'!$I$5</f>
        <v>5345.3774722099997</v>
      </c>
      <c r="M127" s="37">
        <f>SUMIFS(СВЦЭМ!$D$34:$D$777,СВЦЭМ!$A$34:$A$777,$A127,СВЦЭМ!$B$34:$B$777,M$119)+'СЕТ СН'!$I$11+СВЦЭМ!$D$10+'СЕТ СН'!$I$5</f>
        <v>5324.16696142</v>
      </c>
      <c r="N127" s="37">
        <f>SUMIFS(СВЦЭМ!$D$34:$D$777,СВЦЭМ!$A$34:$A$777,$A127,СВЦЭМ!$B$34:$B$777,N$119)+'СЕТ СН'!$I$11+СВЦЭМ!$D$10+'СЕТ СН'!$I$5</f>
        <v>5304.1152656699996</v>
      </c>
      <c r="O127" s="37">
        <f>SUMIFS(СВЦЭМ!$D$34:$D$777,СВЦЭМ!$A$34:$A$777,$A127,СВЦЭМ!$B$34:$B$777,O$119)+'СЕТ СН'!$I$11+СВЦЭМ!$D$10+'СЕТ СН'!$I$5</f>
        <v>5303.9336274699999</v>
      </c>
      <c r="P127" s="37">
        <f>SUMIFS(СВЦЭМ!$D$34:$D$777,СВЦЭМ!$A$34:$A$777,$A127,СВЦЭМ!$B$34:$B$777,P$119)+'СЕТ СН'!$I$11+СВЦЭМ!$D$10+'СЕТ СН'!$I$5</f>
        <v>5295.0839369599998</v>
      </c>
      <c r="Q127" s="37">
        <f>SUMIFS(СВЦЭМ!$D$34:$D$777,СВЦЭМ!$A$34:$A$777,$A127,СВЦЭМ!$B$34:$B$777,Q$119)+'СЕТ СН'!$I$11+СВЦЭМ!$D$10+'СЕТ СН'!$I$5</f>
        <v>5287.3588998399991</v>
      </c>
      <c r="R127" s="37">
        <f>SUMIFS(СВЦЭМ!$D$34:$D$777,СВЦЭМ!$A$34:$A$777,$A127,СВЦЭМ!$B$34:$B$777,R$119)+'СЕТ СН'!$I$11+СВЦЭМ!$D$10+'СЕТ СН'!$I$5</f>
        <v>5286.1043814699997</v>
      </c>
      <c r="S127" s="37">
        <f>SUMIFS(СВЦЭМ!$D$34:$D$777,СВЦЭМ!$A$34:$A$777,$A127,СВЦЭМ!$B$34:$B$777,S$119)+'СЕТ СН'!$I$11+СВЦЭМ!$D$10+'СЕТ СН'!$I$5</f>
        <v>5308.9913641099993</v>
      </c>
      <c r="T127" s="37">
        <f>SUMIFS(СВЦЭМ!$D$34:$D$777,СВЦЭМ!$A$34:$A$777,$A127,СВЦЭМ!$B$34:$B$777,T$119)+'СЕТ СН'!$I$11+СВЦЭМ!$D$10+'СЕТ СН'!$I$5</f>
        <v>5336.4786001699995</v>
      </c>
      <c r="U127" s="37">
        <f>SUMIFS(СВЦЭМ!$D$34:$D$777,СВЦЭМ!$A$34:$A$777,$A127,СВЦЭМ!$B$34:$B$777,U$119)+'СЕТ СН'!$I$11+СВЦЭМ!$D$10+'СЕТ СН'!$I$5</f>
        <v>5342.0461041599992</v>
      </c>
      <c r="V127" s="37">
        <f>SUMIFS(СВЦЭМ!$D$34:$D$777,СВЦЭМ!$A$34:$A$777,$A127,СВЦЭМ!$B$34:$B$777,V$119)+'СЕТ СН'!$I$11+СВЦЭМ!$D$10+'СЕТ СН'!$I$5</f>
        <v>5342.4581701199995</v>
      </c>
      <c r="W127" s="37">
        <f>SUMIFS(СВЦЭМ!$D$34:$D$777,СВЦЭМ!$A$34:$A$777,$A127,СВЦЭМ!$B$34:$B$777,W$119)+'СЕТ СН'!$I$11+СВЦЭМ!$D$10+'СЕТ СН'!$I$5</f>
        <v>5346.9529739599993</v>
      </c>
      <c r="X127" s="37">
        <f>SUMIFS(СВЦЭМ!$D$34:$D$777,СВЦЭМ!$A$34:$A$777,$A127,СВЦЭМ!$B$34:$B$777,X$119)+'СЕТ СН'!$I$11+СВЦЭМ!$D$10+'СЕТ СН'!$I$5</f>
        <v>5364.6788143099993</v>
      </c>
      <c r="Y127" s="37">
        <f>SUMIFS(СВЦЭМ!$D$34:$D$777,СВЦЭМ!$A$34:$A$777,$A127,СВЦЭМ!$B$34:$B$777,Y$119)+'СЕТ СН'!$I$11+СВЦЭМ!$D$10+'СЕТ СН'!$I$5</f>
        <v>5441.6743477599994</v>
      </c>
    </row>
    <row r="128" spans="1:27" ht="15.75" x14ac:dyDescent="0.2">
      <c r="A128" s="36">
        <f t="shared" si="3"/>
        <v>42683</v>
      </c>
      <c r="B128" s="37">
        <f>SUMIFS(СВЦЭМ!$D$34:$D$777,СВЦЭМ!$A$34:$A$777,$A128,СВЦЭМ!$B$34:$B$777,B$119)+'СЕТ СН'!$I$11+СВЦЭМ!$D$10+'СЕТ СН'!$I$5</f>
        <v>5541.0771051899992</v>
      </c>
      <c r="C128" s="37">
        <f>SUMIFS(СВЦЭМ!$D$34:$D$777,СВЦЭМ!$A$34:$A$777,$A128,СВЦЭМ!$B$34:$B$777,C$119)+'СЕТ СН'!$I$11+СВЦЭМ!$D$10+'СЕТ СН'!$I$5</f>
        <v>5645.8006897799996</v>
      </c>
      <c r="D128" s="37">
        <f>SUMIFS(СВЦЭМ!$D$34:$D$777,СВЦЭМ!$A$34:$A$777,$A128,СВЦЭМ!$B$34:$B$777,D$119)+'СЕТ СН'!$I$11+СВЦЭМ!$D$10+'СЕТ СН'!$I$5</f>
        <v>5664.2137454199992</v>
      </c>
      <c r="E128" s="37">
        <f>SUMIFS(СВЦЭМ!$D$34:$D$777,СВЦЭМ!$A$34:$A$777,$A128,СВЦЭМ!$B$34:$B$777,E$119)+'СЕТ СН'!$I$11+СВЦЭМ!$D$10+'СЕТ СН'!$I$5</f>
        <v>5660.7210102099998</v>
      </c>
      <c r="F128" s="37">
        <f>SUMIFS(СВЦЭМ!$D$34:$D$777,СВЦЭМ!$A$34:$A$777,$A128,СВЦЭМ!$B$34:$B$777,F$119)+'СЕТ СН'!$I$11+СВЦЭМ!$D$10+'СЕТ СН'!$I$5</f>
        <v>5658.1629235199998</v>
      </c>
      <c r="G128" s="37">
        <f>SUMIFS(СВЦЭМ!$D$34:$D$777,СВЦЭМ!$A$34:$A$777,$A128,СВЦЭМ!$B$34:$B$777,G$119)+'СЕТ СН'!$I$11+СВЦЭМ!$D$10+'СЕТ СН'!$I$5</f>
        <v>5654.0435772699993</v>
      </c>
      <c r="H128" s="37">
        <f>SUMIFS(СВЦЭМ!$D$34:$D$777,СВЦЭМ!$A$34:$A$777,$A128,СВЦЭМ!$B$34:$B$777,H$119)+'СЕТ СН'!$I$11+СВЦЭМ!$D$10+'СЕТ СН'!$I$5</f>
        <v>5639.6026375799993</v>
      </c>
      <c r="I128" s="37">
        <f>SUMIFS(СВЦЭМ!$D$34:$D$777,СВЦЭМ!$A$34:$A$777,$A128,СВЦЭМ!$B$34:$B$777,I$119)+'СЕТ СН'!$I$11+СВЦЭМ!$D$10+'СЕТ СН'!$I$5</f>
        <v>5601.9784087299995</v>
      </c>
      <c r="J128" s="37">
        <f>SUMIFS(СВЦЭМ!$D$34:$D$777,СВЦЭМ!$A$34:$A$777,$A128,СВЦЭМ!$B$34:$B$777,J$119)+'СЕТ СН'!$I$11+СВЦЭМ!$D$10+'СЕТ СН'!$I$5</f>
        <v>5525.8571161399996</v>
      </c>
      <c r="K128" s="37">
        <f>SUMIFS(СВЦЭМ!$D$34:$D$777,СВЦЭМ!$A$34:$A$777,$A128,СВЦЭМ!$B$34:$B$777,K$119)+'СЕТ СН'!$I$11+СВЦЭМ!$D$10+'СЕТ СН'!$I$5</f>
        <v>5452.6525623199996</v>
      </c>
      <c r="L128" s="37">
        <f>SUMIFS(СВЦЭМ!$D$34:$D$777,СВЦЭМ!$A$34:$A$777,$A128,СВЦЭМ!$B$34:$B$777,L$119)+'СЕТ СН'!$I$11+СВЦЭМ!$D$10+'СЕТ СН'!$I$5</f>
        <v>5367.4587432999997</v>
      </c>
      <c r="M128" s="37">
        <f>SUMIFS(СВЦЭМ!$D$34:$D$777,СВЦЭМ!$A$34:$A$777,$A128,СВЦЭМ!$B$34:$B$777,M$119)+'СЕТ СН'!$I$11+СВЦЭМ!$D$10+'СЕТ СН'!$I$5</f>
        <v>5329.0729720399995</v>
      </c>
      <c r="N128" s="37">
        <f>SUMIFS(СВЦЭМ!$D$34:$D$777,СВЦЭМ!$A$34:$A$777,$A128,СВЦЭМ!$B$34:$B$777,N$119)+'СЕТ СН'!$I$11+СВЦЭМ!$D$10+'СЕТ СН'!$I$5</f>
        <v>5320.6534289699994</v>
      </c>
      <c r="O128" s="37">
        <f>SUMIFS(СВЦЭМ!$D$34:$D$777,СВЦЭМ!$A$34:$A$777,$A128,СВЦЭМ!$B$34:$B$777,O$119)+'СЕТ СН'!$I$11+СВЦЭМ!$D$10+'СЕТ СН'!$I$5</f>
        <v>5323.8401884399991</v>
      </c>
      <c r="P128" s="37">
        <f>SUMIFS(СВЦЭМ!$D$34:$D$777,СВЦЭМ!$A$34:$A$777,$A128,СВЦЭМ!$B$34:$B$777,P$119)+'СЕТ СН'!$I$11+СВЦЭМ!$D$10+'СЕТ СН'!$I$5</f>
        <v>5318.7492794899999</v>
      </c>
      <c r="Q128" s="37">
        <f>SUMIFS(СВЦЭМ!$D$34:$D$777,СВЦЭМ!$A$34:$A$777,$A128,СВЦЭМ!$B$34:$B$777,Q$119)+'СЕТ СН'!$I$11+СВЦЭМ!$D$10+'СЕТ СН'!$I$5</f>
        <v>5312.7931822699993</v>
      </c>
      <c r="R128" s="37">
        <f>SUMIFS(СВЦЭМ!$D$34:$D$777,СВЦЭМ!$A$34:$A$777,$A128,СВЦЭМ!$B$34:$B$777,R$119)+'СЕТ СН'!$I$11+СВЦЭМ!$D$10+'СЕТ СН'!$I$5</f>
        <v>5314.9066180699992</v>
      </c>
      <c r="S128" s="37">
        <f>SUMIFS(СВЦЭМ!$D$34:$D$777,СВЦЭМ!$A$34:$A$777,$A128,СВЦЭМ!$B$34:$B$777,S$119)+'СЕТ СН'!$I$11+СВЦЭМ!$D$10+'СЕТ СН'!$I$5</f>
        <v>5323.2867618599994</v>
      </c>
      <c r="T128" s="37">
        <f>SUMIFS(СВЦЭМ!$D$34:$D$777,СВЦЭМ!$A$34:$A$777,$A128,СВЦЭМ!$B$34:$B$777,T$119)+'СЕТ СН'!$I$11+СВЦЭМ!$D$10+'СЕТ СН'!$I$5</f>
        <v>5353.2164801399995</v>
      </c>
      <c r="U128" s="37">
        <f>SUMIFS(СВЦЭМ!$D$34:$D$777,СВЦЭМ!$A$34:$A$777,$A128,СВЦЭМ!$B$34:$B$777,U$119)+'СЕТ СН'!$I$11+СВЦЭМ!$D$10+'СЕТ СН'!$I$5</f>
        <v>5365.9901288499996</v>
      </c>
      <c r="V128" s="37">
        <f>SUMIFS(СВЦЭМ!$D$34:$D$777,СВЦЭМ!$A$34:$A$777,$A128,СВЦЭМ!$B$34:$B$777,V$119)+'СЕТ СН'!$I$11+СВЦЭМ!$D$10+'СЕТ СН'!$I$5</f>
        <v>5404.1214564699994</v>
      </c>
      <c r="W128" s="37">
        <f>SUMIFS(СВЦЭМ!$D$34:$D$777,СВЦЭМ!$A$34:$A$777,$A128,СВЦЭМ!$B$34:$B$777,W$119)+'СЕТ СН'!$I$11+СВЦЭМ!$D$10+'СЕТ СН'!$I$5</f>
        <v>5429.6969094799997</v>
      </c>
      <c r="X128" s="37">
        <f>SUMIFS(СВЦЭМ!$D$34:$D$777,СВЦЭМ!$A$34:$A$777,$A128,СВЦЭМ!$B$34:$B$777,X$119)+'СЕТ СН'!$I$11+СВЦЭМ!$D$10+'СЕТ СН'!$I$5</f>
        <v>5412.7233213999998</v>
      </c>
      <c r="Y128" s="37">
        <f>SUMIFS(СВЦЭМ!$D$34:$D$777,СВЦЭМ!$A$34:$A$777,$A128,СВЦЭМ!$B$34:$B$777,Y$119)+'СЕТ СН'!$I$11+СВЦЭМ!$D$10+'СЕТ СН'!$I$5</f>
        <v>5418.5580747699996</v>
      </c>
    </row>
    <row r="129" spans="1:25" ht="15.75" x14ac:dyDescent="0.2">
      <c r="A129" s="36">
        <f t="shared" si="3"/>
        <v>42684</v>
      </c>
      <c r="B129" s="37">
        <f>SUMIFS(СВЦЭМ!$D$34:$D$777,СВЦЭМ!$A$34:$A$777,$A129,СВЦЭМ!$B$34:$B$777,B$119)+'СЕТ СН'!$I$11+СВЦЭМ!$D$10+'СЕТ СН'!$I$5</f>
        <v>5529.4406800799998</v>
      </c>
      <c r="C129" s="37">
        <f>SUMIFS(СВЦЭМ!$D$34:$D$777,СВЦЭМ!$A$34:$A$777,$A129,СВЦЭМ!$B$34:$B$777,C$119)+'СЕТ СН'!$I$11+СВЦЭМ!$D$10+'СЕТ СН'!$I$5</f>
        <v>5636.5562531999994</v>
      </c>
      <c r="D129" s="37">
        <f>SUMIFS(СВЦЭМ!$D$34:$D$777,СВЦЭМ!$A$34:$A$777,$A129,СВЦЭМ!$B$34:$B$777,D$119)+'СЕТ СН'!$I$11+СВЦЭМ!$D$10+'СЕТ СН'!$I$5</f>
        <v>5658.3915389999993</v>
      </c>
      <c r="E129" s="37">
        <f>SUMIFS(СВЦЭМ!$D$34:$D$777,СВЦЭМ!$A$34:$A$777,$A129,СВЦЭМ!$B$34:$B$777,E$119)+'СЕТ СН'!$I$11+СВЦЭМ!$D$10+'СЕТ СН'!$I$5</f>
        <v>5656.4154512999994</v>
      </c>
      <c r="F129" s="37">
        <f>SUMIFS(СВЦЭМ!$D$34:$D$777,СВЦЭМ!$A$34:$A$777,$A129,СВЦЭМ!$B$34:$B$777,F$119)+'СЕТ СН'!$I$11+СВЦЭМ!$D$10+'СЕТ СН'!$I$5</f>
        <v>5663.9032490199997</v>
      </c>
      <c r="G129" s="37">
        <f>SUMIFS(СВЦЭМ!$D$34:$D$777,СВЦЭМ!$A$34:$A$777,$A129,СВЦЭМ!$B$34:$B$777,G$119)+'СЕТ СН'!$I$11+СВЦЭМ!$D$10+'СЕТ СН'!$I$5</f>
        <v>5668.1052012599994</v>
      </c>
      <c r="H129" s="37">
        <f>SUMIFS(СВЦЭМ!$D$34:$D$777,СВЦЭМ!$A$34:$A$777,$A129,СВЦЭМ!$B$34:$B$777,H$119)+'СЕТ СН'!$I$11+СВЦЭМ!$D$10+'СЕТ СН'!$I$5</f>
        <v>5631.1171160399999</v>
      </c>
      <c r="I129" s="37">
        <f>SUMIFS(СВЦЭМ!$D$34:$D$777,СВЦЭМ!$A$34:$A$777,$A129,СВЦЭМ!$B$34:$B$777,I$119)+'СЕТ СН'!$I$11+СВЦЭМ!$D$10+'СЕТ СН'!$I$5</f>
        <v>5611.9725369999996</v>
      </c>
      <c r="J129" s="37">
        <f>SUMIFS(СВЦЭМ!$D$34:$D$777,СВЦЭМ!$A$34:$A$777,$A129,СВЦЭМ!$B$34:$B$777,J$119)+'СЕТ СН'!$I$11+СВЦЭМ!$D$10+'СЕТ СН'!$I$5</f>
        <v>5548.5558315999997</v>
      </c>
      <c r="K129" s="37">
        <f>SUMIFS(СВЦЭМ!$D$34:$D$777,СВЦЭМ!$A$34:$A$777,$A129,СВЦЭМ!$B$34:$B$777,K$119)+'СЕТ СН'!$I$11+СВЦЭМ!$D$10+'СЕТ СН'!$I$5</f>
        <v>5449.7309938599992</v>
      </c>
      <c r="L129" s="37">
        <f>SUMIFS(СВЦЭМ!$D$34:$D$777,СВЦЭМ!$A$34:$A$777,$A129,СВЦЭМ!$B$34:$B$777,L$119)+'СЕТ СН'!$I$11+СВЦЭМ!$D$10+'СЕТ СН'!$I$5</f>
        <v>5362.3202130699992</v>
      </c>
      <c r="M129" s="37">
        <f>SUMIFS(СВЦЭМ!$D$34:$D$777,СВЦЭМ!$A$34:$A$777,$A129,СВЦЭМ!$B$34:$B$777,M$119)+'СЕТ СН'!$I$11+СВЦЭМ!$D$10+'СЕТ СН'!$I$5</f>
        <v>5331.9845623599995</v>
      </c>
      <c r="N129" s="37">
        <f>SUMIFS(СВЦЭМ!$D$34:$D$777,СВЦЭМ!$A$34:$A$777,$A129,СВЦЭМ!$B$34:$B$777,N$119)+'СЕТ СН'!$I$11+СВЦЭМ!$D$10+'СЕТ СН'!$I$5</f>
        <v>5370.4682293699998</v>
      </c>
      <c r="O129" s="37">
        <f>SUMIFS(СВЦЭМ!$D$34:$D$777,СВЦЭМ!$A$34:$A$777,$A129,СВЦЭМ!$B$34:$B$777,O$119)+'СЕТ СН'!$I$11+СВЦЭМ!$D$10+'СЕТ СН'!$I$5</f>
        <v>5392.5919309799992</v>
      </c>
      <c r="P129" s="37">
        <f>SUMIFS(СВЦЭМ!$D$34:$D$777,СВЦЭМ!$A$34:$A$777,$A129,СВЦЭМ!$B$34:$B$777,P$119)+'СЕТ СН'!$I$11+СВЦЭМ!$D$10+'СЕТ СН'!$I$5</f>
        <v>5387.8579811</v>
      </c>
      <c r="Q129" s="37">
        <f>SUMIFS(СВЦЭМ!$D$34:$D$777,СВЦЭМ!$A$34:$A$777,$A129,СВЦЭМ!$B$34:$B$777,Q$119)+'СЕТ СН'!$I$11+СВЦЭМ!$D$10+'СЕТ СН'!$I$5</f>
        <v>5394.2178537099999</v>
      </c>
      <c r="R129" s="37">
        <f>SUMIFS(СВЦЭМ!$D$34:$D$777,СВЦЭМ!$A$34:$A$777,$A129,СВЦЭМ!$B$34:$B$777,R$119)+'СЕТ СН'!$I$11+СВЦЭМ!$D$10+'СЕТ СН'!$I$5</f>
        <v>5398.7095754099992</v>
      </c>
      <c r="S129" s="37">
        <f>SUMIFS(СВЦЭМ!$D$34:$D$777,СВЦЭМ!$A$34:$A$777,$A129,СВЦЭМ!$B$34:$B$777,S$119)+'СЕТ СН'!$I$11+СВЦЭМ!$D$10+'СЕТ СН'!$I$5</f>
        <v>5380.4514826199993</v>
      </c>
      <c r="T129" s="37">
        <f>SUMIFS(СВЦЭМ!$D$34:$D$777,СВЦЭМ!$A$34:$A$777,$A129,СВЦЭМ!$B$34:$B$777,T$119)+'СЕТ СН'!$I$11+СВЦЭМ!$D$10+'СЕТ СН'!$I$5</f>
        <v>5349.7584117699998</v>
      </c>
      <c r="U129" s="37">
        <f>SUMIFS(СВЦЭМ!$D$34:$D$777,СВЦЭМ!$A$34:$A$777,$A129,СВЦЭМ!$B$34:$B$777,U$119)+'СЕТ СН'!$I$11+СВЦЭМ!$D$10+'СЕТ СН'!$I$5</f>
        <v>5361.1766181799994</v>
      </c>
      <c r="V129" s="37">
        <f>SUMIFS(СВЦЭМ!$D$34:$D$777,СВЦЭМ!$A$34:$A$777,$A129,СВЦЭМ!$B$34:$B$777,V$119)+'СЕТ СН'!$I$11+СВЦЭМ!$D$10+'СЕТ СН'!$I$5</f>
        <v>5344.9865974799995</v>
      </c>
      <c r="W129" s="37">
        <f>SUMIFS(СВЦЭМ!$D$34:$D$777,СВЦЭМ!$A$34:$A$777,$A129,СВЦЭМ!$B$34:$B$777,W$119)+'СЕТ СН'!$I$11+СВЦЭМ!$D$10+'СЕТ СН'!$I$5</f>
        <v>5346.2932923999997</v>
      </c>
      <c r="X129" s="37">
        <f>SUMIFS(СВЦЭМ!$D$34:$D$777,СВЦЭМ!$A$34:$A$777,$A129,СВЦЭМ!$B$34:$B$777,X$119)+'СЕТ СН'!$I$11+СВЦЭМ!$D$10+'СЕТ СН'!$I$5</f>
        <v>5355.9484947399997</v>
      </c>
      <c r="Y129" s="37">
        <f>SUMIFS(СВЦЭМ!$D$34:$D$777,СВЦЭМ!$A$34:$A$777,$A129,СВЦЭМ!$B$34:$B$777,Y$119)+'СЕТ СН'!$I$11+СВЦЭМ!$D$10+'СЕТ СН'!$I$5</f>
        <v>5425.31245597</v>
      </c>
    </row>
    <row r="130" spans="1:25" ht="15.75" x14ac:dyDescent="0.2">
      <c r="A130" s="36">
        <f t="shared" si="3"/>
        <v>42685</v>
      </c>
      <c r="B130" s="37">
        <f>SUMIFS(СВЦЭМ!$D$34:$D$777,СВЦЭМ!$A$34:$A$777,$A130,СВЦЭМ!$B$34:$B$777,B$119)+'СЕТ СН'!$I$11+СВЦЭМ!$D$10+'СЕТ СН'!$I$5</f>
        <v>5509.4320782499999</v>
      </c>
      <c r="C130" s="37">
        <f>SUMIFS(СВЦЭМ!$D$34:$D$777,СВЦЭМ!$A$34:$A$777,$A130,СВЦЭМ!$B$34:$B$777,C$119)+'СЕТ СН'!$I$11+СВЦЭМ!$D$10+'СЕТ СН'!$I$5</f>
        <v>5632.44752548</v>
      </c>
      <c r="D130" s="37">
        <f>SUMIFS(СВЦЭМ!$D$34:$D$777,СВЦЭМ!$A$34:$A$777,$A130,СВЦЭМ!$B$34:$B$777,D$119)+'СЕТ СН'!$I$11+СВЦЭМ!$D$10+'СЕТ СН'!$I$5</f>
        <v>5696.9030144099997</v>
      </c>
      <c r="E130" s="37">
        <f>SUMIFS(СВЦЭМ!$D$34:$D$777,СВЦЭМ!$A$34:$A$777,$A130,СВЦЭМ!$B$34:$B$777,E$119)+'СЕТ СН'!$I$11+СВЦЭМ!$D$10+'СЕТ СН'!$I$5</f>
        <v>5655.0003902599992</v>
      </c>
      <c r="F130" s="37">
        <f>SUMIFS(СВЦЭМ!$D$34:$D$777,СВЦЭМ!$A$34:$A$777,$A130,СВЦЭМ!$B$34:$B$777,F$119)+'СЕТ СН'!$I$11+СВЦЭМ!$D$10+'СЕТ СН'!$I$5</f>
        <v>5655.1361918699995</v>
      </c>
      <c r="G130" s="37">
        <f>SUMIFS(СВЦЭМ!$D$34:$D$777,СВЦЭМ!$A$34:$A$777,$A130,СВЦЭМ!$B$34:$B$777,G$119)+'СЕТ СН'!$I$11+СВЦЭМ!$D$10+'СЕТ СН'!$I$5</f>
        <v>5667.3444809599996</v>
      </c>
      <c r="H130" s="37">
        <f>SUMIFS(СВЦЭМ!$D$34:$D$777,СВЦЭМ!$A$34:$A$777,$A130,СВЦЭМ!$B$34:$B$777,H$119)+'СЕТ СН'!$I$11+СВЦЭМ!$D$10+'СЕТ СН'!$I$5</f>
        <v>5663.1212122699999</v>
      </c>
      <c r="I130" s="37">
        <f>SUMIFS(СВЦЭМ!$D$34:$D$777,СВЦЭМ!$A$34:$A$777,$A130,СВЦЭМ!$B$34:$B$777,I$119)+'СЕТ СН'!$I$11+СВЦЭМ!$D$10+'СЕТ СН'!$I$5</f>
        <v>5622.4076798099995</v>
      </c>
      <c r="J130" s="37">
        <f>SUMIFS(СВЦЭМ!$D$34:$D$777,СВЦЭМ!$A$34:$A$777,$A130,СВЦЭМ!$B$34:$B$777,J$119)+'СЕТ СН'!$I$11+СВЦЭМ!$D$10+'СЕТ СН'!$I$5</f>
        <v>5531.6055749899997</v>
      </c>
      <c r="K130" s="37">
        <f>SUMIFS(СВЦЭМ!$D$34:$D$777,СВЦЭМ!$A$34:$A$777,$A130,СВЦЭМ!$B$34:$B$777,K$119)+'СЕТ СН'!$I$11+СВЦЭМ!$D$10+'СЕТ СН'!$I$5</f>
        <v>5432.8022131799999</v>
      </c>
      <c r="L130" s="37">
        <f>SUMIFS(СВЦЭМ!$D$34:$D$777,СВЦЭМ!$A$34:$A$777,$A130,СВЦЭМ!$B$34:$B$777,L$119)+'СЕТ СН'!$I$11+СВЦЭМ!$D$10+'СЕТ СН'!$I$5</f>
        <v>5342.7573607899994</v>
      </c>
      <c r="M130" s="37">
        <f>SUMIFS(СВЦЭМ!$D$34:$D$777,СВЦЭМ!$A$34:$A$777,$A130,СВЦЭМ!$B$34:$B$777,M$119)+'СЕТ СН'!$I$11+СВЦЭМ!$D$10+'СЕТ СН'!$I$5</f>
        <v>5316.3040185</v>
      </c>
      <c r="N130" s="37">
        <f>SUMIFS(СВЦЭМ!$D$34:$D$777,СВЦЭМ!$A$34:$A$777,$A130,СВЦЭМ!$B$34:$B$777,N$119)+'СЕТ СН'!$I$11+СВЦЭМ!$D$10+'СЕТ СН'!$I$5</f>
        <v>5334.8931804199992</v>
      </c>
      <c r="O130" s="37">
        <f>SUMIFS(СВЦЭМ!$D$34:$D$777,СВЦЭМ!$A$34:$A$777,$A130,СВЦЭМ!$B$34:$B$777,O$119)+'СЕТ СН'!$I$11+СВЦЭМ!$D$10+'СЕТ СН'!$I$5</f>
        <v>5337.3786635099996</v>
      </c>
      <c r="P130" s="37">
        <f>SUMIFS(СВЦЭМ!$D$34:$D$777,СВЦЭМ!$A$34:$A$777,$A130,СВЦЭМ!$B$34:$B$777,P$119)+'СЕТ СН'!$I$11+СВЦЭМ!$D$10+'СЕТ СН'!$I$5</f>
        <v>5336.4214420599992</v>
      </c>
      <c r="Q130" s="37">
        <f>SUMIFS(СВЦЭМ!$D$34:$D$777,СВЦЭМ!$A$34:$A$777,$A130,СВЦЭМ!$B$34:$B$777,Q$119)+'СЕТ СН'!$I$11+СВЦЭМ!$D$10+'СЕТ СН'!$I$5</f>
        <v>5381.4300782599994</v>
      </c>
      <c r="R130" s="37">
        <f>SUMIFS(СВЦЭМ!$D$34:$D$777,СВЦЭМ!$A$34:$A$777,$A130,СВЦЭМ!$B$34:$B$777,R$119)+'СЕТ СН'!$I$11+СВЦЭМ!$D$10+'СЕТ СН'!$I$5</f>
        <v>5393.6712585799996</v>
      </c>
      <c r="S130" s="37">
        <f>SUMIFS(СВЦЭМ!$D$34:$D$777,СВЦЭМ!$A$34:$A$777,$A130,СВЦЭМ!$B$34:$B$777,S$119)+'СЕТ СН'!$I$11+СВЦЭМ!$D$10+'СЕТ СН'!$I$5</f>
        <v>5404.5426334199992</v>
      </c>
      <c r="T130" s="37">
        <f>SUMIFS(СВЦЭМ!$D$34:$D$777,СВЦЭМ!$A$34:$A$777,$A130,СВЦЭМ!$B$34:$B$777,T$119)+'СЕТ СН'!$I$11+СВЦЭМ!$D$10+'СЕТ СН'!$I$5</f>
        <v>5344.9727790599991</v>
      </c>
      <c r="U130" s="37">
        <f>SUMIFS(СВЦЭМ!$D$34:$D$777,СВЦЭМ!$A$34:$A$777,$A130,СВЦЭМ!$B$34:$B$777,U$119)+'СЕТ СН'!$I$11+СВЦЭМ!$D$10+'СЕТ СН'!$I$5</f>
        <v>5341.0738037899991</v>
      </c>
      <c r="V130" s="37">
        <f>SUMIFS(СВЦЭМ!$D$34:$D$777,СВЦЭМ!$A$34:$A$777,$A130,СВЦЭМ!$B$34:$B$777,V$119)+'СЕТ СН'!$I$11+СВЦЭМ!$D$10+'СЕТ СН'!$I$5</f>
        <v>5357.9909446199999</v>
      </c>
      <c r="W130" s="37">
        <f>SUMIFS(СВЦЭМ!$D$34:$D$777,СВЦЭМ!$A$34:$A$777,$A130,СВЦЭМ!$B$34:$B$777,W$119)+'СЕТ СН'!$I$11+СВЦЭМ!$D$10+'СЕТ СН'!$I$5</f>
        <v>5365.3862869899995</v>
      </c>
      <c r="X130" s="37">
        <f>SUMIFS(СВЦЭМ!$D$34:$D$777,СВЦЭМ!$A$34:$A$777,$A130,СВЦЭМ!$B$34:$B$777,X$119)+'СЕТ СН'!$I$11+СВЦЭМ!$D$10+'СЕТ СН'!$I$5</f>
        <v>5414.6427753899998</v>
      </c>
      <c r="Y130" s="37">
        <f>SUMIFS(СВЦЭМ!$D$34:$D$777,СВЦЭМ!$A$34:$A$777,$A130,СВЦЭМ!$B$34:$B$777,Y$119)+'СЕТ СН'!$I$11+СВЦЭМ!$D$10+'СЕТ СН'!$I$5</f>
        <v>5503.4463809199997</v>
      </c>
    </row>
    <row r="131" spans="1:25" ht="15.75" x14ac:dyDescent="0.2">
      <c r="A131" s="36">
        <f t="shared" si="3"/>
        <v>42686</v>
      </c>
      <c r="B131" s="37">
        <f>SUMIFS(СВЦЭМ!$D$34:$D$777,СВЦЭМ!$A$34:$A$777,$A131,СВЦЭМ!$B$34:$B$777,B$119)+'СЕТ СН'!$I$11+СВЦЭМ!$D$10+'СЕТ СН'!$I$5</f>
        <v>5492.0616911399993</v>
      </c>
      <c r="C131" s="37">
        <f>SUMIFS(СВЦЭМ!$D$34:$D$777,СВЦЭМ!$A$34:$A$777,$A131,СВЦЭМ!$B$34:$B$777,C$119)+'СЕТ СН'!$I$11+СВЦЭМ!$D$10+'СЕТ СН'!$I$5</f>
        <v>5595.6734261399997</v>
      </c>
      <c r="D131" s="37">
        <f>SUMIFS(СВЦЭМ!$D$34:$D$777,СВЦЭМ!$A$34:$A$777,$A131,СВЦЭМ!$B$34:$B$777,D$119)+'СЕТ СН'!$I$11+СВЦЭМ!$D$10+'СЕТ СН'!$I$5</f>
        <v>5665.4214584299998</v>
      </c>
      <c r="E131" s="37">
        <f>SUMIFS(СВЦЭМ!$D$34:$D$777,СВЦЭМ!$A$34:$A$777,$A131,СВЦЭМ!$B$34:$B$777,E$119)+'СЕТ СН'!$I$11+СВЦЭМ!$D$10+'СЕТ СН'!$I$5</f>
        <v>5675.7991045399995</v>
      </c>
      <c r="F131" s="37">
        <f>SUMIFS(СВЦЭМ!$D$34:$D$777,СВЦЭМ!$A$34:$A$777,$A131,СВЦЭМ!$B$34:$B$777,F$119)+'СЕТ СН'!$I$11+СВЦЭМ!$D$10+'СЕТ СН'!$I$5</f>
        <v>5681.4031639199993</v>
      </c>
      <c r="G131" s="37">
        <f>SUMIFS(СВЦЭМ!$D$34:$D$777,СВЦЭМ!$A$34:$A$777,$A131,СВЦЭМ!$B$34:$B$777,G$119)+'СЕТ СН'!$I$11+СВЦЭМ!$D$10+'СЕТ СН'!$I$5</f>
        <v>5669.89008001</v>
      </c>
      <c r="H131" s="37">
        <f>SUMIFS(СВЦЭМ!$D$34:$D$777,СВЦЭМ!$A$34:$A$777,$A131,СВЦЭМ!$B$34:$B$777,H$119)+'СЕТ СН'!$I$11+СВЦЭМ!$D$10+'СЕТ СН'!$I$5</f>
        <v>5641.1684309799994</v>
      </c>
      <c r="I131" s="37">
        <f>SUMIFS(СВЦЭМ!$D$34:$D$777,СВЦЭМ!$A$34:$A$777,$A131,СВЦЭМ!$B$34:$B$777,I$119)+'СЕТ СН'!$I$11+СВЦЭМ!$D$10+'СЕТ СН'!$I$5</f>
        <v>5608.9744632699994</v>
      </c>
      <c r="J131" s="37">
        <f>SUMIFS(СВЦЭМ!$D$34:$D$777,СВЦЭМ!$A$34:$A$777,$A131,СВЦЭМ!$B$34:$B$777,J$119)+'СЕТ СН'!$I$11+СВЦЭМ!$D$10+'СЕТ СН'!$I$5</f>
        <v>5502.1947763199996</v>
      </c>
      <c r="K131" s="37">
        <f>SUMIFS(СВЦЭМ!$D$34:$D$777,СВЦЭМ!$A$34:$A$777,$A131,СВЦЭМ!$B$34:$B$777,K$119)+'СЕТ СН'!$I$11+СВЦЭМ!$D$10+'СЕТ СН'!$I$5</f>
        <v>5374.7632973799991</v>
      </c>
      <c r="L131" s="37">
        <f>SUMIFS(СВЦЭМ!$D$34:$D$777,СВЦЭМ!$A$34:$A$777,$A131,СВЦЭМ!$B$34:$B$777,L$119)+'СЕТ СН'!$I$11+СВЦЭМ!$D$10+'СЕТ СН'!$I$5</f>
        <v>5299.7175600099999</v>
      </c>
      <c r="M131" s="37">
        <f>SUMIFS(СВЦЭМ!$D$34:$D$777,СВЦЭМ!$A$34:$A$777,$A131,СВЦЭМ!$B$34:$B$777,M$119)+'СЕТ СН'!$I$11+СВЦЭМ!$D$10+'СЕТ СН'!$I$5</f>
        <v>5249.5700878299995</v>
      </c>
      <c r="N131" s="37">
        <f>SUMIFS(СВЦЭМ!$D$34:$D$777,СВЦЭМ!$A$34:$A$777,$A131,СВЦЭМ!$B$34:$B$777,N$119)+'СЕТ СН'!$I$11+СВЦЭМ!$D$10+'СЕТ СН'!$I$5</f>
        <v>5242.3653149899992</v>
      </c>
      <c r="O131" s="37">
        <f>SUMIFS(СВЦЭМ!$D$34:$D$777,СВЦЭМ!$A$34:$A$777,$A131,СВЦЭМ!$B$34:$B$777,O$119)+'СЕТ СН'!$I$11+СВЦЭМ!$D$10+'СЕТ СН'!$I$5</f>
        <v>5246.7042707499995</v>
      </c>
      <c r="P131" s="37">
        <f>SUMIFS(СВЦЭМ!$D$34:$D$777,СВЦЭМ!$A$34:$A$777,$A131,СВЦЭМ!$B$34:$B$777,P$119)+'СЕТ СН'!$I$11+СВЦЭМ!$D$10+'СЕТ СН'!$I$5</f>
        <v>5276.1088991899996</v>
      </c>
      <c r="Q131" s="37">
        <f>SUMIFS(СВЦЭМ!$D$34:$D$777,СВЦЭМ!$A$34:$A$777,$A131,СВЦЭМ!$B$34:$B$777,Q$119)+'СЕТ СН'!$I$11+СВЦЭМ!$D$10+'СЕТ СН'!$I$5</f>
        <v>5279.29519497</v>
      </c>
      <c r="R131" s="37">
        <f>SUMIFS(СВЦЭМ!$D$34:$D$777,СВЦЭМ!$A$34:$A$777,$A131,СВЦЭМ!$B$34:$B$777,R$119)+'СЕТ СН'!$I$11+СВЦЭМ!$D$10+'СЕТ СН'!$I$5</f>
        <v>5274.4368933400001</v>
      </c>
      <c r="S131" s="37">
        <f>SUMIFS(СВЦЭМ!$D$34:$D$777,СВЦЭМ!$A$34:$A$777,$A131,СВЦЭМ!$B$34:$B$777,S$119)+'СЕТ СН'!$I$11+СВЦЭМ!$D$10+'СЕТ СН'!$I$5</f>
        <v>5275.2403351899993</v>
      </c>
      <c r="T131" s="37">
        <f>SUMIFS(СВЦЭМ!$D$34:$D$777,СВЦЭМ!$A$34:$A$777,$A131,СВЦЭМ!$B$34:$B$777,T$119)+'СЕТ СН'!$I$11+СВЦЭМ!$D$10+'СЕТ СН'!$I$5</f>
        <v>5321.1784091</v>
      </c>
      <c r="U131" s="37">
        <f>SUMIFS(СВЦЭМ!$D$34:$D$777,СВЦЭМ!$A$34:$A$777,$A131,СВЦЭМ!$B$34:$B$777,U$119)+'СЕТ СН'!$I$11+СВЦЭМ!$D$10+'СЕТ СН'!$I$5</f>
        <v>5296.5129265999994</v>
      </c>
      <c r="V131" s="37">
        <f>SUMIFS(СВЦЭМ!$D$34:$D$777,СВЦЭМ!$A$34:$A$777,$A131,СВЦЭМ!$B$34:$B$777,V$119)+'СЕТ СН'!$I$11+СВЦЭМ!$D$10+'СЕТ СН'!$I$5</f>
        <v>5258.7469212099995</v>
      </c>
      <c r="W131" s="37">
        <f>SUMIFS(СВЦЭМ!$D$34:$D$777,СВЦЭМ!$A$34:$A$777,$A131,СВЦЭМ!$B$34:$B$777,W$119)+'СЕТ СН'!$I$11+СВЦЭМ!$D$10+'СЕТ СН'!$I$5</f>
        <v>5245.7699691099997</v>
      </c>
      <c r="X131" s="37">
        <f>SUMIFS(СВЦЭМ!$D$34:$D$777,СВЦЭМ!$A$34:$A$777,$A131,СВЦЭМ!$B$34:$B$777,X$119)+'СЕТ СН'!$I$11+СВЦЭМ!$D$10+'СЕТ СН'!$I$5</f>
        <v>5260.9963556399998</v>
      </c>
      <c r="Y131" s="37">
        <f>SUMIFS(СВЦЭМ!$D$34:$D$777,СВЦЭМ!$A$34:$A$777,$A131,СВЦЭМ!$B$34:$B$777,Y$119)+'СЕТ СН'!$I$11+СВЦЭМ!$D$10+'СЕТ СН'!$I$5</f>
        <v>5361.9414300099997</v>
      </c>
    </row>
    <row r="132" spans="1:25" ht="15.75" x14ac:dyDescent="0.2">
      <c r="A132" s="36">
        <f t="shared" si="3"/>
        <v>42687</v>
      </c>
      <c r="B132" s="37">
        <f>SUMIFS(СВЦЭМ!$D$34:$D$777,СВЦЭМ!$A$34:$A$777,$A132,СВЦЭМ!$B$34:$B$777,B$119)+'СЕТ СН'!$I$11+СВЦЭМ!$D$10+'СЕТ СН'!$I$5</f>
        <v>5469.9555924399992</v>
      </c>
      <c r="C132" s="37">
        <f>SUMIFS(СВЦЭМ!$D$34:$D$777,СВЦЭМ!$A$34:$A$777,$A132,СВЦЭМ!$B$34:$B$777,C$119)+'СЕТ СН'!$I$11+СВЦЭМ!$D$10+'СЕТ СН'!$I$5</f>
        <v>5587.6027979399996</v>
      </c>
      <c r="D132" s="37">
        <f>SUMIFS(СВЦЭМ!$D$34:$D$777,СВЦЭМ!$A$34:$A$777,$A132,СВЦЭМ!$B$34:$B$777,D$119)+'СЕТ СН'!$I$11+СВЦЭМ!$D$10+'СЕТ СН'!$I$5</f>
        <v>5653.8315273099997</v>
      </c>
      <c r="E132" s="37">
        <f>SUMIFS(СВЦЭМ!$D$34:$D$777,СВЦЭМ!$A$34:$A$777,$A132,СВЦЭМ!$B$34:$B$777,E$119)+'СЕТ СН'!$I$11+СВЦЭМ!$D$10+'СЕТ СН'!$I$5</f>
        <v>5663.7080260399998</v>
      </c>
      <c r="F132" s="37">
        <f>SUMIFS(СВЦЭМ!$D$34:$D$777,СВЦЭМ!$A$34:$A$777,$A132,СВЦЭМ!$B$34:$B$777,F$119)+'СЕТ СН'!$I$11+СВЦЭМ!$D$10+'СЕТ СН'!$I$5</f>
        <v>5668.3617465999996</v>
      </c>
      <c r="G132" s="37">
        <f>SUMIFS(СВЦЭМ!$D$34:$D$777,СВЦЭМ!$A$34:$A$777,$A132,СВЦЭМ!$B$34:$B$777,G$119)+'СЕТ СН'!$I$11+СВЦЭМ!$D$10+'СЕТ СН'!$I$5</f>
        <v>5661.2396382899997</v>
      </c>
      <c r="H132" s="37">
        <f>SUMIFS(СВЦЭМ!$D$34:$D$777,СВЦЭМ!$A$34:$A$777,$A132,СВЦЭМ!$B$34:$B$777,H$119)+'СЕТ СН'!$I$11+СВЦЭМ!$D$10+'СЕТ СН'!$I$5</f>
        <v>5633.9411522599994</v>
      </c>
      <c r="I132" s="37">
        <f>SUMIFS(СВЦЭМ!$D$34:$D$777,СВЦЭМ!$A$34:$A$777,$A132,СВЦЭМ!$B$34:$B$777,I$119)+'СЕТ СН'!$I$11+СВЦЭМ!$D$10+'СЕТ СН'!$I$5</f>
        <v>5614.3160501599996</v>
      </c>
      <c r="J132" s="37">
        <f>SUMIFS(СВЦЭМ!$D$34:$D$777,СВЦЭМ!$A$34:$A$777,$A132,СВЦЭМ!$B$34:$B$777,J$119)+'СЕТ СН'!$I$11+СВЦЭМ!$D$10+'СЕТ СН'!$I$5</f>
        <v>5516.0467222699999</v>
      </c>
      <c r="K132" s="37">
        <f>SUMIFS(СВЦЭМ!$D$34:$D$777,СВЦЭМ!$A$34:$A$777,$A132,СВЦЭМ!$B$34:$B$777,K$119)+'СЕТ СН'!$I$11+СВЦЭМ!$D$10+'СЕТ СН'!$I$5</f>
        <v>5409.9254959099999</v>
      </c>
      <c r="L132" s="37">
        <f>SUMIFS(СВЦЭМ!$D$34:$D$777,СВЦЭМ!$A$34:$A$777,$A132,СВЦЭМ!$B$34:$B$777,L$119)+'СЕТ СН'!$I$11+СВЦЭМ!$D$10+'СЕТ СН'!$I$5</f>
        <v>5315.1571841799996</v>
      </c>
      <c r="M132" s="37">
        <f>SUMIFS(СВЦЭМ!$D$34:$D$777,СВЦЭМ!$A$34:$A$777,$A132,СВЦЭМ!$B$34:$B$777,M$119)+'СЕТ СН'!$I$11+СВЦЭМ!$D$10+'СЕТ СН'!$I$5</f>
        <v>5303.38710412</v>
      </c>
      <c r="N132" s="37">
        <f>SUMIFS(СВЦЭМ!$D$34:$D$777,СВЦЭМ!$A$34:$A$777,$A132,СВЦЭМ!$B$34:$B$777,N$119)+'СЕТ СН'!$I$11+СВЦЭМ!$D$10+'СЕТ СН'!$I$5</f>
        <v>5283.3571018299999</v>
      </c>
      <c r="O132" s="37">
        <f>SUMIFS(СВЦЭМ!$D$34:$D$777,СВЦЭМ!$A$34:$A$777,$A132,СВЦЭМ!$B$34:$B$777,O$119)+'СЕТ СН'!$I$11+СВЦЭМ!$D$10+'СЕТ СН'!$I$5</f>
        <v>5269.4325643699995</v>
      </c>
      <c r="P132" s="37">
        <f>SUMIFS(СВЦЭМ!$D$34:$D$777,СВЦЭМ!$A$34:$A$777,$A132,СВЦЭМ!$B$34:$B$777,P$119)+'СЕТ СН'!$I$11+СВЦЭМ!$D$10+'СЕТ СН'!$I$5</f>
        <v>5257.0316946399998</v>
      </c>
      <c r="Q132" s="37">
        <f>SUMIFS(СВЦЭМ!$D$34:$D$777,СВЦЭМ!$A$34:$A$777,$A132,СВЦЭМ!$B$34:$B$777,Q$119)+'СЕТ СН'!$I$11+СВЦЭМ!$D$10+'СЕТ СН'!$I$5</f>
        <v>5255.5395611399999</v>
      </c>
      <c r="R132" s="37">
        <f>SUMIFS(СВЦЭМ!$D$34:$D$777,СВЦЭМ!$A$34:$A$777,$A132,СВЦЭМ!$B$34:$B$777,R$119)+'СЕТ СН'!$I$11+СВЦЭМ!$D$10+'СЕТ СН'!$I$5</f>
        <v>5257.7516619899998</v>
      </c>
      <c r="S132" s="37">
        <f>SUMIFS(СВЦЭМ!$D$34:$D$777,СВЦЭМ!$A$34:$A$777,$A132,СВЦЭМ!$B$34:$B$777,S$119)+'СЕТ СН'!$I$11+СВЦЭМ!$D$10+'СЕТ СН'!$I$5</f>
        <v>5296.5065511099992</v>
      </c>
      <c r="T132" s="37">
        <f>SUMIFS(СВЦЭМ!$D$34:$D$777,СВЦЭМ!$A$34:$A$777,$A132,СВЦЭМ!$B$34:$B$777,T$119)+'СЕТ СН'!$I$11+СВЦЭМ!$D$10+'СЕТ СН'!$I$5</f>
        <v>5366.4925813599993</v>
      </c>
      <c r="U132" s="37">
        <f>SUMIFS(СВЦЭМ!$D$34:$D$777,СВЦЭМ!$A$34:$A$777,$A132,СВЦЭМ!$B$34:$B$777,U$119)+'СЕТ СН'!$I$11+СВЦЭМ!$D$10+'СЕТ СН'!$I$5</f>
        <v>5284.8836791899994</v>
      </c>
      <c r="V132" s="37">
        <f>SUMIFS(СВЦЭМ!$D$34:$D$777,СВЦЭМ!$A$34:$A$777,$A132,СВЦЭМ!$B$34:$B$777,V$119)+'СЕТ СН'!$I$11+СВЦЭМ!$D$10+'СЕТ СН'!$I$5</f>
        <v>5199.6538274199993</v>
      </c>
      <c r="W132" s="37">
        <f>SUMIFS(СВЦЭМ!$D$34:$D$777,СВЦЭМ!$A$34:$A$777,$A132,СВЦЭМ!$B$34:$B$777,W$119)+'СЕТ СН'!$I$11+СВЦЭМ!$D$10+'СЕТ СН'!$I$5</f>
        <v>5215.7303908999993</v>
      </c>
      <c r="X132" s="37">
        <f>SUMIFS(СВЦЭМ!$D$34:$D$777,СВЦЭМ!$A$34:$A$777,$A132,СВЦЭМ!$B$34:$B$777,X$119)+'СЕТ СН'!$I$11+СВЦЭМ!$D$10+'СЕТ СН'!$I$5</f>
        <v>5268.4912364899992</v>
      </c>
      <c r="Y132" s="37">
        <f>SUMIFS(СВЦЭМ!$D$34:$D$777,СВЦЭМ!$A$34:$A$777,$A132,СВЦЭМ!$B$34:$B$777,Y$119)+'СЕТ СН'!$I$11+СВЦЭМ!$D$10+'СЕТ СН'!$I$5</f>
        <v>5348.2679740799995</v>
      </c>
    </row>
    <row r="133" spans="1:25" ht="15.75" x14ac:dyDescent="0.2">
      <c r="A133" s="36">
        <f t="shared" si="3"/>
        <v>42688</v>
      </c>
      <c r="B133" s="37">
        <f>SUMIFS(СВЦЭМ!$D$34:$D$777,СВЦЭМ!$A$34:$A$777,$A133,СВЦЭМ!$B$34:$B$777,B$119)+'СЕТ СН'!$I$11+СВЦЭМ!$D$10+'СЕТ СН'!$I$5</f>
        <v>5480.9307359499999</v>
      </c>
      <c r="C133" s="37">
        <f>SUMIFS(СВЦЭМ!$D$34:$D$777,СВЦЭМ!$A$34:$A$777,$A133,СВЦЭМ!$B$34:$B$777,C$119)+'СЕТ СН'!$I$11+СВЦЭМ!$D$10+'СЕТ СН'!$I$5</f>
        <v>5610.2658495799997</v>
      </c>
      <c r="D133" s="37">
        <f>SUMIFS(СВЦЭМ!$D$34:$D$777,СВЦЭМ!$A$34:$A$777,$A133,СВЦЭМ!$B$34:$B$777,D$119)+'СЕТ СН'!$I$11+СВЦЭМ!$D$10+'СЕТ СН'!$I$5</f>
        <v>5648.0509443699993</v>
      </c>
      <c r="E133" s="37">
        <f>SUMIFS(СВЦЭМ!$D$34:$D$777,СВЦЭМ!$A$34:$A$777,$A133,СВЦЭМ!$B$34:$B$777,E$119)+'СЕТ СН'!$I$11+СВЦЭМ!$D$10+'СЕТ СН'!$I$5</f>
        <v>5646.1247687999994</v>
      </c>
      <c r="F133" s="37">
        <f>SUMIFS(СВЦЭМ!$D$34:$D$777,СВЦЭМ!$A$34:$A$777,$A133,СВЦЭМ!$B$34:$B$777,F$119)+'СЕТ СН'!$I$11+СВЦЭМ!$D$10+'СЕТ СН'!$I$5</f>
        <v>5713.3792912299996</v>
      </c>
      <c r="G133" s="37">
        <f>SUMIFS(СВЦЭМ!$D$34:$D$777,СВЦЭМ!$A$34:$A$777,$A133,СВЦЭМ!$B$34:$B$777,G$119)+'СЕТ СН'!$I$11+СВЦЭМ!$D$10+'СЕТ СН'!$I$5</f>
        <v>5765.1965281299999</v>
      </c>
      <c r="H133" s="37">
        <f>SUMIFS(СВЦЭМ!$D$34:$D$777,СВЦЭМ!$A$34:$A$777,$A133,СВЦЭМ!$B$34:$B$777,H$119)+'СЕТ СН'!$I$11+СВЦЭМ!$D$10+'СЕТ СН'!$I$5</f>
        <v>5765.4271904899997</v>
      </c>
      <c r="I133" s="37">
        <f>SUMIFS(СВЦЭМ!$D$34:$D$777,СВЦЭМ!$A$34:$A$777,$A133,СВЦЭМ!$B$34:$B$777,I$119)+'СЕТ СН'!$I$11+СВЦЭМ!$D$10+'СЕТ СН'!$I$5</f>
        <v>5705.3230435299993</v>
      </c>
      <c r="J133" s="37">
        <f>SUMIFS(СВЦЭМ!$D$34:$D$777,СВЦЭМ!$A$34:$A$777,$A133,СВЦЭМ!$B$34:$B$777,J$119)+'СЕТ СН'!$I$11+СВЦЭМ!$D$10+'СЕТ СН'!$I$5</f>
        <v>5601.6452071799995</v>
      </c>
      <c r="K133" s="37">
        <f>SUMIFS(СВЦЭМ!$D$34:$D$777,СВЦЭМ!$A$34:$A$777,$A133,СВЦЭМ!$B$34:$B$777,K$119)+'СЕТ СН'!$I$11+СВЦЭМ!$D$10+'СЕТ СН'!$I$5</f>
        <v>5517.4771071099995</v>
      </c>
      <c r="L133" s="37">
        <f>SUMIFS(СВЦЭМ!$D$34:$D$777,СВЦЭМ!$A$34:$A$777,$A133,СВЦЭМ!$B$34:$B$777,L$119)+'СЕТ СН'!$I$11+СВЦЭМ!$D$10+'СЕТ СН'!$I$5</f>
        <v>5429.92425301</v>
      </c>
      <c r="M133" s="37">
        <f>SUMIFS(СВЦЭМ!$D$34:$D$777,СВЦЭМ!$A$34:$A$777,$A133,СВЦЭМ!$B$34:$B$777,M$119)+'СЕТ СН'!$I$11+СВЦЭМ!$D$10+'СЕТ СН'!$I$5</f>
        <v>5390.1836140799996</v>
      </c>
      <c r="N133" s="37">
        <f>SUMIFS(СВЦЭМ!$D$34:$D$777,СВЦЭМ!$A$34:$A$777,$A133,СВЦЭМ!$B$34:$B$777,N$119)+'СЕТ СН'!$I$11+СВЦЭМ!$D$10+'СЕТ СН'!$I$5</f>
        <v>5402.4184112999992</v>
      </c>
      <c r="O133" s="37">
        <f>SUMIFS(СВЦЭМ!$D$34:$D$777,СВЦЭМ!$A$34:$A$777,$A133,СВЦЭМ!$B$34:$B$777,O$119)+'СЕТ СН'!$I$11+СВЦЭМ!$D$10+'СЕТ СН'!$I$5</f>
        <v>5403.3544608599996</v>
      </c>
      <c r="P133" s="37">
        <f>SUMIFS(СВЦЭМ!$D$34:$D$777,СВЦЭМ!$A$34:$A$777,$A133,СВЦЭМ!$B$34:$B$777,P$119)+'СЕТ СН'!$I$11+СВЦЭМ!$D$10+'СЕТ СН'!$I$5</f>
        <v>5412.1890637399993</v>
      </c>
      <c r="Q133" s="37">
        <f>SUMIFS(СВЦЭМ!$D$34:$D$777,СВЦЭМ!$A$34:$A$777,$A133,СВЦЭМ!$B$34:$B$777,Q$119)+'СЕТ СН'!$I$11+СВЦЭМ!$D$10+'СЕТ СН'!$I$5</f>
        <v>5414.6517279399995</v>
      </c>
      <c r="R133" s="37">
        <f>SUMIFS(СВЦЭМ!$D$34:$D$777,СВЦЭМ!$A$34:$A$777,$A133,СВЦЭМ!$B$34:$B$777,R$119)+'СЕТ СН'!$I$11+СВЦЭМ!$D$10+'СЕТ СН'!$I$5</f>
        <v>5408.5669221099997</v>
      </c>
      <c r="S133" s="37">
        <f>SUMIFS(СВЦЭМ!$D$34:$D$777,СВЦЭМ!$A$34:$A$777,$A133,СВЦЭМ!$B$34:$B$777,S$119)+'СЕТ СН'!$I$11+СВЦЭМ!$D$10+'СЕТ СН'!$I$5</f>
        <v>5400.0334065799998</v>
      </c>
      <c r="T133" s="37">
        <f>SUMIFS(СВЦЭМ!$D$34:$D$777,СВЦЭМ!$A$34:$A$777,$A133,СВЦЭМ!$B$34:$B$777,T$119)+'СЕТ СН'!$I$11+СВЦЭМ!$D$10+'СЕТ СН'!$I$5</f>
        <v>5388.84236917</v>
      </c>
      <c r="U133" s="37">
        <f>SUMIFS(СВЦЭМ!$D$34:$D$777,СВЦЭМ!$A$34:$A$777,$A133,СВЦЭМ!$B$34:$B$777,U$119)+'СЕТ СН'!$I$11+СВЦЭМ!$D$10+'СЕТ СН'!$I$5</f>
        <v>5386.4381064699992</v>
      </c>
      <c r="V133" s="37">
        <f>SUMIFS(СВЦЭМ!$D$34:$D$777,СВЦЭМ!$A$34:$A$777,$A133,СВЦЭМ!$B$34:$B$777,V$119)+'СЕТ СН'!$I$11+СВЦЭМ!$D$10+'СЕТ СН'!$I$5</f>
        <v>5385.0446302999999</v>
      </c>
      <c r="W133" s="37">
        <f>SUMIFS(СВЦЭМ!$D$34:$D$777,СВЦЭМ!$A$34:$A$777,$A133,СВЦЭМ!$B$34:$B$777,W$119)+'СЕТ СН'!$I$11+СВЦЭМ!$D$10+'СЕТ СН'!$I$5</f>
        <v>5386.8630622999999</v>
      </c>
      <c r="X133" s="37">
        <f>SUMIFS(СВЦЭМ!$D$34:$D$777,СВЦЭМ!$A$34:$A$777,$A133,СВЦЭМ!$B$34:$B$777,X$119)+'СЕТ СН'!$I$11+СВЦЭМ!$D$10+'СЕТ СН'!$I$5</f>
        <v>5409.0907469199992</v>
      </c>
      <c r="Y133" s="37">
        <f>SUMIFS(СВЦЭМ!$D$34:$D$777,СВЦЭМ!$A$34:$A$777,$A133,СВЦЭМ!$B$34:$B$777,Y$119)+'СЕТ СН'!$I$11+СВЦЭМ!$D$10+'СЕТ СН'!$I$5</f>
        <v>5520.4337178699998</v>
      </c>
    </row>
    <row r="134" spans="1:25" ht="15.75" x14ac:dyDescent="0.2">
      <c r="A134" s="36">
        <f t="shared" si="3"/>
        <v>42689</v>
      </c>
      <c r="B134" s="37">
        <f>SUMIFS(СВЦЭМ!$D$34:$D$777,СВЦЭМ!$A$34:$A$777,$A134,СВЦЭМ!$B$34:$B$777,B$119)+'СЕТ СН'!$I$11+СВЦЭМ!$D$10+'СЕТ СН'!$I$5</f>
        <v>5637.9560502199993</v>
      </c>
      <c r="C134" s="37">
        <f>SUMIFS(СВЦЭМ!$D$34:$D$777,СВЦЭМ!$A$34:$A$777,$A134,СВЦЭМ!$B$34:$B$777,C$119)+'СЕТ СН'!$I$11+СВЦЭМ!$D$10+'СЕТ СН'!$I$5</f>
        <v>5737.0200013699996</v>
      </c>
      <c r="D134" s="37">
        <f>SUMIFS(СВЦЭМ!$D$34:$D$777,СВЦЭМ!$A$34:$A$777,$A134,СВЦЭМ!$B$34:$B$777,D$119)+'СЕТ СН'!$I$11+СВЦЭМ!$D$10+'СЕТ СН'!$I$5</f>
        <v>5753.7088400599996</v>
      </c>
      <c r="E134" s="37">
        <f>SUMIFS(СВЦЭМ!$D$34:$D$777,СВЦЭМ!$A$34:$A$777,$A134,СВЦЭМ!$B$34:$B$777,E$119)+'СЕТ СН'!$I$11+СВЦЭМ!$D$10+'СЕТ СН'!$I$5</f>
        <v>5756.8343098799996</v>
      </c>
      <c r="F134" s="37">
        <f>SUMIFS(СВЦЭМ!$D$34:$D$777,СВЦЭМ!$A$34:$A$777,$A134,СВЦЭМ!$B$34:$B$777,F$119)+'СЕТ СН'!$I$11+СВЦЭМ!$D$10+'СЕТ СН'!$I$5</f>
        <v>5762.3921238599996</v>
      </c>
      <c r="G134" s="37">
        <f>SUMIFS(СВЦЭМ!$D$34:$D$777,СВЦЭМ!$A$34:$A$777,$A134,СВЦЭМ!$B$34:$B$777,G$119)+'СЕТ СН'!$I$11+СВЦЭМ!$D$10+'СЕТ СН'!$I$5</f>
        <v>5768.6176760199996</v>
      </c>
      <c r="H134" s="37">
        <f>SUMIFS(СВЦЭМ!$D$34:$D$777,СВЦЭМ!$A$34:$A$777,$A134,СВЦЭМ!$B$34:$B$777,H$119)+'СЕТ СН'!$I$11+СВЦЭМ!$D$10+'СЕТ СН'!$I$5</f>
        <v>5760.9801557199999</v>
      </c>
      <c r="I134" s="37">
        <f>SUMIFS(СВЦЭМ!$D$34:$D$777,СВЦЭМ!$A$34:$A$777,$A134,СВЦЭМ!$B$34:$B$777,I$119)+'СЕТ СН'!$I$11+СВЦЭМ!$D$10+'СЕТ СН'!$I$5</f>
        <v>5667.6775557799992</v>
      </c>
      <c r="J134" s="37">
        <f>SUMIFS(СВЦЭМ!$D$34:$D$777,СВЦЭМ!$A$34:$A$777,$A134,СВЦЭМ!$B$34:$B$777,J$119)+'СЕТ СН'!$I$11+СВЦЭМ!$D$10+'СЕТ СН'!$I$5</f>
        <v>5588.0218056699996</v>
      </c>
      <c r="K134" s="37">
        <f>SUMIFS(СВЦЭМ!$D$34:$D$777,СВЦЭМ!$A$34:$A$777,$A134,СВЦЭМ!$B$34:$B$777,K$119)+'СЕТ СН'!$I$11+СВЦЭМ!$D$10+'СЕТ СН'!$I$5</f>
        <v>5509.1438559199996</v>
      </c>
      <c r="L134" s="37">
        <f>SUMIFS(СВЦЭМ!$D$34:$D$777,СВЦЭМ!$A$34:$A$777,$A134,СВЦЭМ!$B$34:$B$777,L$119)+'СЕТ СН'!$I$11+СВЦЭМ!$D$10+'СЕТ СН'!$I$5</f>
        <v>5422.6923841799999</v>
      </c>
      <c r="M134" s="37">
        <f>SUMIFS(СВЦЭМ!$D$34:$D$777,СВЦЭМ!$A$34:$A$777,$A134,СВЦЭМ!$B$34:$B$777,M$119)+'СЕТ СН'!$I$11+СВЦЭМ!$D$10+'СЕТ СН'!$I$5</f>
        <v>5383.2634075199994</v>
      </c>
      <c r="N134" s="37">
        <f>SUMIFS(СВЦЭМ!$D$34:$D$777,СВЦЭМ!$A$34:$A$777,$A134,СВЦЭМ!$B$34:$B$777,N$119)+'СЕТ СН'!$I$11+СВЦЭМ!$D$10+'СЕТ СН'!$I$5</f>
        <v>5377.5726260199999</v>
      </c>
      <c r="O134" s="37">
        <f>SUMIFS(СВЦЭМ!$D$34:$D$777,СВЦЭМ!$A$34:$A$777,$A134,СВЦЭМ!$B$34:$B$777,O$119)+'СЕТ СН'!$I$11+СВЦЭМ!$D$10+'СЕТ СН'!$I$5</f>
        <v>5377.5794423899997</v>
      </c>
      <c r="P134" s="37">
        <f>SUMIFS(СВЦЭМ!$D$34:$D$777,СВЦЭМ!$A$34:$A$777,$A134,СВЦЭМ!$B$34:$B$777,P$119)+'СЕТ СН'!$I$11+СВЦЭМ!$D$10+'СЕТ СН'!$I$5</f>
        <v>5391.8353449499991</v>
      </c>
      <c r="Q134" s="37">
        <f>SUMIFS(СВЦЭМ!$D$34:$D$777,СВЦЭМ!$A$34:$A$777,$A134,СВЦЭМ!$B$34:$B$777,Q$119)+'СЕТ СН'!$I$11+СВЦЭМ!$D$10+'СЕТ СН'!$I$5</f>
        <v>5392.5929152999997</v>
      </c>
      <c r="R134" s="37">
        <f>SUMIFS(СВЦЭМ!$D$34:$D$777,СВЦЭМ!$A$34:$A$777,$A134,СВЦЭМ!$B$34:$B$777,R$119)+'СЕТ СН'!$I$11+СВЦЭМ!$D$10+'СЕТ СН'!$I$5</f>
        <v>5388.0325510699995</v>
      </c>
      <c r="S134" s="37">
        <f>SUMIFS(СВЦЭМ!$D$34:$D$777,СВЦЭМ!$A$34:$A$777,$A134,СВЦЭМ!$B$34:$B$777,S$119)+'СЕТ СН'!$I$11+СВЦЭМ!$D$10+'СЕТ СН'!$I$5</f>
        <v>5382.8482444299998</v>
      </c>
      <c r="T134" s="37">
        <f>SUMIFS(СВЦЭМ!$D$34:$D$777,СВЦЭМ!$A$34:$A$777,$A134,СВЦЭМ!$B$34:$B$777,T$119)+'СЕТ СН'!$I$11+СВЦЭМ!$D$10+'СЕТ СН'!$I$5</f>
        <v>5374.0845275299998</v>
      </c>
      <c r="U134" s="37">
        <f>SUMIFS(СВЦЭМ!$D$34:$D$777,СВЦЭМ!$A$34:$A$777,$A134,СВЦЭМ!$B$34:$B$777,U$119)+'СЕТ СН'!$I$11+СВЦЭМ!$D$10+'СЕТ СН'!$I$5</f>
        <v>5379.5218983099994</v>
      </c>
      <c r="V134" s="37">
        <f>SUMIFS(СВЦЭМ!$D$34:$D$777,СВЦЭМ!$A$34:$A$777,$A134,СВЦЭМ!$B$34:$B$777,V$119)+'СЕТ СН'!$I$11+СВЦЭМ!$D$10+'СЕТ СН'!$I$5</f>
        <v>5416.2246748499992</v>
      </c>
      <c r="W134" s="37">
        <f>SUMIFS(СВЦЭМ!$D$34:$D$777,СВЦЭМ!$A$34:$A$777,$A134,СВЦЭМ!$B$34:$B$777,W$119)+'СЕТ СН'!$I$11+СВЦЭМ!$D$10+'СЕТ СН'!$I$5</f>
        <v>5428.1436954499995</v>
      </c>
      <c r="X134" s="37">
        <f>SUMIFS(СВЦЭМ!$D$34:$D$777,СВЦЭМ!$A$34:$A$777,$A134,СВЦЭМ!$B$34:$B$777,X$119)+'СЕТ СН'!$I$11+СВЦЭМ!$D$10+'СЕТ СН'!$I$5</f>
        <v>5436.8732267399992</v>
      </c>
      <c r="Y134" s="37">
        <f>SUMIFS(СВЦЭМ!$D$34:$D$777,СВЦЭМ!$A$34:$A$777,$A134,СВЦЭМ!$B$34:$B$777,Y$119)+'СЕТ СН'!$I$11+СВЦЭМ!$D$10+'СЕТ СН'!$I$5</f>
        <v>5504.4365581999991</v>
      </c>
    </row>
    <row r="135" spans="1:25" ht="15.75" x14ac:dyDescent="0.2">
      <c r="A135" s="36">
        <f t="shared" si="3"/>
        <v>42690</v>
      </c>
      <c r="B135" s="37">
        <f>SUMIFS(СВЦЭМ!$D$34:$D$777,СВЦЭМ!$A$34:$A$777,$A135,СВЦЭМ!$B$34:$B$777,B$119)+'СЕТ СН'!$I$11+СВЦЭМ!$D$10+'СЕТ СН'!$I$5</f>
        <v>5570.7236394499996</v>
      </c>
      <c r="C135" s="37">
        <f>SUMIFS(СВЦЭМ!$D$34:$D$777,СВЦЭМ!$A$34:$A$777,$A135,СВЦЭМ!$B$34:$B$777,C$119)+'СЕТ СН'!$I$11+СВЦЭМ!$D$10+'СЕТ СН'!$I$5</f>
        <v>5659.8060460299994</v>
      </c>
      <c r="D135" s="37">
        <f>SUMIFS(СВЦЭМ!$D$34:$D$777,СВЦЭМ!$A$34:$A$777,$A135,СВЦЭМ!$B$34:$B$777,D$119)+'СЕТ СН'!$I$11+СВЦЭМ!$D$10+'СЕТ СН'!$I$5</f>
        <v>5675.0816386299994</v>
      </c>
      <c r="E135" s="37">
        <f>SUMIFS(СВЦЭМ!$D$34:$D$777,СВЦЭМ!$A$34:$A$777,$A135,СВЦЭМ!$B$34:$B$777,E$119)+'СЕТ СН'!$I$11+СВЦЭМ!$D$10+'СЕТ СН'!$I$5</f>
        <v>5682.4924091899993</v>
      </c>
      <c r="F135" s="37">
        <f>SUMIFS(СВЦЭМ!$D$34:$D$777,СВЦЭМ!$A$34:$A$777,$A135,СВЦЭМ!$B$34:$B$777,F$119)+'СЕТ СН'!$I$11+СВЦЭМ!$D$10+'СЕТ СН'!$I$5</f>
        <v>5682.5409450499992</v>
      </c>
      <c r="G135" s="37">
        <f>SUMIFS(СВЦЭМ!$D$34:$D$777,СВЦЭМ!$A$34:$A$777,$A135,СВЦЭМ!$B$34:$B$777,G$119)+'СЕТ СН'!$I$11+СВЦЭМ!$D$10+'СЕТ СН'!$I$5</f>
        <v>5743.0094628899997</v>
      </c>
      <c r="H135" s="37">
        <f>SUMIFS(СВЦЭМ!$D$34:$D$777,СВЦЭМ!$A$34:$A$777,$A135,СВЦЭМ!$B$34:$B$777,H$119)+'СЕТ СН'!$I$11+СВЦЭМ!$D$10+'СЕТ СН'!$I$5</f>
        <v>5756.8976396299995</v>
      </c>
      <c r="I135" s="37">
        <f>SUMIFS(СВЦЭМ!$D$34:$D$777,СВЦЭМ!$A$34:$A$777,$A135,СВЦЭМ!$B$34:$B$777,I$119)+'СЕТ СН'!$I$11+СВЦЭМ!$D$10+'СЕТ СН'!$I$5</f>
        <v>5690.0401818</v>
      </c>
      <c r="J135" s="37">
        <f>SUMIFS(СВЦЭМ!$D$34:$D$777,СВЦЭМ!$A$34:$A$777,$A135,СВЦЭМ!$B$34:$B$777,J$119)+'СЕТ СН'!$I$11+СВЦЭМ!$D$10+'СЕТ СН'!$I$5</f>
        <v>5598.4169307599996</v>
      </c>
      <c r="K135" s="37">
        <f>SUMIFS(СВЦЭМ!$D$34:$D$777,СВЦЭМ!$A$34:$A$777,$A135,СВЦЭМ!$B$34:$B$777,K$119)+'СЕТ СН'!$I$11+СВЦЭМ!$D$10+'СЕТ СН'!$I$5</f>
        <v>5493.4373472199995</v>
      </c>
      <c r="L135" s="37">
        <f>SUMIFS(СВЦЭМ!$D$34:$D$777,СВЦЭМ!$A$34:$A$777,$A135,СВЦЭМ!$B$34:$B$777,L$119)+'СЕТ СН'!$I$11+СВЦЭМ!$D$10+'СЕТ СН'!$I$5</f>
        <v>5426.8655560799998</v>
      </c>
      <c r="M135" s="37">
        <f>SUMIFS(СВЦЭМ!$D$34:$D$777,СВЦЭМ!$A$34:$A$777,$A135,СВЦЭМ!$B$34:$B$777,M$119)+'СЕТ СН'!$I$11+СВЦЭМ!$D$10+'СЕТ СН'!$I$5</f>
        <v>5397.1521696499995</v>
      </c>
      <c r="N135" s="37">
        <f>SUMIFS(СВЦЭМ!$D$34:$D$777,СВЦЭМ!$A$34:$A$777,$A135,СВЦЭМ!$B$34:$B$777,N$119)+'СЕТ СН'!$I$11+СВЦЭМ!$D$10+'СЕТ СН'!$I$5</f>
        <v>5405.7239427999993</v>
      </c>
      <c r="O135" s="37">
        <f>SUMIFS(СВЦЭМ!$D$34:$D$777,СВЦЭМ!$A$34:$A$777,$A135,СВЦЭМ!$B$34:$B$777,O$119)+'СЕТ СН'!$I$11+СВЦЭМ!$D$10+'СЕТ СН'!$I$5</f>
        <v>5433.5357925599992</v>
      </c>
      <c r="P135" s="37">
        <f>SUMIFS(СВЦЭМ!$D$34:$D$777,СВЦЭМ!$A$34:$A$777,$A135,СВЦЭМ!$B$34:$B$777,P$119)+'СЕТ СН'!$I$11+СВЦЭМ!$D$10+'СЕТ СН'!$I$5</f>
        <v>5439.7844174799993</v>
      </c>
      <c r="Q135" s="37">
        <f>SUMIFS(СВЦЭМ!$D$34:$D$777,СВЦЭМ!$A$34:$A$777,$A135,СВЦЭМ!$B$34:$B$777,Q$119)+'СЕТ СН'!$I$11+СВЦЭМ!$D$10+'СЕТ СН'!$I$5</f>
        <v>5438.4727521999994</v>
      </c>
      <c r="R135" s="37">
        <f>SUMIFS(СВЦЭМ!$D$34:$D$777,СВЦЭМ!$A$34:$A$777,$A135,СВЦЭМ!$B$34:$B$777,R$119)+'СЕТ СН'!$I$11+СВЦЭМ!$D$10+'СЕТ СН'!$I$5</f>
        <v>5423.2533710099997</v>
      </c>
      <c r="S135" s="37">
        <f>SUMIFS(СВЦЭМ!$D$34:$D$777,СВЦЭМ!$A$34:$A$777,$A135,СВЦЭМ!$B$34:$B$777,S$119)+'СЕТ СН'!$I$11+СВЦЭМ!$D$10+'СЕТ СН'!$I$5</f>
        <v>5424.4422795599994</v>
      </c>
      <c r="T135" s="37">
        <f>SUMIFS(СВЦЭМ!$D$34:$D$777,СВЦЭМ!$A$34:$A$777,$A135,СВЦЭМ!$B$34:$B$777,T$119)+'СЕТ СН'!$I$11+СВЦЭМ!$D$10+'СЕТ СН'!$I$5</f>
        <v>5418.0126661199993</v>
      </c>
      <c r="U135" s="37">
        <f>SUMIFS(СВЦЭМ!$D$34:$D$777,СВЦЭМ!$A$34:$A$777,$A135,СВЦЭМ!$B$34:$B$777,U$119)+'СЕТ СН'!$I$11+СВЦЭМ!$D$10+'СЕТ СН'!$I$5</f>
        <v>5420.5347657499997</v>
      </c>
      <c r="V135" s="37">
        <f>SUMIFS(СВЦЭМ!$D$34:$D$777,СВЦЭМ!$A$34:$A$777,$A135,СВЦЭМ!$B$34:$B$777,V$119)+'СЕТ СН'!$I$11+СВЦЭМ!$D$10+'СЕТ СН'!$I$5</f>
        <v>5423.8807567599997</v>
      </c>
      <c r="W135" s="37">
        <f>SUMIFS(СВЦЭМ!$D$34:$D$777,СВЦЭМ!$A$34:$A$777,$A135,СВЦЭМ!$B$34:$B$777,W$119)+'СЕТ СН'!$I$11+СВЦЭМ!$D$10+'СЕТ СН'!$I$5</f>
        <v>5439.1834303699998</v>
      </c>
      <c r="X135" s="37">
        <f>SUMIFS(СВЦЭМ!$D$34:$D$777,СВЦЭМ!$A$34:$A$777,$A135,СВЦЭМ!$B$34:$B$777,X$119)+'СЕТ СН'!$I$11+СВЦЭМ!$D$10+'СЕТ СН'!$I$5</f>
        <v>5454.1086132999999</v>
      </c>
      <c r="Y135" s="37">
        <f>SUMIFS(СВЦЭМ!$D$34:$D$777,СВЦЭМ!$A$34:$A$777,$A135,СВЦЭМ!$B$34:$B$777,Y$119)+'СЕТ СН'!$I$11+СВЦЭМ!$D$10+'СЕТ СН'!$I$5</f>
        <v>5562.9957132399995</v>
      </c>
    </row>
    <row r="136" spans="1:25" ht="15.75" x14ac:dyDescent="0.2">
      <c r="A136" s="36">
        <f t="shared" si="3"/>
        <v>42691</v>
      </c>
      <c r="B136" s="37">
        <f>SUMIFS(СВЦЭМ!$D$34:$D$777,СВЦЭМ!$A$34:$A$777,$A136,СВЦЭМ!$B$34:$B$777,B$119)+'СЕТ СН'!$I$11+СВЦЭМ!$D$10+'СЕТ СН'!$I$5</f>
        <v>5668.3474637599993</v>
      </c>
      <c r="C136" s="37">
        <f>SUMIFS(СВЦЭМ!$D$34:$D$777,СВЦЭМ!$A$34:$A$777,$A136,СВЦЭМ!$B$34:$B$777,C$119)+'СЕТ СН'!$I$11+СВЦЭМ!$D$10+'СЕТ СН'!$I$5</f>
        <v>5760.91582939</v>
      </c>
      <c r="D136" s="37">
        <f>SUMIFS(СВЦЭМ!$D$34:$D$777,СВЦЭМ!$A$34:$A$777,$A136,СВЦЭМ!$B$34:$B$777,D$119)+'СЕТ СН'!$I$11+СВЦЭМ!$D$10+'СЕТ СН'!$I$5</f>
        <v>5779.8792306399992</v>
      </c>
      <c r="E136" s="37">
        <f>SUMIFS(СВЦЭМ!$D$34:$D$777,СВЦЭМ!$A$34:$A$777,$A136,СВЦЭМ!$B$34:$B$777,E$119)+'СЕТ СН'!$I$11+СВЦЭМ!$D$10+'СЕТ СН'!$I$5</f>
        <v>5787.3051219899999</v>
      </c>
      <c r="F136" s="37">
        <f>SUMIFS(СВЦЭМ!$D$34:$D$777,СВЦЭМ!$A$34:$A$777,$A136,СВЦЭМ!$B$34:$B$777,F$119)+'СЕТ СН'!$I$11+СВЦЭМ!$D$10+'СЕТ СН'!$I$5</f>
        <v>5786.57260572</v>
      </c>
      <c r="G136" s="37">
        <f>SUMIFS(СВЦЭМ!$D$34:$D$777,СВЦЭМ!$A$34:$A$777,$A136,СВЦЭМ!$B$34:$B$777,G$119)+'СЕТ СН'!$I$11+СВЦЭМ!$D$10+'СЕТ СН'!$I$5</f>
        <v>5793.0559589199993</v>
      </c>
      <c r="H136" s="37">
        <f>SUMIFS(СВЦЭМ!$D$34:$D$777,СВЦЭМ!$A$34:$A$777,$A136,СВЦЭМ!$B$34:$B$777,H$119)+'СЕТ СН'!$I$11+СВЦЭМ!$D$10+'СЕТ СН'!$I$5</f>
        <v>5780.3587978699998</v>
      </c>
      <c r="I136" s="37">
        <f>SUMIFS(СВЦЭМ!$D$34:$D$777,СВЦЭМ!$A$34:$A$777,$A136,СВЦЭМ!$B$34:$B$777,I$119)+'СЕТ СН'!$I$11+СВЦЭМ!$D$10+'СЕТ СН'!$I$5</f>
        <v>5689.5671575999995</v>
      </c>
      <c r="J136" s="37">
        <f>SUMIFS(СВЦЭМ!$D$34:$D$777,СВЦЭМ!$A$34:$A$777,$A136,СВЦЭМ!$B$34:$B$777,J$119)+'СЕТ СН'!$I$11+СВЦЭМ!$D$10+'СЕТ СН'!$I$5</f>
        <v>5594.1347258699998</v>
      </c>
      <c r="K136" s="37">
        <f>SUMIFS(СВЦЭМ!$D$34:$D$777,СВЦЭМ!$A$34:$A$777,$A136,СВЦЭМ!$B$34:$B$777,K$119)+'СЕТ СН'!$I$11+СВЦЭМ!$D$10+'СЕТ СН'!$I$5</f>
        <v>5493.7298406099999</v>
      </c>
      <c r="L136" s="37">
        <f>SUMIFS(СВЦЭМ!$D$34:$D$777,СВЦЭМ!$A$34:$A$777,$A136,СВЦЭМ!$B$34:$B$777,L$119)+'СЕТ СН'!$I$11+СВЦЭМ!$D$10+'СЕТ СН'!$I$5</f>
        <v>5428.2047951999994</v>
      </c>
      <c r="M136" s="37">
        <f>SUMIFS(СВЦЭМ!$D$34:$D$777,СВЦЭМ!$A$34:$A$777,$A136,СВЦЭМ!$B$34:$B$777,M$119)+'СЕТ СН'!$I$11+СВЦЭМ!$D$10+'СЕТ СН'!$I$5</f>
        <v>5409.9933797699996</v>
      </c>
      <c r="N136" s="37">
        <f>SUMIFS(СВЦЭМ!$D$34:$D$777,СВЦЭМ!$A$34:$A$777,$A136,СВЦЭМ!$B$34:$B$777,N$119)+'СЕТ СН'!$I$11+СВЦЭМ!$D$10+'СЕТ СН'!$I$5</f>
        <v>5414.0466999399996</v>
      </c>
      <c r="O136" s="37">
        <f>SUMIFS(СВЦЭМ!$D$34:$D$777,СВЦЭМ!$A$34:$A$777,$A136,СВЦЭМ!$B$34:$B$777,O$119)+'СЕТ СН'!$I$11+СВЦЭМ!$D$10+'СЕТ СН'!$I$5</f>
        <v>5425.88249662</v>
      </c>
      <c r="P136" s="37">
        <f>SUMIFS(СВЦЭМ!$D$34:$D$777,СВЦЭМ!$A$34:$A$777,$A136,СВЦЭМ!$B$34:$B$777,P$119)+'СЕТ СН'!$I$11+СВЦЭМ!$D$10+'СЕТ СН'!$I$5</f>
        <v>5428.57166865</v>
      </c>
      <c r="Q136" s="37">
        <f>SUMIFS(СВЦЭМ!$D$34:$D$777,СВЦЭМ!$A$34:$A$777,$A136,СВЦЭМ!$B$34:$B$777,Q$119)+'СЕТ СН'!$I$11+СВЦЭМ!$D$10+'СЕТ СН'!$I$5</f>
        <v>5423.9513572599999</v>
      </c>
      <c r="R136" s="37">
        <f>SUMIFS(СВЦЭМ!$D$34:$D$777,СВЦЭМ!$A$34:$A$777,$A136,СВЦЭМ!$B$34:$B$777,R$119)+'СЕТ СН'!$I$11+СВЦЭМ!$D$10+'СЕТ СН'!$I$5</f>
        <v>5451.25853422</v>
      </c>
      <c r="S136" s="37">
        <f>SUMIFS(СВЦЭМ!$D$34:$D$777,СВЦЭМ!$A$34:$A$777,$A136,СВЦЭМ!$B$34:$B$777,S$119)+'СЕТ СН'!$I$11+СВЦЭМ!$D$10+'СЕТ СН'!$I$5</f>
        <v>5489.7674739999993</v>
      </c>
      <c r="T136" s="37">
        <f>SUMIFS(СВЦЭМ!$D$34:$D$777,СВЦЭМ!$A$34:$A$777,$A136,СВЦЭМ!$B$34:$B$777,T$119)+'СЕТ СН'!$I$11+СВЦЭМ!$D$10+'СЕТ СН'!$I$5</f>
        <v>5441.4454268</v>
      </c>
      <c r="U136" s="37">
        <f>SUMIFS(СВЦЭМ!$D$34:$D$777,СВЦЭМ!$A$34:$A$777,$A136,СВЦЭМ!$B$34:$B$777,U$119)+'СЕТ СН'!$I$11+СВЦЭМ!$D$10+'СЕТ СН'!$I$5</f>
        <v>5359.3126806199998</v>
      </c>
      <c r="V136" s="37">
        <f>SUMIFS(СВЦЭМ!$D$34:$D$777,СВЦЭМ!$A$34:$A$777,$A136,СВЦЭМ!$B$34:$B$777,V$119)+'СЕТ СН'!$I$11+СВЦЭМ!$D$10+'СЕТ СН'!$I$5</f>
        <v>5368.8408756699991</v>
      </c>
      <c r="W136" s="37">
        <f>SUMIFS(СВЦЭМ!$D$34:$D$777,СВЦЭМ!$A$34:$A$777,$A136,СВЦЭМ!$B$34:$B$777,W$119)+'СЕТ СН'!$I$11+СВЦЭМ!$D$10+'СЕТ СН'!$I$5</f>
        <v>5390.0768237499997</v>
      </c>
      <c r="X136" s="37">
        <f>SUMIFS(СВЦЭМ!$D$34:$D$777,СВЦЭМ!$A$34:$A$777,$A136,СВЦЭМ!$B$34:$B$777,X$119)+'СЕТ СН'!$I$11+СВЦЭМ!$D$10+'СЕТ СН'!$I$5</f>
        <v>5438.2898004199997</v>
      </c>
      <c r="Y136" s="37">
        <f>SUMIFS(СВЦЭМ!$D$34:$D$777,СВЦЭМ!$A$34:$A$777,$A136,СВЦЭМ!$B$34:$B$777,Y$119)+'СЕТ СН'!$I$11+СВЦЭМ!$D$10+'СЕТ СН'!$I$5</f>
        <v>5505.9226522499994</v>
      </c>
    </row>
    <row r="137" spans="1:25" ht="15.75" x14ac:dyDescent="0.2">
      <c r="A137" s="36">
        <f t="shared" si="3"/>
        <v>42692</v>
      </c>
      <c r="B137" s="37">
        <f>SUMIFS(СВЦЭМ!$D$34:$D$777,СВЦЭМ!$A$34:$A$777,$A137,СВЦЭМ!$B$34:$B$777,B$119)+'СЕТ СН'!$I$11+СВЦЭМ!$D$10+'СЕТ СН'!$I$5</f>
        <v>5636.0136316899998</v>
      </c>
      <c r="C137" s="37">
        <f>SUMIFS(СВЦЭМ!$D$34:$D$777,СВЦЭМ!$A$34:$A$777,$A137,СВЦЭМ!$B$34:$B$777,C$119)+'СЕТ СН'!$I$11+СВЦЭМ!$D$10+'СЕТ СН'!$I$5</f>
        <v>5757.0122924699999</v>
      </c>
      <c r="D137" s="37">
        <f>SUMIFS(СВЦЭМ!$D$34:$D$777,СВЦЭМ!$A$34:$A$777,$A137,СВЦЭМ!$B$34:$B$777,D$119)+'СЕТ СН'!$I$11+СВЦЭМ!$D$10+'СЕТ СН'!$I$5</f>
        <v>5784.79823571</v>
      </c>
      <c r="E137" s="37">
        <f>SUMIFS(СВЦЭМ!$D$34:$D$777,СВЦЭМ!$A$34:$A$777,$A137,СВЦЭМ!$B$34:$B$777,E$119)+'СЕТ СН'!$I$11+СВЦЭМ!$D$10+'СЕТ СН'!$I$5</f>
        <v>5785.2285843499994</v>
      </c>
      <c r="F137" s="37">
        <f>SUMIFS(СВЦЭМ!$D$34:$D$777,СВЦЭМ!$A$34:$A$777,$A137,СВЦЭМ!$B$34:$B$777,F$119)+'СЕТ СН'!$I$11+СВЦЭМ!$D$10+'СЕТ СН'!$I$5</f>
        <v>5785.3460814599994</v>
      </c>
      <c r="G137" s="37">
        <f>SUMIFS(СВЦЭМ!$D$34:$D$777,СВЦЭМ!$A$34:$A$777,$A137,СВЦЭМ!$B$34:$B$777,G$119)+'СЕТ СН'!$I$11+СВЦЭМ!$D$10+'СЕТ СН'!$I$5</f>
        <v>5788.52026269</v>
      </c>
      <c r="H137" s="37">
        <f>SUMIFS(СВЦЭМ!$D$34:$D$777,СВЦЭМ!$A$34:$A$777,$A137,СВЦЭМ!$B$34:$B$777,H$119)+'СЕТ СН'!$I$11+СВЦЭМ!$D$10+'СЕТ СН'!$I$5</f>
        <v>5786.8788315799993</v>
      </c>
      <c r="I137" s="37">
        <f>SUMIFS(СВЦЭМ!$D$34:$D$777,СВЦЭМ!$A$34:$A$777,$A137,СВЦЭМ!$B$34:$B$777,I$119)+'СЕТ СН'!$I$11+СВЦЭМ!$D$10+'СЕТ СН'!$I$5</f>
        <v>5691.2878671999997</v>
      </c>
      <c r="J137" s="37">
        <f>SUMIFS(СВЦЭМ!$D$34:$D$777,СВЦЭМ!$A$34:$A$777,$A137,СВЦЭМ!$B$34:$B$777,J$119)+'СЕТ СН'!$I$11+СВЦЭМ!$D$10+'СЕТ СН'!$I$5</f>
        <v>5586.9804526199996</v>
      </c>
      <c r="K137" s="37">
        <f>SUMIFS(СВЦЭМ!$D$34:$D$777,СВЦЭМ!$A$34:$A$777,$A137,СВЦЭМ!$B$34:$B$777,K$119)+'СЕТ СН'!$I$11+СВЦЭМ!$D$10+'СЕТ СН'!$I$5</f>
        <v>5489.5008614399994</v>
      </c>
      <c r="L137" s="37">
        <f>SUMIFS(СВЦЭМ!$D$34:$D$777,СВЦЭМ!$A$34:$A$777,$A137,СВЦЭМ!$B$34:$B$777,L$119)+'СЕТ СН'!$I$11+СВЦЭМ!$D$10+'СЕТ СН'!$I$5</f>
        <v>5407.4040518899992</v>
      </c>
      <c r="M137" s="37">
        <f>SUMIFS(СВЦЭМ!$D$34:$D$777,СВЦЭМ!$A$34:$A$777,$A137,СВЦЭМ!$B$34:$B$777,M$119)+'СЕТ СН'!$I$11+СВЦЭМ!$D$10+'СЕТ СН'!$I$5</f>
        <v>5396.5674443899998</v>
      </c>
      <c r="N137" s="37">
        <f>SUMIFS(СВЦЭМ!$D$34:$D$777,СВЦЭМ!$A$34:$A$777,$A137,СВЦЭМ!$B$34:$B$777,N$119)+'СЕТ СН'!$I$11+СВЦЭМ!$D$10+'СЕТ СН'!$I$5</f>
        <v>5419.9292021199999</v>
      </c>
      <c r="O137" s="37">
        <f>SUMIFS(СВЦЭМ!$D$34:$D$777,СВЦЭМ!$A$34:$A$777,$A137,СВЦЭМ!$B$34:$B$777,O$119)+'СЕТ СН'!$I$11+СВЦЭМ!$D$10+'СЕТ СН'!$I$5</f>
        <v>5422.63612087</v>
      </c>
      <c r="P137" s="37">
        <f>SUMIFS(СВЦЭМ!$D$34:$D$777,СВЦЭМ!$A$34:$A$777,$A137,СВЦЭМ!$B$34:$B$777,P$119)+'СЕТ СН'!$I$11+СВЦЭМ!$D$10+'СЕТ СН'!$I$5</f>
        <v>5460.3389013699998</v>
      </c>
      <c r="Q137" s="37">
        <f>SUMIFS(СВЦЭМ!$D$34:$D$777,СВЦЭМ!$A$34:$A$777,$A137,СВЦЭМ!$B$34:$B$777,Q$119)+'СЕТ СН'!$I$11+СВЦЭМ!$D$10+'СЕТ СН'!$I$5</f>
        <v>5461.9096463799997</v>
      </c>
      <c r="R137" s="37">
        <f>SUMIFS(СВЦЭМ!$D$34:$D$777,СВЦЭМ!$A$34:$A$777,$A137,СВЦЭМ!$B$34:$B$777,R$119)+'СЕТ СН'!$I$11+СВЦЭМ!$D$10+'СЕТ СН'!$I$5</f>
        <v>5460.7820104599996</v>
      </c>
      <c r="S137" s="37">
        <f>SUMIFS(СВЦЭМ!$D$34:$D$777,СВЦЭМ!$A$34:$A$777,$A137,СВЦЭМ!$B$34:$B$777,S$119)+'СЕТ СН'!$I$11+СВЦЭМ!$D$10+'СЕТ СН'!$I$5</f>
        <v>5421.6276300499994</v>
      </c>
      <c r="T137" s="37">
        <f>SUMIFS(СВЦЭМ!$D$34:$D$777,СВЦЭМ!$A$34:$A$777,$A137,СВЦЭМ!$B$34:$B$777,T$119)+'СЕТ СН'!$I$11+СВЦЭМ!$D$10+'СЕТ СН'!$I$5</f>
        <v>5380.1799583799993</v>
      </c>
      <c r="U137" s="37">
        <f>SUMIFS(СВЦЭМ!$D$34:$D$777,СВЦЭМ!$A$34:$A$777,$A137,СВЦЭМ!$B$34:$B$777,U$119)+'СЕТ СН'!$I$11+СВЦЭМ!$D$10+'СЕТ СН'!$I$5</f>
        <v>5374.1338326999994</v>
      </c>
      <c r="V137" s="37">
        <f>SUMIFS(СВЦЭМ!$D$34:$D$777,СВЦЭМ!$A$34:$A$777,$A137,СВЦЭМ!$B$34:$B$777,V$119)+'СЕТ СН'!$I$11+СВЦЭМ!$D$10+'СЕТ СН'!$I$5</f>
        <v>5369.2491111799991</v>
      </c>
      <c r="W137" s="37">
        <f>SUMIFS(СВЦЭМ!$D$34:$D$777,СВЦЭМ!$A$34:$A$777,$A137,СВЦЭМ!$B$34:$B$777,W$119)+'СЕТ СН'!$I$11+СВЦЭМ!$D$10+'СЕТ СН'!$I$5</f>
        <v>5390.6828703399997</v>
      </c>
      <c r="X137" s="37">
        <f>SUMIFS(СВЦЭМ!$D$34:$D$777,СВЦЭМ!$A$34:$A$777,$A137,СВЦЭМ!$B$34:$B$777,X$119)+'СЕТ СН'!$I$11+СВЦЭМ!$D$10+'СЕТ СН'!$I$5</f>
        <v>5421.4515519500001</v>
      </c>
      <c r="Y137" s="37">
        <f>SUMIFS(СВЦЭМ!$D$34:$D$777,СВЦЭМ!$A$34:$A$777,$A137,СВЦЭМ!$B$34:$B$777,Y$119)+'СЕТ СН'!$I$11+СВЦЭМ!$D$10+'СЕТ СН'!$I$5</f>
        <v>5531.5279598599991</v>
      </c>
    </row>
    <row r="138" spans="1:25" ht="15.75" x14ac:dyDescent="0.2">
      <c r="A138" s="36">
        <f t="shared" si="3"/>
        <v>42693</v>
      </c>
      <c r="B138" s="37">
        <f>SUMIFS(СВЦЭМ!$D$34:$D$777,СВЦЭМ!$A$34:$A$777,$A138,СВЦЭМ!$B$34:$B$777,B$119)+'СЕТ СН'!$I$11+СВЦЭМ!$D$10+'СЕТ СН'!$I$5</f>
        <v>5490.0917176699995</v>
      </c>
      <c r="C138" s="37">
        <f>SUMIFS(СВЦЭМ!$D$34:$D$777,СВЦЭМ!$A$34:$A$777,$A138,СВЦЭМ!$B$34:$B$777,C$119)+'СЕТ СН'!$I$11+СВЦЭМ!$D$10+'СЕТ СН'!$I$5</f>
        <v>5565.1903773699996</v>
      </c>
      <c r="D138" s="37">
        <f>SUMIFS(СВЦЭМ!$D$34:$D$777,СВЦЭМ!$A$34:$A$777,$A138,СВЦЭМ!$B$34:$B$777,D$119)+'СЕТ СН'!$I$11+СВЦЭМ!$D$10+'СЕТ СН'!$I$5</f>
        <v>5642.7485516699999</v>
      </c>
      <c r="E138" s="37">
        <f>SUMIFS(СВЦЭМ!$D$34:$D$777,СВЦЭМ!$A$34:$A$777,$A138,СВЦЭМ!$B$34:$B$777,E$119)+'СЕТ СН'!$I$11+СВЦЭМ!$D$10+'СЕТ СН'!$I$5</f>
        <v>5652.6957347899997</v>
      </c>
      <c r="F138" s="37">
        <f>SUMIFS(СВЦЭМ!$D$34:$D$777,СВЦЭМ!$A$34:$A$777,$A138,СВЦЭМ!$B$34:$B$777,F$119)+'СЕТ СН'!$I$11+СВЦЭМ!$D$10+'СЕТ СН'!$I$5</f>
        <v>5649.3373050399996</v>
      </c>
      <c r="G138" s="37">
        <f>SUMIFS(СВЦЭМ!$D$34:$D$777,СВЦЭМ!$A$34:$A$777,$A138,СВЦЭМ!$B$34:$B$777,G$119)+'СЕТ СН'!$I$11+СВЦЭМ!$D$10+'СЕТ СН'!$I$5</f>
        <v>5641.3373106999998</v>
      </c>
      <c r="H138" s="37">
        <f>SUMIFS(СВЦЭМ!$D$34:$D$777,СВЦЭМ!$A$34:$A$777,$A138,СВЦЭМ!$B$34:$B$777,H$119)+'СЕТ СН'!$I$11+СВЦЭМ!$D$10+'СЕТ СН'!$I$5</f>
        <v>5604.91506321</v>
      </c>
      <c r="I138" s="37">
        <f>SUMIFS(СВЦЭМ!$D$34:$D$777,СВЦЭМ!$A$34:$A$777,$A138,СВЦЭМ!$B$34:$B$777,I$119)+'СЕТ СН'!$I$11+СВЦЭМ!$D$10+'СЕТ СН'!$I$5</f>
        <v>5568.5269130899997</v>
      </c>
      <c r="J138" s="37">
        <f>SUMIFS(СВЦЭМ!$D$34:$D$777,СВЦЭМ!$A$34:$A$777,$A138,СВЦЭМ!$B$34:$B$777,J$119)+'СЕТ СН'!$I$11+СВЦЭМ!$D$10+'СЕТ СН'!$I$5</f>
        <v>5480.8302296499996</v>
      </c>
      <c r="K138" s="37">
        <f>SUMIFS(СВЦЭМ!$D$34:$D$777,СВЦЭМ!$A$34:$A$777,$A138,СВЦЭМ!$B$34:$B$777,K$119)+'СЕТ СН'!$I$11+СВЦЭМ!$D$10+'СЕТ СН'!$I$5</f>
        <v>5396.9728891599998</v>
      </c>
      <c r="L138" s="37">
        <f>SUMIFS(СВЦЭМ!$D$34:$D$777,СВЦЭМ!$A$34:$A$777,$A138,СВЦЭМ!$B$34:$B$777,L$119)+'СЕТ СН'!$I$11+СВЦЭМ!$D$10+'СЕТ СН'!$I$5</f>
        <v>5359.9269139299995</v>
      </c>
      <c r="M138" s="37">
        <f>SUMIFS(СВЦЭМ!$D$34:$D$777,СВЦЭМ!$A$34:$A$777,$A138,СВЦЭМ!$B$34:$B$777,M$119)+'СЕТ СН'!$I$11+СВЦЭМ!$D$10+'СЕТ СН'!$I$5</f>
        <v>5358.0587390799992</v>
      </c>
      <c r="N138" s="37">
        <f>SUMIFS(СВЦЭМ!$D$34:$D$777,СВЦЭМ!$A$34:$A$777,$A138,СВЦЭМ!$B$34:$B$777,N$119)+'СЕТ СН'!$I$11+СВЦЭМ!$D$10+'СЕТ СН'!$I$5</f>
        <v>5344.4238498899995</v>
      </c>
      <c r="O138" s="37">
        <f>SUMIFS(СВЦЭМ!$D$34:$D$777,СВЦЭМ!$A$34:$A$777,$A138,СВЦЭМ!$B$34:$B$777,O$119)+'СЕТ СН'!$I$11+СВЦЭМ!$D$10+'СЕТ СН'!$I$5</f>
        <v>5364.1058314099992</v>
      </c>
      <c r="P138" s="37">
        <f>SUMIFS(СВЦЭМ!$D$34:$D$777,СВЦЭМ!$A$34:$A$777,$A138,СВЦЭМ!$B$34:$B$777,P$119)+'СЕТ СН'!$I$11+СВЦЭМ!$D$10+'СЕТ СН'!$I$5</f>
        <v>5387.1102376899998</v>
      </c>
      <c r="Q138" s="37">
        <f>SUMIFS(СВЦЭМ!$D$34:$D$777,СВЦЭМ!$A$34:$A$777,$A138,СВЦЭМ!$B$34:$B$777,Q$119)+'СЕТ СН'!$I$11+СВЦЭМ!$D$10+'СЕТ СН'!$I$5</f>
        <v>5391.1273158799995</v>
      </c>
      <c r="R138" s="37">
        <f>SUMIFS(СВЦЭМ!$D$34:$D$777,СВЦЭМ!$A$34:$A$777,$A138,СВЦЭМ!$B$34:$B$777,R$119)+'СЕТ СН'!$I$11+СВЦЭМ!$D$10+'СЕТ СН'!$I$5</f>
        <v>5509.7768037699998</v>
      </c>
      <c r="S138" s="37">
        <f>SUMIFS(СВЦЭМ!$D$34:$D$777,СВЦЭМ!$A$34:$A$777,$A138,СВЦЭМ!$B$34:$B$777,S$119)+'СЕТ СН'!$I$11+СВЦЭМ!$D$10+'СЕТ СН'!$I$5</f>
        <v>5501.7676600199993</v>
      </c>
      <c r="T138" s="37">
        <f>SUMIFS(СВЦЭМ!$D$34:$D$777,СВЦЭМ!$A$34:$A$777,$A138,СВЦЭМ!$B$34:$B$777,T$119)+'СЕТ СН'!$I$11+СВЦЭМ!$D$10+'СЕТ СН'!$I$5</f>
        <v>5381.3956981599995</v>
      </c>
      <c r="U138" s="37">
        <f>SUMIFS(СВЦЭМ!$D$34:$D$777,СВЦЭМ!$A$34:$A$777,$A138,СВЦЭМ!$B$34:$B$777,U$119)+'СЕТ СН'!$I$11+СВЦЭМ!$D$10+'СЕТ СН'!$I$5</f>
        <v>5318.0215394499992</v>
      </c>
      <c r="V138" s="37">
        <f>SUMIFS(СВЦЭМ!$D$34:$D$777,СВЦЭМ!$A$34:$A$777,$A138,СВЦЭМ!$B$34:$B$777,V$119)+'СЕТ СН'!$I$11+СВЦЭМ!$D$10+'СЕТ СН'!$I$5</f>
        <v>5322.6187343199999</v>
      </c>
      <c r="W138" s="37">
        <f>SUMIFS(СВЦЭМ!$D$34:$D$777,СВЦЭМ!$A$34:$A$777,$A138,СВЦЭМ!$B$34:$B$777,W$119)+'СЕТ СН'!$I$11+СВЦЭМ!$D$10+'СЕТ СН'!$I$5</f>
        <v>5345.1080114399992</v>
      </c>
      <c r="X138" s="37">
        <f>SUMIFS(СВЦЭМ!$D$34:$D$777,СВЦЭМ!$A$34:$A$777,$A138,СВЦЭМ!$B$34:$B$777,X$119)+'СЕТ СН'!$I$11+СВЦЭМ!$D$10+'СЕТ СН'!$I$5</f>
        <v>5351.45749703</v>
      </c>
      <c r="Y138" s="37">
        <f>SUMIFS(СВЦЭМ!$D$34:$D$777,СВЦЭМ!$A$34:$A$777,$A138,СВЦЭМ!$B$34:$B$777,Y$119)+'СЕТ СН'!$I$11+СВЦЭМ!$D$10+'СЕТ СН'!$I$5</f>
        <v>5443.0145024999993</v>
      </c>
    </row>
    <row r="139" spans="1:25" ht="15.75" x14ac:dyDescent="0.2">
      <c r="A139" s="36">
        <f t="shared" si="3"/>
        <v>42694</v>
      </c>
      <c r="B139" s="37">
        <f>SUMIFS(СВЦЭМ!$D$34:$D$777,СВЦЭМ!$A$34:$A$777,$A139,СВЦЭМ!$B$34:$B$777,B$119)+'СЕТ СН'!$I$11+СВЦЭМ!$D$10+'СЕТ СН'!$I$5</f>
        <v>5641.4877733599997</v>
      </c>
      <c r="C139" s="37">
        <f>SUMIFS(СВЦЭМ!$D$34:$D$777,СВЦЭМ!$A$34:$A$777,$A139,СВЦЭМ!$B$34:$B$777,C$119)+'СЕТ СН'!$I$11+СВЦЭМ!$D$10+'СЕТ СН'!$I$5</f>
        <v>5751.5464001599994</v>
      </c>
      <c r="D139" s="37">
        <f>SUMIFS(СВЦЭМ!$D$34:$D$777,СВЦЭМ!$A$34:$A$777,$A139,СВЦЭМ!$B$34:$B$777,D$119)+'СЕТ СН'!$I$11+СВЦЭМ!$D$10+'СЕТ СН'!$I$5</f>
        <v>5812.4791030499991</v>
      </c>
      <c r="E139" s="37">
        <f>SUMIFS(СВЦЭМ!$D$34:$D$777,СВЦЭМ!$A$34:$A$777,$A139,СВЦЭМ!$B$34:$B$777,E$119)+'СЕТ СН'!$I$11+СВЦЭМ!$D$10+'СЕТ СН'!$I$5</f>
        <v>5803.6121509199993</v>
      </c>
      <c r="F139" s="37">
        <f>SUMIFS(СВЦЭМ!$D$34:$D$777,СВЦЭМ!$A$34:$A$777,$A139,СВЦЭМ!$B$34:$B$777,F$119)+'СЕТ СН'!$I$11+СВЦЭМ!$D$10+'СЕТ СН'!$I$5</f>
        <v>5800.9655691999997</v>
      </c>
      <c r="G139" s="37">
        <f>SUMIFS(СВЦЭМ!$D$34:$D$777,СВЦЭМ!$A$34:$A$777,$A139,СВЦЭМ!$B$34:$B$777,G$119)+'СЕТ СН'!$I$11+СВЦЭМ!$D$10+'СЕТ СН'!$I$5</f>
        <v>5783.6173106599999</v>
      </c>
      <c r="H139" s="37">
        <f>SUMIFS(СВЦЭМ!$D$34:$D$777,СВЦЭМ!$A$34:$A$777,$A139,СВЦЭМ!$B$34:$B$777,H$119)+'СЕТ СН'!$I$11+СВЦЭМ!$D$10+'СЕТ СН'!$I$5</f>
        <v>5753.84898471</v>
      </c>
      <c r="I139" s="37">
        <f>SUMIFS(СВЦЭМ!$D$34:$D$777,СВЦЭМ!$A$34:$A$777,$A139,СВЦЭМ!$B$34:$B$777,I$119)+'СЕТ СН'!$I$11+СВЦЭМ!$D$10+'СЕТ СН'!$I$5</f>
        <v>5768.1802019999996</v>
      </c>
      <c r="J139" s="37">
        <f>SUMIFS(СВЦЭМ!$D$34:$D$777,СВЦЭМ!$A$34:$A$777,$A139,СВЦЭМ!$B$34:$B$777,J$119)+'СЕТ СН'!$I$11+СВЦЭМ!$D$10+'СЕТ СН'!$I$5</f>
        <v>5672.60547314</v>
      </c>
      <c r="K139" s="37">
        <f>SUMIFS(СВЦЭМ!$D$34:$D$777,СВЦЭМ!$A$34:$A$777,$A139,СВЦЭМ!$B$34:$B$777,K$119)+'СЕТ СН'!$I$11+СВЦЭМ!$D$10+'СЕТ СН'!$I$5</f>
        <v>5528.0446145199994</v>
      </c>
      <c r="L139" s="37">
        <f>SUMIFS(СВЦЭМ!$D$34:$D$777,СВЦЭМ!$A$34:$A$777,$A139,СВЦЭМ!$B$34:$B$777,L$119)+'СЕТ СН'!$I$11+СВЦЭМ!$D$10+'СЕТ СН'!$I$5</f>
        <v>5422.2541796400001</v>
      </c>
      <c r="M139" s="37">
        <f>SUMIFS(СВЦЭМ!$D$34:$D$777,СВЦЭМ!$A$34:$A$777,$A139,СВЦЭМ!$B$34:$B$777,M$119)+'СЕТ СН'!$I$11+СВЦЭМ!$D$10+'СЕТ СН'!$I$5</f>
        <v>5388.5638663199998</v>
      </c>
      <c r="N139" s="37">
        <f>SUMIFS(СВЦЭМ!$D$34:$D$777,СВЦЭМ!$A$34:$A$777,$A139,СВЦЭМ!$B$34:$B$777,N$119)+'СЕТ СН'!$I$11+СВЦЭМ!$D$10+'СЕТ СН'!$I$5</f>
        <v>5402.3633891899999</v>
      </c>
      <c r="O139" s="37">
        <f>SUMIFS(СВЦЭМ!$D$34:$D$777,СВЦЭМ!$A$34:$A$777,$A139,СВЦЭМ!$B$34:$B$777,O$119)+'СЕТ СН'!$I$11+СВЦЭМ!$D$10+'СЕТ СН'!$I$5</f>
        <v>5413.6506600799994</v>
      </c>
      <c r="P139" s="37">
        <f>SUMIFS(СВЦЭМ!$D$34:$D$777,СВЦЭМ!$A$34:$A$777,$A139,СВЦЭМ!$B$34:$B$777,P$119)+'СЕТ СН'!$I$11+СВЦЭМ!$D$10+'СЕТ СН'!$I$5</f>
        <v>5422.3138033399991</v>
      </c>
      <c r="Q139" s="37">
        <f>SUMIFS(СВЦЭМ!$D$34:$D$777,СВЦЭМ!$A$34:$A$777,$A139,СВЦЭМ!$B$34:$B$777,Q$119)+'СЕТ СН'!$I$11+СВЦЭМ!$D$10+'СЕТ СН'!$I$5</f>
        <v>5423.6995489599994</v>
      </c>
      <c r="R139" s="37">
        <f>SUMIFS(СВЦЭМ!$D$34:$D$777,СВЦЭМ!$A$34:$A$777,$A139,СВЦЭМ!$B$34:$B$777,R$119)+'СЕТ СН'!$I$11+СВЦЭМ!$D$10+'СЕТ СН'!$I$5</f>
        <v>5418.5497814800001</v>
      </c>
      <c r="S139" s="37">
        <f>SUMIFS(СВЦЭМ!$D$34:$D$777,СВЦЭМ!$A$34:$A$777,$A139,СВЦЭМ!$B$34:$B$777,S$119)+'СЕТ СН'!$I$11+СВЦЭМ!$D$10+'СЕТ СН'!$I$5</f>
        <v>5391.8793342499994</v>
      </c>
      <c r="T139" s="37">
        <f>SUMIFS(СВЦЭМ!$D$34:$D$777,СВЦЭМ!$A$34:$A$777,$A139,СВЦЭМ!$B$34:$B$777,T$119)+'СЕТ СН'!$I$11+СВЦЭМ!$D$10+'СЕТ СН'!$I$5</f>
        <v>5355.1163423999997</v>
      </c>
      <c r="U139" s="37">
        <f>SUMIFS(СВЦЭМ!$D$34:$D$777,СВЦЭМ!$A$34:$A$777,$A139,СВЦЭМ!$B$34:$B$777,U$119)+'СЕТ СН'!$I$11+СВЦЭМ!$D$10+'СЕТ СН'!$I$5</f>
        <v>5354.9535781799996</v>
      </c>
      <c r="V139" s="37">
        <f>SUMIFS(СВЦЭМ!$D$34:$D$777,СВЦЭМ!$A$34:$A$777,$A139,СВЦЭМ!$B$34:$B$777,V$119)+'СЕТ СН'!$I$11+СВЦЭМ!$D$10+'СЕТ СН'!$I$5</f>
        <v>5357.2722628799993</v>
      </c>
      <c r="W139" s="37">
        <f>SUMIFS(СВЦЭМ!$D$34:$D$777,СВЦЭМ!$A$34:$A$777,$A139,СВЦЭМ!$B$34:$B$777,W$119)+'СЕТ СН'!$I$11+СВЦЭМ!$D$10+'СЕТ СН'!$I$5</f>
        <v>5364.6860390099991</v>
      </c>
      <c r="X139" s="37">
        <f>SUMIFS(СВЦЭМ!$D$34:$D$777,СВЦЭМ!$A$34:$A$777,$A139,СВЦЭМ!$B$34:$B$777,X$119)+'СЕТ СН'!$I$11+СВЦЭМ!$D$10+'СЕТ СН'!$I$5</f>
        <v>5401.4159802899994</v>
      </c>
      <c r="Y139" s="37">
        <f>SUMIFS(СВЦЭМ!$D$34:$D$777,СВЦЭМ!$A$34:$A$777,$A139,СВЦЭМ!$B$34:$B$777,Y$119)+'СЕТ СН'!$I$11+СВЦЭМ!$D$10+'СЕТ СН'!$I$5</f>
        <v>5516.9982993399999</v>
      </c>
    </row>
    <row r="140" spans="1:25" ht="15.75" x14ac:dyDescent="0.2">
      <c r="A140" s="36">
        <f t="shared" si="3"/>
        <v>42695</v>
      </c>
      <c r="B140" s="37">
        <f>SUMIFS(СВЦЭМ!$D$34:$D$777,СВЦЭМ!$A$34:$A$777,$A140,СВЦЭМ!$B$34:$B$777,B$119)+'СЕТ СН'!$I$11+СВЦЭМ!$D$10+'СЕТ СН'!$I$5</f>
        <v>5648.2091415599998</v>
      </c>
      <c r="C140" s="37">
        <f>SUMIFS(СВЦЭМ!$D$34:$D$777,СВЦЭМ!$A$34:$A$777,$A140,СВЦЭМ!$B$34:$B$777,C$119)+'СЕТ СН'!$I$11+СВЦЭМ!$D$10+'СЕТ СН'!$I$5</f>
        <v>5763.3481752299995</v>
      </c>
      <c r="D140" s="37">
        <f>SUMIFS(СВЦЭМ!$D$34:$D$777,СВЦЭМ!$A$34:$A$777,$A140,СВЦЭМ!$B$34:$B$777,D$119)+'СЕТ СН'!$I$11+СВЦЭМ!$D$10+'СЕТ СН'!$I$5</f>
        <v>5786.14164394</v>
      </c>
      <c r="E140" s="37">
        <f>SUMIFS(СВЦЭМ!$D$34:$D$777,СВЦЭМ!$A$34:$A$777,$A140,СВЦЭМ!$B$34:$B$777,E$119)+'СЕТ СН'!$I$11+СВЦЭМ!$D$10+'СЕТ СН'!$I$5</f>
        <v>5800.9372719099993</v>
      </c>
      <c r="F140" s="37">
        <f>SUMIFS(СВЦЭМ!$D$34:$D$777,СВЦЭМ!$A$34:$A$777,$A140,СВЦЭМ!$B$34:$B$777,F$119)+'СЕТ СН'!$I$11+СВЦЭМ!$D$10+'СЕТ СН'!$I$5</f>
        <v>5797.8086903199992</v>
      </c>
      <c r="G140" s="37">
        <f>SUMIFS(СВЦЭМ!$D$34:$D$777,СВЦЭМ!$A$34:$A$777,$A140,СВЦЭМ!$B$34:$B$777,G$119)+'СЕТ СН'!$I$11+СВЦЭМ!$D$10+'СЕТ СН'!$I$5</f>
        <v>5812.6024743599992</v>
      </c>
      <c r="H140" s="37">
        <f>SUMIFS(СВЦЭМ!$D$34:$D$777,СВЦЭМ!$A$34:$A$777,$A140,СВЦЭМ!$B$34:$B$777,H$119)+'СЕТ СН'!$I$11+СВЦЭМ!$D$10+'СЕТ СН'!$I$5</f>
        <v>5821.0537758599994</v>
      </c>
      <c r="I140" s="37">
        <f>SUMIFS(СВЦЭМ!$D$34:$D$777,СВЦЭМ!$A$34:$A$777,$A140,СВЦЭМ!$B$34:$B$777,I$119)+'СЕТ СН'!$I$11+СВЦЭМ!$D$10+'СЕТ СН'!$I$5</f>
        <v>5755.8617699999995</v>
      </c>
      <c r="J140" s="37">
        <f>SUMIFS(СВЦЭМ!$D$34:$D$777,СВЦЭМ!$A$34:$A$777,$A140,СВЦЭМ!$B$34:$B$777,J$119)+'СЕТ СН'!$I$11+СВЦЭМ!$D$10+'СЕТ СН'!$I$5</f>
        <v>5668.7695012199993</v>
      </c>
      <c r="K140" s="37">
        <f>SUMIFS(СВЦЭМ!$D$34:$D$777,СВЦЭМ!$A$34:$A$777,$A140,СВЦЭМ!$B$34:$B$777,K$119)+'СЕТ СН'!$I$11+СВЦЭМ!$D$10+'СЕТ СН'!$I$5</f>
        <v>5571.7043305399993</v>
      </c>
      <c r="L140" s="37">
        <f>SUMIFS(СВЦЭМ!$D$34:$D$777,СВЦЭМ!$A$34:$A$777,$A140,СВЦЭМ!$B$34:$B$777,L$119)+'СЕТ СН'!$I$11+СВЦЭМ!$D$10+'СЕТ СН'!$I$5</f>
        <v>5484.8495869399994</v>
      </c>
      <c r="M140" s="37">
        <f>SUMIFS(СВЦЭМ!$D$34:$D$777,СВЦЭМ!$A$34:$A$777,$A140,СВЦЭМ!$B$34:$B$777,M$119)+'СЕТ СН'!$I$11+СВЦЭМ!$D$10+'СЕТ СН'!$I$5</f>
        <v>5411.36072074</v>
      </c>
      <c r="N140" s="37">
        <f>SUMIFS(СВЦЭМ!$D$34:$D$777,СВЦЭМ!$A$34:$A$777,$A140,СВЦЭМ!$B$34:$B$777,N$119)+'СЕТ СН'!$I$11+СВЦЭМ!$D$10+'СЕТ СН'!$I$5</f>
        <v>5402.9944051699995</v>
      </c>
      <c r="O140" s="37">
        <f>SUMIFS(СВЦЭМ!$D$34:$D$777,СВЦЭМ!$A$34:$A$777,$A140,СВЦЭМ!$B$34:$B$777,O$119)+'СЕТ СН'!$I$11+СВЦЭМ!$D$10+'СЕТ СН'!$I$5</f>
        <v>5406.13675728</v>
      </c>
      <c r="P140" s="37">
        <f>SUMIFS(СВЦЭМ!$D$34:$D$777,СВЦЭМ!$A$34:$A$777,$A140,СВЦЭМ!$B$34:$B$777,P$119)+'СЕТ СН'!$I$11+СВЦЭМ!$D$10+'СЕТ СН'!$I$5</f>
        <v>5430.4985283199994</v>
      </c>
      <c r="Q140" s="37">
        <f>SUMIFS(СВЦЭМ!$D$34:$D$777,СВЦЭМ!$A$34:$A$777,$A140,СВЦЭМ!$B$34:$B$777,Q$119)+'СЕТ СН'!$I$11+СВЦЭМ!$D$10+'СЕТ СН'!$I$5</f>
        <v>5441.4525144099998</v>
      </c>
      <c r="R140" s="37">
        <f>SUMIFS(СВЦЭМ!$D$34:$D$777,СВЦЭМ!$A$34:$A$777,$A140,СВЦЭМ!$B$34:$B$777,R$119)+'СЕТ СН'!$I$11+СВЦЭМ!$D$10+'СЕТ СН'!$I$5</f>
        <v>5435.8082526499993</v>
      </c>
      <c r="S140" s="37">
        <f>SUMIFS(СВЦЭМ!$D$34:$D$777,СВЦЭМ!$A$34:$A$777,$A140,СВЦЭМ!$B$34:$B$777,S$119)+'СЕТ СН'!$I$11+СВЦЭМ!$D$10+'СЕТ СН'!$I$5</f>
        <v>5412.2018752299991</v>
      </c>
      <c r="T140" s="37">
        <f>SUMIFS(СВЦЭМ!$D$34:$D$777,СВЦЭМ!$A$34:$A$777,$A140,СВЦЭМ!$B$34:$B$777,T$119)+'СЕТ СН'!$I$11+СВЦЭМ!$D$10+'СЕТ СН'!$I$5</f>
        <v>5386.7316299999993</v>
      </c>
      <c r="U140" s="37">
        <f>SUMIFS(СВЦЭМ!$D$34:$D$777,СВЦЭМ!$A$34:$A$777,$A140,СВЦЭМ!$B$34:$B$777,U$119)+'СЕТ СН'!$I$11+СВЦЭМ!$D$10+'СЕТ СН'!$I$5</f>
        <v>5391.16790803</v>
      </c>
      <c r="V140" s="37">
        <f>SUMIFS(СВЦЭМ!$D$34:$D$777,СВЦЭМ!$A$34:$A$777,$A140,СВЦЭМ!$B$34:$B$777,V$119)+'СЕТ СН'!$I$11+СВЦЭМ!$D$10+'СЕТ СН'!$I$5</f>
        <v>5374.7920962199996</v>
      </c>
      <c r="W140" s="37">
        <f>SUMIFS(СВЦЭМ!$D$34:$D$777,СВЦЭМ!$A$34:$A$777,$A140,СВЦЭМ!$B$34:$B$777,W$119)+'СЕТ СН'!$I$11+СВЦЭМ!$D$10+'СЕТ СН'!$I$5</f>
        <v>5384.73529117</v>
      </c>
      <c r="X140" s="37">
        <f>SUMIFS(СВЦЭМ!$D$34:$D$777,СВЦЭМ!$A$34:$A$777,$A140,СВЦЭМ!$B$34:$B$777,X$119)+'СЕТ СН'!$I$11+СВЦЭМ!$D$10+'СЕТ СН'!$I$5</f>
        <v>5424.3996428199998</v>
      </c>
      <c r="Y140" s="37">
        <f>SUMIFS(СВЦЭМ!$D$34:$D$777,СВЦЭМ!$A$34:$A$777,$A140,СВЦЭМ!$B$34:$B$777,Y$119)+'СЕТ СН'!$I$11+СВЦЭМ!$D$10+'СЕТ СН'!$I$5</f>
        <v>5542.3975896100001</v>
      </c>
    </row>
    <row r="141" spans="1:25" ht="15.75" x14ac:dyDescent="0.2">
      <c r="A141" s="36">
        <f t="shared" si="3"/>
        <v>42696</v>
      </c>
      <c r="B141" s="37">
        <f>SUMIFS(СВЦЭМ!$D$34:$D$777,СВЦЭМ!$A$34:$A$777,$A141,СВЦЭМ!$B$34:$B$777,B$119)+'СЕТ СН'!$I$11+СВЦЭМ!$D$10+'СЕТ СН'!$I$5</f>
        <v>5564.9528910699992</v>
      </c>
      <c r="C141" s="37">
        <f>SUMIFS(СВЦЭМ!$D$34:$D$777,СВЦЭМ!$A$34:$A$777,$A141,СВЦЭМ!$B$34:$B$777,C$119)+'СЕТ СН'!$I$11+СВЦЭМ!$D$10+'СЕТ СН'!$I$5</f>
        <v>5673.4738018199996</v>
      </c>
      <c r="D141" s="37">
        <f>SUMIFS(СВЦЭМ!$D$34:$D$777,СВЦЭМ!$A$34:$A$777,$A141,СВЦЭМ!$B$34:$B$777,D$119)+'СЕТ СН'!$I$11+СВЦЭМ!$D$10+'СЕТ СН'!$I$5</f>
        <v>5746.88260773</v>
      </c>
      <c r="E141" s="37">
        <f>SUMIFS(СВЦЭМ!$D$34:$D$777,СВЦЭМ!$A$34:$A$777,$A141,СВЦЭМ!$B$34:$B$777,E$119)+'СЕТ СН'!$I$11+СВЦЭМ!$D$10+'СЕТ СН'!$I$5</f>
        <v>5747.3400406799992</v>
      </c>
      <c r="F141" s="37">
        <f>SUMIFS(СВЦЭМ!$D$34:$D$777,СВЦЭМ!$A$34:$A$777,$A141,СВЦЭМ!$B$34:$B$777,F$119)+'СЕТ СН'!$I$11+СВЦЭМ!$D$10+'СЕТ СН'!$I$5</f>
        <v>5742.7705266799994</v>
      </c>
      <c r="G141" s="37">
        <f>SUMIFS(СВЦЭМ!$D$34:$D$777,СВЦЭМ!$A$34:$A$777,$A141,СВЦЭМ!$B$34:$B$777,G$119)+'СЕТ СН'!$I$11+СВЦЭМ!$D$10+'СЕТ СН'!$I$5</f>
        <v>5732.3065407899994</v>
      </c>
      <c r="H141" s="37">
        <f>SUMIFS(СВЦЭМ!$D$34:$D$777,СВЦЭМ!$A$34:$A$777,$A141,СВЦЭМ!$B$34:$B$777,H$119)+'СЕТ СН'!$I$11+СВЦЭМ!$D$10+'СЕТ СН'!$I$5</f>
        <v>5666.4885322199998</v>
      </c>
      <c r="I141" s="37">
        <f>SUMIFS(СВЦЭМ!$D$34:$D$777,СВЦЭМ!$A$34:$A$777,$A141,СВЦЭМ!$B$34:$B$777,I$119)+'СЕТ СН'!$I$11+СВЦЭМ!$D$10+'СЕТ СН'!$I$5</f>
        <v>5583.3991665199992</v>
      </c>
      <c r="J141" s="37">
        <f>SUMIFS(СВЦЭМ!$D$34:$D$777,СВЦЭМ!$A$34:$A$777,$A141,СВЦЭМ!$B$34:$B$777,J$119)+'СЕТ СН'!$I$11+СВЦЭМ!$D$10+'СЕТ СН'!$I$5</f>
        <v>5502.4982258699993</v>
      </c>
      <c r="K141" s="37">
        <f>SUMIFS(СВЦЭМ!$D$34:$D$777,СВЦЭМ!$A$34:$A$777,$A141,СВЦЭМ!$B$34:$B$777,K$119)+'СЕТ СН'!$I$11+СВЦЭМ!$D$10+'СЕТ СН'!$I$5</f>
        <v>5414.1061537099995</v>
      </c>
      <c r="L141" s="37">
        <f>SUMIFS(СВЦЭМ!$D$34:$D$777,СВЦЭМ!$A$34:$A$777,$A141,СВЦЭМ!$B$34:$B$777,L$119)+'СЕТ СН'!$I$11+СВЦЭМ!$D$10+'СЕТ СН'!$I$5</f>
        <v>5385.5711047099994</v>
      </c>
      <c r="M141" s="37">
        <f>SUMIFS(СВЦЭМ!$D$34:$D$777,СВЦЭМ!$A$34:$A$777,$A141,СВЦЭМ!$B$34:$B$777,M$119)+'СЕТ СН'!$I$11+СВЦЭМ!$D$10+'СЕТ СН'!$I$5</f>
        <v>5409.9745385299993</v>
      </c>
      <c r="N141" s="37">
        <f>SUMIFS(СВЦЭМ!$D$34:$D$777,СВЦЭМ!$A$34:$A$777,$A141,СВЦЭМ!$B$34:$B$777,N$119)+'СЕТ СН'!$I$11+СВЦЭМ!$D$10+'СЕТ СН'!$I$5</f>
        <v>5417.6316199799994</v>
      </c>
      <c r="O141" s="37">
        <f>SUMIFS(СВЦЭМ!$D$34:$D$777,СВЦЭМ!$A$34:$A$777,$A141,СВЦЭМ!$B$34:$B$777,O$119)+'СЕТ СН'!$I$11+СВЦЭМ!$D$10+'СЕТ СН'!$I$5</f>
        <v>5446.2434724899995</v>
      </c>
      <c r="P141" s="37">
        <f>SUMIFS(СВЦЭМ!$D$34:$D$777,СВЦЭМ!$A$34:$A$777,$A141,СВЦЭМ!$B$34:$B$777,P$119)+'СЕТ СН'!$I$11+СВЦЭМ!$D$10+'СЕТ СН'!$I$5</f>
        <v>5533.0182047899998</v>
      </c>
      <c r="Q141" s="37">
        <f>SUMIFS(СВЦЭМ!$D$34:$D$777,СВЦЭМ!$A$34:$A$777,$A141,СВЦЭМ!$B$34:$B$777,Q$119)+'СЕТ СН'!$I$11+СВЦЭМ!$D$10+'СЕТ СН'!$I$5</f>
        <v>5585.7427632499994</v>
      </c>
      <c r="R141" s="37">
        <f>SUMIFS(СВЦЭМ!$D$34:$D$777,СВЦЭМ!$A$34:$A$777,$A141,СВЦЭМ!$B$34:$B$777,R$119)+'СЕТ СН'!$I$11+СВЦЭМ!$D$10+'СЕТ СН'!$I$5</f>
        <v>5622.1048736399998</v>
      </c>
      <c r="S141" s="37">
        <f>SUMIFS(СВЦЭМ!$D$34:$D$777,СВЦЭМ!$A$34:$A$777,$A141,СВЦЭМ!$B$34:$B$777,S$119)+'СЕТ СН'!$I$11+СВЦЭМ!$D$10+'СЕТ СН'!$I$5</f>
        <v>5577.1504580299998</v>
      </c>
      <c r="T141" s="37">
        <f>SUMIFS(СВЦЭМ!$D$34:$D$777,СВЦЭМ!$A$34:$A$777,$A141,СВЦЭМ!$B$34:$B$777,T$119)+'СЕТ СН'!$I$11+СВЦЭМ!$D$10+'СЕТ СН'!$I$5</f>
        <v>5564.7999516799991</v>
      </c>
      <c r="U141" s="37">
        <f>SUMIFS(СВЦЭМ!$D$34:$D$777,СВЦЭМ!$A$34:$A$777,$A141,СВЦЭМ!$B$34:$B$777,U$119)+'СЕТ СН'!$I$11+СВЦЭМ!$D$10+'СЕТ СН'!$I$5</f>
        <v>5561.9657154099996</v>
      </c>
      <c r="V141" s="37">
        <f>SUMIFS(СВЦЭМ!$D$34:$D$777,СВЦЭМ!$A$34:$A$777,$A141,СВЦЭМ!$B$34:$B$777,V$119)+'СЕТ СН'!$I$11+СВЦЭМ!$D$10+'СЕТ СН'!$I$5</f>
        <v>5558.8295823399994</v>
      </c>
      <c r="W141" s="37">
        <f>SUMIFS(СВЦЭМ!$D$34:$D$777,СВЦЭМ!$A$34:$A$777,$A141,СВЦЭМ!$B$34:$B$777,W$119)+'СЕТ СН'!$I$11+СВЦЭМ!$D$10+'СЕТ СН'!$I$5</f>
        <v>5575.7530892899995</v>
      </c>
      <c r="X141" s="37">
        <f>SUMIFS(СВЦЭМ!$D$34:$D$777,СВЦЭМ!$A$34:$A$777,$A141,СВЦЭМ!$B$34:$B$777,X$119)+'СЕТ СН'!$I$11+СВЦЭМ!$D$10+'СЕТ СН'!$I$5</f>
        <v>5613.9686306799995</v>
      </c>
      <c r="Y141" s="37">
        <f>SUMIFS(СВЦЭМ!$D$34:$D$777,СВЦЭМ!$A$34:$A$777,$A141,СВЦЭМ!$B$34:$B$777,Y$119)+'СЕТ СН'!$I$11+СВЦЭМ!$D$10+'СЕТ СН'!$I$5</f>
        <v>5671.7264220399993</v>
      </c>
    </row>
    <row r="142" spans="1:25" ht="15.75" x14ac:dyDescent="0.2">
      <c r="A142" s="36">
        <f t="shared" si="3"/>
        <v>42697</v>
      </c>
      <c r="B142" s="37">
        <f>SUMIFS(СВЦЭМ!$D$34:$D$777,СВЦЭМ!$A$34:$A$777,$A142,СВЦЭМ!$B$34:$B$777,B$119)+'СЕТ СН'!$I$11+СВЦЭМ!$D$10+'СЕТ СН'!$I$5</f>
        <v>5787.0579353699995</v>
      </c>
      <c r="C142" s="37">
        <f>SUMIFS(СВЦЭМ!$D$34:$D$777,СВЦЭМ!$A$34:$A$777,$A142,СВЦЭМ!$B$34:$B$777,C$119)+'СЕТ СН'!$I$11+СВЦЭМ!$D$10+'СЕТ СН'!$I$5</f>
        <v>5829.3283448999991</v>
      </c>
      <c r="D142" s="37">
        <f>SUMIFS(СВЦЭМ!$D$34:$D$777,СВЦЭМ!$A$34:$A$777,$A142,СВЦЭМ!$B$34:$B$777,D$119)+'СЕТ СН'!$I$11+СВЦЭМ!$D$10+'СЕТ СН'!$I$5</f>
        <v>5851.6741933999992</v>
      </c>
      <c r="E142" s="37">
        <f>SUMIFS(СВЦЭМ!$D$34:$D$777,СВЦЭМ!$A$34:$A$777,$A142,СВЦЭМ!$B$34:$B$777,E$119)+'СЕТ СН'!$I$11+СВЦЭМ!$D$10+'СЕТ СН'!$I$5</f>
        <v>5860.3437065299995</v>
      </c>
      <c r="F142" s="37">
        <f>SUMIFS(СВЦЭМ!$D$34:$D$777,СВЦЭМ!$A$34:$A$777,$A142,СВЦЭМ!$B$34:$B$777,F$119)+'СЕТ СН'!$I$11+СВЦЭМ!$D$10+'СЕТ СН'!$I$5</f>
        <v>5851.0436440399999</v>
      </c>
      <c r="G142" s="37">
        <f>SUMIFS(СВЦЭМ!$D$34:$D$777,СВЦЭМ!$A$34:$A$777,$A142,СВЦЭМ!$B$34:$B$777,G$119)+'СЕТ СН'!$I$11+СВЦЭМ!$D$10+'СЕТ СН'!$I$5</f>
        <v>5837.9219606899997</v>
      </c>
      <c r="H142" s="37">
        <f>SUMIFS(СВЦЭМ!$D$34:$D$777,СВЦЭМ!$A$34:$A$777,$A142,СВЦЭМ!$B$34:$B$777,H$119)+'СЕТ СН'!$I$11+СВЦЭМ!$D$10+'СЕТ СН'!$I$5</f>
        <v>5773.5099425499993</v>
      </c>
      <c r="I142" s="37">
        <f>SUMIFS(СВЦЭМ!$D$34:$D$777,СВЦЭМ!$A$34:$A$777,$A142,СВЦЭМ!$B$34:$B$777,I$119)+'СЕТ СН'!$I$11+СВЦЭМ!$D$10+'СЕТ СН'!$I$5</f>
        <v>5681.7775457599992</v>
      </c>
      <c r="J142" s="37">
        <f>SUMIFS(СВЦЭМ!$D$34:$D$777,СВЦЭМ!$A$34:$A$777,$A142,СВЦЭМ!$B$34:$B$777,J$119)+'СЕТ СН'!$I$11+СВЦЭМ!$D$10+'СЕТ СН'!$I$5</f>
        <v>5584.1393473999997</v>
      </c>
      <c r="K142" s="37">
        <f>SUMIFS(СВЦЭМ!$D$34:$D$777,СВЦЭМ!$A$34:$A$777,$A142,СВЦЭМ!$B$34:$B$777,K$119)+'СЕТ СН'!$I$11+СВЦЭМ!$D$10+'СЕТ СН'!$I$5</f>
        <v>5487.9413250999996</v>
      </c>
      <c r="L142" s="37">
        <f>SUMIFS(СВЦЭМ!$D$34:$D$777,СВЦЭМ!$A$34:$A$777,$A142,СВЦЭМ!$B$34:$B$777,L$119)+'СЕТ СН'!$I$11+СВЦЭМ!$D$10+'СЕТ СН'!$I$5</f>
        <v>5414.6394491599995</v>
      </c>
      <c r="M142" s="37">
        <f>SUMIFS(СВЦЭМ!$D$34:$D$777,СВЦЭМ!$A$34:$A$777,$A142,СВЦЭМ!$B$34:$B$777,M$119)+'СЕТ СН'!$I$11+СВЦЭМ!$D$10+'СЕТ СН'!$I$5</f>
        <v>5404.2924926099995</v>
      </c>
      <c r="N142" s="37">
        <f>SUMIFS(СВЦЭМ!$D$34:$D$777,СВЦЭМ!$A$34:$A$777,$A142,СВЦЭМ!$B$34:$B$777,N$119)+'СЕТ СН'!$I$11+СВЦЭМ!$D$10+'СЕТ СН'!$I$5</f>
        <v>5428.0375827299995</v>
      </c>
      <c r="O142" s="37">
        <f>SUMIFS(СВЦЭМ!$D$34:$D$777,СВЦЭМ!$A$34:$A$777,$A142,СВЦЭМ!$B$34:$B$777,O$119)+'СЕТ СН'!$I$11+СВЦЭМ!$D$10+'СЕТ СН'!$I$5</f>
        <v>5442.30215675</v>
      </c>
      <c r="P142" s="37">
        <f>SUMIFS(СВЦЭМ!$D$34:$D$777,СВЦЭМ!$A$34:$A$777,$A142,СВЦЭМ!$B$34:$B$777,P$119)+'СЕТ СН'!$I$11+СВЦЭМ!$D$10+'СЕТ СН'!$I$5</f>
        <v>5438.8140899599994</v>
      </c>
      <c r="Q142" s="37">
        <f>SUMIFS(СВЦЭМ!$D$34:$D$777,СВЦЭМ!$A$34:$A$777,$A142,СВЦЭМ!$B$34:$B$777,Q$119)+'СЕТ СН'!$I$11+СВЦЭМ!$D$10+'СЕТ СН'!$I$5</f>
        <v>5441.89653894</v>
      </c>
      <c r="R142" s="37">
        <f>SUMIFS(СВЦЭМ!$D$34:$D$777,СВЦЭМ!$A$34:$A$777,$A142,СВЦЭМ!$B$34:$B$777,R$119)+'СЕТ СН'!$I$11+СВЦЭМ!$D$10+'СЕТ СН'!$I$5</f>
        <v>5442.5553437899998</v>
      </c>
      <c r="S142" s="37">
        <f>SUMIFS(СВЦЭМ!$D$34:$D$777,СВЦЭМ!$A$34:$A$777,$A142,СВЦЭМ!$B$34:$B$777,S$119)+'СЕТ СН'!$I$11+СВЦЭМ!$D$10+'СЕТ СН'!$I$5</f>
        <v>5415.3085142199998</v>
      </c>
      <c r="T142" s="37">
        <f>SUMIFS(СВЦЭМ!$D$34:$D$777,СВЦЭМ!$A$34:$A$777,$A142,СВЦЭМ!$B$34:$B$777,T$119)+'СЕТ СН'!$I$11+СВЦЭМ!$D$10+'СЕТ СН'!$I$5</f>
        <v>5405.3215576499997</v>
      </c>
      <c r="U142" s="37">
        <f>SUMIFS(СВЦЭМ!$D$34:$D$777,СВЦЭМ!$A$34:$A$777,$A142,СВЦЭМ!$B$34:$B$777,U$119)+'СЕТ СН'!$I$11+СВЦЭМ!$D$10+'СЕТ СН'!$I$5</f>
        <v>5401.4566057399998</v>
      </c>
      <c r="V142" s="37">
        <f>SUMIFS(СВЦЭМ!$D$34:$D$777,СВЦЭМ!$A$34:$A$777,$A142,СВЦЭМ!$B$34:$B$777,V$119)+'СЕТ СН'!$I$11+СВЦЭМ!$D$10+'СЕТ СН'!$I$5</f>
        <v>5408.5098044399992</v>
      </c>
      <c r="W142" s="37">
        <f>SUMIFS(СВЦЭМ!$D$34:$D$777,СВЦЭМ!$A$34:$A$777,$A142,СВЦЭМ!$B$34:$B$777,W$119)+'СЕТ СН'!$I$11+СВЦЭМ!$D$10+'СЕТ СН'!$I$5</f>
        <v>5409.8607484299991</v>
      </c>
      <c r="X142" s="37">
        <f>SUMIFS(СВЦЭМ!$D$34:$D$777,СВЦЭМ!$A$34:$A$777,$A142,СВЦЭМ!$B$34:$B$777,X$119)+'СЕТ СН'!$I$11+СВЦЭМ!$D$10+'СЕТ СН'!$I$5</f>
        <v>5436.6899013599996</v>
      </c>
      <c r="Y142" s="37">
        <f>SUMIFS(СВЦЭМ!$D$34:$D$777,СВЦЭМ!$A$34:$A$777,$A142,СВЦЭМ!$B$34:$B$777,Y$119)+'СЕТ СН'!$I$11+СВЦЭМ!$D$10+'СЕТ СН'!$I$5</f>
        <v>5527.0791446499998</v>
      </c>
    </row>
    <row r="143" spans="1:25" ht="15.75" x14ac:dyDescent="0.2">
      <c r="A143" s="36">
        <f t="shared" si="3"/>
        <v>42698</v>
      </c>
      <c r="B143" s="37">
        <f>SUMIFS(СВЦЭМ!$D$34:$D$777,СВЦЭМ!$A$34:$A$777,$A143,СВЦЭМ!$B$34:$B$777,B$119)+'СЕТ СН'!$I$11+СВЦЭМ!$D$10+'СЕТ СН'!$I$5</f>
        <v>5669.2757517799992</v>
      </c>
      <c r="C143" s="37">
        <f>SUMIFS(СВЦЭМ!$D$34:$D$777,СВЦЭМ!$A$34:$A$777,$A143,СВЦЭМ!$B$34:$B$777,C$119)+'СЕТ СН'!$I$11+СВЦЭМ!$D$10+'СЕТ СН'!$I$5</f>
        <v>5783.6186513799994</v>
      </c>
      <c r="D143" s="37">
        <f>SUMIFS(СВЦЭМ!$D$34:$D$777,СВЦЭМ!$A$34:$A$777,$A143,СВЦЭМ!$B$34:$B$777,D$119)+'СЕТ СН'!$I$11+СВЦЭМ!$D$10+'СЕТ СН'!$I$5</f>
        <v>5850.6951029399997</v>
      </c>
      <c r="E143" s="37">
        <f>SUMIFS(СВЦЭМ!$D$34:$D$777,СВЦЭМ!$A$34:$A$777,$A143,СВЦЭМ!$B$34:$B$777,E$119)+'СЕТ СН'!$I$11+СВЦЭМ!$D$10+'СЕТ СН'!$I$5</f>
        <v>5854.9538625099995</v>
      </c>
      <c r="F143" s="37">
        <f>SUMIFS(СВЦЭМ!$D$34:$D$777,СВЦЭМ!$A$34:$A$777,$A143,СВЦЭМ!$B$34:$B$777,F$119)+'СЕТ СН'!$I$11+СВЦЭМ!$D$10+'СЕТ СН'!$I$5</f>
        <v>5857.4008744599996</v>
      </c>
      <c r="G143" s="37">
        <f>SUMIFS(СВЦЭМ!$D$34:$D$777,СВЦЭМ!$A$34:$A$777,$A143,СВЦЭМ!$B$34:$B$777,G$119)+'СЕТ СН'!$I$11+СВЦЭМ!$D$10+'СЕТ СН'!$I$5</f>
        <v>5839.3712227799997</v>
      </c>
      <c r="H143" s="37">
        <f>SUMIFS(СВЦЭМ!$D$34:$D$777,СВЦЭМ!$A$34:$A$777,$A143,СВЦЭМ!$B$34:$B$777,H$119)+'СЕТ СН'!$I$11+СВЦЭМ!$D$10+'СЕТ СН'!$I$5</f>
        <v>5770.3392752</v>
      </c>
      <c r="I143" s="37">
        <f>SUMIFS(СВЦЭМ!$D$34:$D$777,СВЦЭМ!$A$34:$A$777,$A143,СВЦЭМ!$B$34:$B$777,I$119)+'СЕТ СН'!$I$11+СВЦЭМ!$D$10+'СЕТ СН'!$I$5</f>
        <v>5708.0538072299996</v>
      </c>
      <c r="J143" s="37">
        <f>SUMIFS(СВЦЭМ!$D$34:$D$777,СВЦЭМ!$A$34:$A$777,$A143,СВЦЭМ!$B$34:$B$777,J$119)+'СЕТ СН'!$I$11+СВЦЭМ!$D$10+'СЕТ СН'!$I$5</f>
        <v>5625.5124726799995</v>
      </c>
      <c r="K143" s="37">
        <f>SUMIFS(СВЦЭМ!$D$34:$D$777,СВЦЭМ!$A$34:$A$777,$A143,СВЦЭМ!$B$34:$B$777,K$119)+'СЕТ СН'!$I$11+СВЦЭМ!$D$10+'СЕТ СН'!$I$5</f>
        <v>5527.4380005899993</v>
      </c>
      <c r="L143" s="37">
        <f>SUMIFS(СВЦЭМ!$D$34:$D$777,СВЦЭМ!$A$34:$A$777,$A143,СВЦЭМ!$B$34:$B$777,L$119)+'СЕТ СН'!$I$11+СВЦЭМ!$D$10+'СЕТ СН'!$I$5</f>
        <v>5438.1871468599993</v>
      </c>
      <c r="M143" s="37">
        <f>SUMIFS(СВЦЭМ!$D$34:$D$777,СВЦЭМ!$A$34:$A$777,$A143,СВЦЭМ!$B$34:$B$777,M$119)+'СЕТ СН'!$I$11+СВЦЭМ!$D$10+'СЕТ СН'!$I$5</f>
        <v>5415.9337806099993</v>
      </c>
      <c r="N143" s="37">
        <f>SUMIFS(СВЦЭМ!$D$34:$D$777,СВЦЭМ!$A$34:$A$777,$A143,СВЦЭМ!$B$34:$B$777,N$119)+'СЕТ СН'!$I$11+СВЦЭМ!$D$10+'СЕТ СН'!$I$5</f>
        <v>5430.0226651999992</v>
      </c>
      <c r="O143" s="37">
        <f>SUMIFS(СВЦЭМ!$D$34:$D$777,СВЦЭМ!$A$34:$A$777,$A143,СВЦЭМ!$B$34:$B$777,O$119)+'СЕТ СН'!$I$11+СВЦЭМ!$D$10+'СЕТ СН'!$I$5</f>
        <v>5448.2498792699998</v>
      </c>
      <c r="P143" s="37">
        <f>SUMIFS(СВЦЭМ!$D$34:$D$777,СВЦЭМ!$A$34:$A$777,$A143,СВЦЭМ!$B$34:$B$777,P$119)+'СЕТ СН'!$I$11+СВЦЭМ!$D$10+'СЕТ СН'!$I$5</f>
        <v>5454.9943780399999</v>
      </c>
      <c r="Q143" s="37">
        <f>SUMIFS(СВЦЭМ!$D$34:$D$777,СВЦЭМ!$A$34:$A$777,$A143,СВЦЭМ!$B$34:$B$777,Q$119)+'СЕТ СН'!$I$11+СВЦЭМ!$D$10+'СЕТ СН'!$I$5</f>
        <v>5454.5687417599993</v>
      </c>
      <c r="R143" s="37">
        <f>SUMIFS(СВЦЭМ!$D$34:$D$777,СВЦЭМ!$A$34:$A$777,$A143,СВЦЭМ!$B$34:$B$777,R$119)+'СЕТ СН'!$I$11+СВЦЭМ!$D$10+'СЕТ СН'!$I$5</f>
        <v>5447.4621763899995</v>
      </c>
      <c r="S143" s="37">
        <f>SUMIFS(СВЦЭМ!$D$34:$D$777,СВЦЭМ!$A$34:$A$777,$A143,СВЦЭМ!$B$34:$B$777,S$119)+'СЕТ СН'!$I$11+СВЦЭМ!$D$10+'СЕТ СН'!$I$5</f>
        <v>5413.6525814899996</v>
      </c>
      <c r="T143" s="37">
        <f>SUMIFS(СВЦЭМ!$D$34:$D$777,СВЦЭМ!$A$34:$A$777,$A143,СВЦЭМ!$B$34:$B$777,T$119)+'СЕТ СН'!$I$11+СВЦЭМ!$D$10+'СЕТ СН'!$I$5</f>
        <v>5392.7083359199996</v>
      </c>
      <c r="U143" s="37">
        <f>SUMIFS(СВЦЭМ!$D$34:$D$777,СВЦЭМ!$A$34:$A$777,$A143,СВЦЭМ!$B$34:$B$777,U$119)+'СЕТ СН'!$I$11+СВЦЭМ!$D$10+'СЕТ СН'!$I$5</f>
        <v>5394.8064032999991</v>
      </c>
      <c r="V143" s="37">
        <f>SUMIFS(СВЦЭМ!$D$34:$D$777,СВЦЭМ!$A$34:$A$777,$A143,СВЦЭМ!$B$34:$B$777,V$119)+'СЕТ СН'!$I$11+СВЦЭМ!$D$10+'СЕТ СН'!$I$5</f>
        <v>5401.4048341599992</v>
      </c>
      <c r="W143" s="37">
        <f>SUMIFS(СВЦЭМ!$D$34:$D$777,СВЦЭМ!$A$34:$A$777,$A143,СВЦЭМ!$B$34:$B$777,W$119)+'СЕТ СН'!$I$11+СВЦЭМ!$D$10+'СЕТ СН'!$I$5</f>
        <v>5410.01949307</v>
      </c>
      <c r="X143" s="37">
        <f>SUMIFS(СВЦЭМ!$D$34:$D$777,СВЦЭМ!$A$34:$A$777,$A143,СВЦЭМ!$B$34:$B$777,X$119)+'СЕТ СН'!$I$11+СВЦЭМ!$D$10+'СЕТ СН'!$I$5</f>
        <v>5437.9895038799996</v>
      </c>
      <c r="Y143" s="37">
        <f>SUMIFS(СВЦЭМ!$D$34:$D$777,СВЦЭМ!$A$34:$A$777,$A143,СВЦЭМ!$B$34:$B$777,Y$119)+'СЕТ СН'!$I$11+СВЦЭМ!$D$10+'СЕТ СН'!$I$5</f>
        <v>5551.1886451499995</v>
      </c>
    </row>
    <row r="144" spans="1:25" ht="15.75" x14ac:dyDescent="0.2">
      <c r="A144" s="36">
        <f t="shared" si="3"/>
        <v>42699</v>
      </c>
      <c r="B144" s="37">
        <f>SUMIFS(СВЦЭМ!$D$34:$D$777,СВЦЭМ!$A$34:$A$777,$A144,СВЦЭМ!$B$34:$B$777,B$119)+'СЕТ СН'!$I$11+СВЦЭМ!$D$10+'СЕТ СН'!$I$5</f>
        <v>5666.6467980499992</v>
      </c>
      <c r="C144" s="37">
        <f>SUMIFS(СВЦЭМ!$D$34:$D$777,СВЦЭМ!$A$34:$A$777,$A144,СВЦЭМ!$B$34:$B$777,C$119)+'СЕТ СН'!$I$11+СВЦЭМ!$D$10+'СЕТ СН'!$I$5</f>
        <v>5776.2149286399999</v>
      </c>
      <c r="D144" s="37">
        <f>SUMIFS(СВЦЭМ!$D$34:$D$777,СВЦЭМ!$A$34:$A$777,$A144,СВЦЭМ!$B$34:$B$777,D$119)+'СЕТ СН'!$I$11+СВЦЭМ!$D$10+'СЕТ СН'!$I$5</f>
        <v>5834.9375563799995</v>
      </c>
      <c r="E144" s="37">
        <f>SUMIFS(СВЦЭМ!$D$34:$D$777,СВЦЭМ!$A$34:$A$777,$A144,СВЦЭМ!$B$34:$B$777,E$119)+'СЕТ СН'!$I$11+СВЦЭМ!$D$10+'СЕТ СН'!$I$5</f>
        <v>5838.2812467799995</v>
      </c>
      <c r="F144" s="37">
        <f>SUMIFS(СВЦЭМ!$D$34:$D$777,СВЦЭМ!$A$34:$A$777,$A144,СВЦЭМ!$B$34:$B$777,F$119)+'СЕТ СН'!$I$11+СВЦЭМ!$D$10+'СЕТ СН'!$I$5</f>
        <v>5838.5292242599999</v>
      </c>
      <c r="G144" s="37">
        <f>SUMIFS(СВЦЭМ!$D$34:$D$777,СВЦЭМ!$A$34:$A$777,$A144,СВЦЭМ!$B$34:$B$777,G$119)+'СЕТ СН'!$I$11+СВЦЭМ!$D$10+'СЕТ СН'!$I$5</f>
        <v>5822.9736126299995</v>
      </c>
      <c r="H144" s="37">
        <f>SUMIFS(СВЦЭМ!$D$34:$D$777,СВЦЭМ!$A$34:$A$777,$A144,СВЦЭМ!$B$34:$B$777,H$119)+'СЕТ СН'!$I$11+СВЦЭМ!$D$10+'СЕТ СН'!$I$5</f>
        <v>5758.2822428499994</v>
      </c>
      <c r="I144" s="37">
        <f>SUMIFS(СВЦЭМ!$D$34:$D$777,СВЦЭМ!$A$34:$A$777,$A144,СВЦЭМ!$B$34:$B$777,I$119)+'СЕТ СН'!$I$11+СВЦЭМ!$D$10+'СЕТ СН'!$I$5</f>
        <v>5703.7950246599994</v>
      </c>
      <c r="J144" s="37">
        <f>SUMIFS(СВЦЭМ!$D$34:$D$777,СВЦЭМ!$A$34:$A$777,$A144,СВЦЭМ!$B$34:$B$777,J$119)+'СЕТ СН'!$I$11+СВЦЭМ!$D$10+'СЕТ СН'!$I$5</f>
        <v>5606.4231536699999</v>
      </c>
      <c r="K144" s="37">
        <f>SUMIFS(СВЦЭМ!$D$34:$D$777,СВЦЭМ!$A$34:$A$777,$A144,СВЦЭМ!$B$34:$B$777,K$119)+'СЕТ СН'!$I$11+СВЦЭМ!$D$10+'СЕТ СН'!$I$5</f>
        <v>5503.6637105599993</v>
      </c>
      <c r="L144" s="37">
        <f>SUMIFS(СВЦЭМ!$D$34:$D$777,СВЦЭМ!$A$34:$A$777,$A144,СВЦЭМ!$B$34:$B$777,L$119)+'СЕТ СН'!$I$11+СВЦЭМ!$D$10+'СЕТ СН'!$I$5</f>
        <v>5416.4545977399994</v>
      </c>
      <c r="M144" s="37">
        <f>SUMIFS(СВЦЭМ!$D$34:$D$777,СВЦЭМ!$A$34:$A$777,$A144,СВЦЭМ!$B$34:$B$777,M$119)+'СЕТ СН'!$I$11+СВЦЭМ!$D$10+'СЕТ СН'!$I$5</f>
        <v>5401.1286918699998</v>
      </c>
      <c r="N144" s="37">
        <f>SUMIFS(СВЦЭМ!$D$34:$D$777,СВЦЭМ!$A$34:$A$777,$A144,СВЦЭМ!$B$34:$B$777,N$119)+'СЕТ СН'!$I$11+СВЦЭМ!$D$10+'СЕТ СН'!$I$5</f>
        <v>5419.4787100399999</v>
      </c>
      <c r="O144" s="37">
        <f>SUMIFS(СВЦЭМ!$D$34:$D$777,СВЦЭМ!$A$34:$A$777,$A144,СВЦЭМ!$B$34:$B$777,O$119)+'СЕТ СН'!$I$11+СВЦЭМ!$D$10+'СЕТ СН'!$I$5</f>
        <v>5428.0065475599995</v>
      </c>
      <c r="P144" s="37">
        <f>SUMIFS(СВЦЭМ!$D$34:$D$777,СВЦЭМ!$A$34:$A$777,$A144,СВЦЭМ!$B$34:$B$777,P$119)+'СЕТ СН'!$I$11+СВЦЭМ!$D$10+'СЕТ СН'!$I$5</f>
        <v>5432.0813528299996</v>
      </c>
      <c r="Q144" s="37">
        <f>SUMIFS(СВЦЭМ!$D$34:$D$777,СВЦЭМ!$A$34:$A$777,$A144,СВЦЭМ!$B$34:$B$777,Q$119)+'СЕТ СН'!$I$11+СВЦЭМ!$D$10+'СЕТ СН'!$I$5</f>
        <v>5435.5296630699995</v>
      </c>
      <c r="R144" s="37">
        <f>SUMIFS(СВЦЭМ!$D$34:$D$777,СВЦЭМ!$A$34:$A$777,$A144,СВЦЭМ!$B$34:$B$777,R$119)+'СЕТ СН'!$I$11+СВЦЭМ!$D$10+'СЕТ СН'!$I$5</f>
        <v>5435.2038960399996</v>
      </c>
      <c r="S144" s="37">
        <f>SUMIFS(СВЦЭМ!$D$34:$D$777,СВЦЭМ!$A$34:$A$777,$A144,СВЦЭМ!$B$34:$B$777,S$119)+'СЕТ СН'!$I$11+СВЦЭМ!$D$10+'СЕТ СН'!$I$5</f>
        <v>5410.1563276500001</v>
      </c>
      <c r="T144" s="37">
        <f>SUMIFS(СВЦЭМ!$D$34:$D$777,СВЦЭМ!$A$34:$A$777,$A144,СВЦЭМ!$B$34:$B$777,T$119)+'СЕТ СН'!$I$11+СВЦЭМ!$D$10+'СЕТ СН'!$I$5</f>
        <v>5376.75554801</v>
      </c>
      <c r="U144" s="37">
        <f>SUMIFS(СВЦЭМ!$D$34:$D$777,СВЦЭМ!$A$34:$A$777,$A144,СВЦЭМ!$B$34:$B$777,U$119)+'СЕТ СН'!$I$11+СВЦЭМ!$D$10+'СЕТ СН'!$I$5</f>
        <v>5374.2617095699998</v>
      </c>
      <c r="V144" s="37">
        <f>SUMIFS(СВЦЭМ!$D$34:$D$777,СВЦЭМ!$A$34:$A$777,$A144,СВЦЭМ!$B$34:$B$777,V$119)+'СЕТ СН'!$I$11+СВЦЭМ!$D$10+'СЕТ СН'!$I$5</f>
        <v>5390.1821295999998</v>
      </c>
      <c r="W144" s="37">
        <f>SUMIFS(СВЦЭМ!$D$34:$D$777,СВЦЭМ!$A$34:$A$777,$A144,СВЦЭМ!$B$34:$B$777,W$119)+'СЕТ СН'!$I$11+СВЦЭМ!$D$10+'СЕТ СН'!$I$5</f>
        <v>5409.8707665499996</v>
      </c>
      <c r="X144" s="37">
        <f>SUMIFS(СВЦЭМ!$D$34:$D$777,СВЦЭМ!$A$34:$A$777,$A144,СВЦЭМ!$B$34:$B$777,X$119)+'СЕТ СН'!$I$11+СВЦЭМ!$D$10+'СЕТ СН'!$I$5</f>
        <v>5443.1252921799996</v>
      </c>
      <c r="Y144" s="37">
        <f>SUMIFS(СВЦЭМ!$D$34:$D$777,СВЦЭМ!$A$34:$A$777,$A144,СВЦЭМ!$B$34:$B$777,Y$119)+'СЕТ СН'!$I$11+СВЦЭМ!$D$10+'СЕТ СН'!$I$5</f>
        <v>5559.66393307</v>
      </c>
    </row>
    <row r="145" spans="1:27" ht="15.75" x14ac:dyDescent="0.2">
      <c r="A145" s="36">
        <f t="shared" si="3"/>
        <v>42700</v>
      </c>
      <c r="B145" s="37">
        <f>SUMIFS(СВЦЭМ!$D$34:$D$777,СВЦЭМ!$A$34:$A$777,$A145,СВЦЭМ!$B$34:$B$777,B$119)+'СЕТ СН'!$I$11+СВЦЭМ!$D$10+'СЕТ СН'!$I$5</f>
        <v>5680.5542412299992</v>
      </c>
      <c r="C145" s="37">
        <f>SUMIFS(СВЦЭМ!$D$34:$D$777,СВЦЭМ!$A$34:$A$777,$A145,СВЦЭМ!$B$34:$B$777,C$119)+'СЕТ СН'!$I$11+СВЦЭМ!$D$10+'СЕТ СН'!$I$5</f>
        <v>5758.1798031099997</v>
      </c>
      <c r="D145" s="37">
        <f>SUMIFS(СВЦЭМ!$D$34:$D$777,СВЦЭМ!$A$34:$A$777,$A145,СВЦЭМ!$B$34:$B$777,D$119)+'СЕТ СН'!$I$11+СВЦЭМ!$D$10+'СЕТ СН'!$I$5</f>
        <v>5801.6260982799995</v>
      </c>
      <c r="E145" s="37">
        <f>SUMIFS(СВЦЭМ!$D$34:$D$777,СВЦЭМ!$A$34:$A$777,$A145,СВЦЭМ!$B$34:$B$777,E$119)+'СЕТ СН'!$I$11+СВЦЭМ!$D$10+'СЕТ СН'!$I$5</f>
        <v>5803.4658547499994</v>
      </c>
      <c r="F145" s="37">
        <f>SUMIFS(СВЦЭМ!$D$34:$D$777,СВЦЭМ!$A$34:$A$777,$A145,СВЦЭМ!$B$34:$B$777,F$119)+'СЕТ СН'!$I$11+СВЦЭМ!$D$10+'СЕТ СН'!$I$5</f>
        <v>5809.00522258</v>
      </c>
      <c r="G145" s="37">
        <f>SUMIFS(СВЦЭМ!$D$34:$D$777,СВЦЭМ!$A$34:$A$777,$A145,СВЦЭМ!$B$34:$B$777,G$119)+'СЕТ СН'!$I$11+СВЦЭМ!$D$10+'СЕТ СН'!$I$5</f>
        <v>5805.4818705499993</v>
      </c>
      <c r="H145" s="37">
        <f>SUMIFS(СВЦЭМ!$D$34:$D$777,СВЦЭМ!$A$34:$A$777,$A145,СВЦЭМ!$B$34:$B$777,H$119)+'СЕТ СН'!$I$11+СВЦЭМ!$D$10+'СЕТ СН'!$I$5</f>
        <v>5793.7079530499996</v>
      </c>
      <c r="I145" s="37">
        <f>SUMIFS(СВЦЭМ!$D$34:$D$777,СВЦЭМ!$A$34:$A$777,$A145,СВЦЭМ!$B$34:$B$777,I$119)+'СЕТ СН'!$I$11+СВЦЭМ!$D$10+'СЕТ СН'!$I$5</f>
        <v>5771.1885846099995</v>
      </c>
      <c r="J145" s="37">
        <f>SUMIFS(СВЦЭМ!$D$34:$D$777,СВЦЭМ!$A$34:$A$777,$A145,СВЦЭМ!$B$34:$B$777,J$119)+'СЕТ СН'!$I$11+СВЦЭМ!$D$10+'СЕТ СН'!$I$5</f>
        <v>5657.1240595299996</v>
      </c>
      <c r="K145" s="37">
        <f>SUMIFS(СВЦЭМ!$D$34:$D$777,СВЦЭМ!$A$34:$A$777,$A145,СВЦЭМ!$B$34:$B$777,K$119)+'СЕТ СН'!$I$11+СВЦЭМ!$D$10+'СЕТ СН'!$I$5</f>
        <v>5525.4779724299997</v>
      </c>
      <c r="L145" s="37">
        <f>SUMIFS(СВЦЭМ!$D$34:$D$777,СВЦЭМ!$A$34:$A$777,$A145,СВЦЭМ!$B$34:$B$777,L$119)+'СЕТ СН'!$I$11+СВЦЭМ!$D$10+'СЕТ СН'!$I$5</f>
        <v>5415.9687044899993</v>
      </c>
      <c r="M145" s="37">
        <f>SUMIFS(СВЦЭМ!$D$34:$D$777,СВЦЭМ!$A$34:$A$777,$A145,СВЦЭМ!$B$34:$B$777,M$119)+'СЕТ СН'!$I$11+СВЦЭМ!$D$10+'СЕТ СН'!$I$5</f>
        <v>5385.7309657199994</v>
      </c>
      <c r="N145" s="37">
        <f>SUMIFS(СВЦЭМ!$D$34:$D$777,СВЦЭМ!$A$34:$A$777,$A145,СВЦЭМ!$B$34:$B$777,N$119)+'СЕТ СН'!$I$11+СВЦЭМ!$D$10+'СЕТ СН'!$I$5</f>
        <v>5401.1797173399991</v>
      </c>
      <c r="O145" s="37">
        <f>SUMIFS(СВЦЭМ!$D$34:$D$777,СВЦЭМ!$A$34:$A$777,$A145,СВЦЭМ!$B$34:$B$777,O$119)+'СЕТ СН'!$I$11+СВЦЭМ!$D$10+'СЕТ СН'!$I$5</f>
        <v>5408.6528793299995</v>
      </c>
      <c r="P145" s="37">
        <f>SUMIFS(СВЦЭМ!$D$34:$D$777,СВЦЭМ!$A$34:$A$777,$A145,СВЦЭМ!$B$34:$B$777,P$119)+'СЕТ СН'!$I$11+СВЦЭМ!$D$10+'СЕТ СН'!$I$5</f>
        <v>5420.2690595499998</v>
      </c>
      <c r="Q145" s="37">
        <f>SUMIFS(СВЦЭМ!$D$34:$D$777,СВЦЭМ!$A$34:$A$777,$A145,СВЦЭМ!$B$34:$B$777,Q$119)+'СЕТ СН'!$I$11+СВЦЭМ!$D$10+'СЕТ СН'!$I$5</f>
        <v>5421.9835372299995</v>
      </c>
      <c r="R145" s="37">
        <f>SUMIFS(СВЦЭМ!$D$34:$D$777,СВЦЭМ!$A$34:$A$777,$A145,СВЦЭМ!$B$34:$B$777,R$119)+'СЕТ СН'!$I$11+СВЦЭМ!$D$10+'СЕТ СН'!$I$5</f>
        <v>5415.87866364</v>
      </c>
      <c r="S145" s="37">
        <f>SUMIFS(СВЦЭМ!$D$34:$D$777,СВЦЭМ!$A$34:$A$777,$A145,СВЦЭМ!$B$34:$B$777,S$119)+'СЕТ СН'!$I$11+СВЦЭМ!$D$10+'СЕТ СН'!$I$5</f>
        <v>5384.5094436299996</v>
      </c>
      <c r="T145" s="37">
        <f>SUMIFS(СВЦЭМ!$D$34:$D$777,СВЦЭМ!$A$34:$A$777,$A145,СВЦЭМ!$B$34:$B$777,T$119)+'СЕТ СН'!$I$11+СВЦЭМ!$D$10+'СЕТ СН'!$I$5</f>
        <v>5361.5165787799997</v>
      </c>
      <c r="U145" s="37">
        <f>SUMIFS(СВЦЭМ!$D$34:$D$777,СВЦЭМ!$A$34:$A$777,$A145,СВЦЭМ!$B$34:$B$777,U$119)+'СЕТ СН'!$I$11+СВЦЭМ!$D$10+'СЕТ СН'!$I$5</f>
        <v>5365.2409059599995</v>
      </c>
      <c r="V145" s="37">
        <f>SUMIFS(СВЦЭМ!$D$34:$D$777,СВЦЭМ!$A$34:$A$777,$A145,СВЦЭМ!$B$34:$B$777,V$119)+'СЕТ СН'!$I$11+СВЦЭМ!$D$10+'СЕТ СН'!$I$5</f>
        <v>5375.9863920499993</v>
      </c>
      <c r="W145" s="37">
        <f>SUMIFS(СВЦЭМ!$D$34:$D$777,СВЦЭМ!$A$34:$A$777,$A145,СВЦЭМ!$B$34:$B$777,W$119)+'СЕТ СН'!$I$11+СВЦЭМ!$D$10+'СЕТ СН'!$I$5</f>
        <v>5388.20266868</v>
      </c>
      <c r="X145" s="37">
        <f>SUMIFS(СВЦЭМ!$D$34:$D$777,СВЦЭМ!$A$34:$A$777,$A145,СВЦЭМ!$B$34:$B$777,X$119)+'СЕТ СН'!$I$11+СВЦЭМ!$D$10+'СЕТ СН'!$I$5</f>
        <v>5402.6898363399996</v>
      </c>
      <c r="Y145" s="37">
        <f>SUMIFS(СВЦЭМ!$D$34:$D$777,СВЦЭМ!$A$34:$A$777,$A145,СВЦЭМ!$B$34:$B$777,Y$119)+'СЕТ СН'!$I$11+СВЦЭМ!$D$10+'СЕТ СН'!$I$5</f>
        <v>5492.9609377199995</v>
      </c>
    </row>
    <row r="146" spans="1:27" ht="15.75" x14ac:dyDescent="0.2">
      <c r="A146" s="36">
        <f t="shared" si="3"/>
        <v>42701</v>
      </c>
      <c r="B146" s="37">
        <f>SUMIFS(СВЦЭМ!$D$34:$D$777,СВЦЭМ!$A$34:$A$777,$A146,СВЦЭМ!$B$34:$B$777,B$119)+'СЕТ СН'!$I$11+СВЦЭМ!$D$10+'СЕТ СН'!$I$5</f>
        <v>5640.1886400499998</v>
      </c>
      <c r="C146" s="37">
        <f>SUMIFS(СВЦЭМ!$D$34:$D$777,СВЦЭМ!$A$34:$A$777,$A146,СВЦЭМ!$B$34:$B$777,C$119)+'СЕТ СН'!$I$11+СВЦЭМ!$D$10+'СЕТ СН'!$I$5</f>
        <v>5731.9356928299994</v>
      </c>
      <c r="D146" s="37">
        <f>SUMIFS(СВЦЭМ!$D$34:$D$777,СВЦЭМ!$A$34:$A$777,$A146,СВЦЭМ!$B$34:$B$777,D$119)+'СЕТ СН'!$I$11+СВЦЭМ!$D$10+'СЕТ СН'!$I$5</f>
        <v>5800.8666347299995</v>
      </c>
      <c r="E146" s="37">
        <f>SUMIFS(СВЦЭМ!$D$34:$D$777,СВЦЭМ!$A$34:$A$777,$A146,СВЦЭМ!$B$34:$B$777,E$119)+'СЕТ СН'!$I$11+СВЦЭМ!$D$10+'СЕТ СН'!$I$5</f>
        <v>5795.8560568799994</v>
      </c>
      <c r="F146" s="37">
        <f>SUMIFS(СВЦЭМ!$D$34:$D$777,СВЦЭМ!$A$34:$A$777,$A146,СВЦЭМ!$B$34:$B$777,F$119)+'СЕТ СН'!$I$11+СВЦЭМ!$D$10+'СЕТ СН'!$I$5</f>
        <v>5793.1124073699993</v>
      </c>
      <c r="G146" s="37">
        <f>SUMIFS(СВЦЭМ!$D$34:$D$777,СВЦЭМ!$A$34:$A$777,$A146,СВЦЭМ!$B$34:$B$777,G$119)+'СЕТ СН'!$I$11+СВЦЭМ!$D$10+'СЕТ СН'!$I$5</f>
        <v>5794.4957971399999</v>
      </c>
      <c r="H146" s="37">
        <f>SUMIFS(СВЦЭМ!$D$34:$D$777,СВЦЭМ!$A$34:$A$777,$A146,СВЦЭМ!$B$34:$B$777,H$119)+'СЕТ СН'!$I$11+СВЦЭМ!$D$10+'СЕТ СН'!$I$5</f>
        <v>5790.2058404599993</v>
      </c>
      <c r="I146" s="37">
        <f>SUMIFS(СВЦЭМ!$D$34:$D$777,СВЦЭМ!$A$34:$A$777,$A146,СВЦЭМ!$B$34:$B$777,I$119)+'СЕТ СН'!$I$11+СВЦЭМ!$D$10+'СЕТ СН'!$I$5</f>
        <v>5766.26827039</v>
      </c>
      <c r="J146" s="37">
        <f>SUMIFS(СВЦЭМ!$D$34:$D$777,СВЦЭМ!$A$34:$A$777,$A146,СВЦЭМ!$B$34:$B$777,J$119)+'СЕТ СН'!$I$11+СВЦЭМ!$D$10+'СЕТ СН'!$I$5</f>
        <v>5666.0299506399997</v>
      </c>
      <c r="K146" s="37">
        <f>SUMIFS(СВЦЭМ!$D$34:$D$777,СВЦЭМ!$A$34:$A$777,$A146,СВЦЭМ!$B$34:$B$777,K$119)+'СЕТ СН'!$I$11+СВЦЭМ!$D$10+'СЕТ СН'!$I$5</f>
        <v>5537.3269305499998</v>
      </c>
      <c r="L146" s="37">
        <f>SUMIFS(СВЦЭМ!$D$34:$D$777,СВЦЭМ!$A$34:$A$777,$A146,СВЦЭМ!$B$34:$B$777,L$119)+'СЕТ СН'!$I$11+СВЦЭМ!$D$10+'СЕТ СН'!$I$5</f>
        <v>5427.5377811599992</v>
      </c>
      <c r="M146" s="37">
        <f>SUMIFS(СВЦЭМ!$D$34:$D$777,СВЦЭМ!$A$34:$A$777,$A146,СВЦЭМ!$B$34:$B$777,M$119)+'СЕТ СН'!$I$11+СВЦЭМ!$D$10+'СЕТ СН'!$I$5</f>
        <v>5392.8751491499997</v>
      </c>
      <c r="N146" s="37">
        <f>SUMIFS(СВЦЭМ!$D$34:$D$777,СВЦЭМ!$A$34:$A$777,$A146,СВЦЭМ!$B$34:$B$777,N$119)+'СЕТ СН'!$I$11+СВЦЭМ!$D$10+'СЕТ СН'!$I$5</f>
        <v>5403.6659350499995</v>
      </c>
      <c r="O146" s="37">
        <f>SUMIFS(СВЦЭМ!$D$34:$D$777,СВЦЭМ!$A$34:$A$777,$A146,СВЦЭМ!$B$34:$B$777,O$119)+'СЕТ СН'!$I$11+СВЦЭМ!$D$10+'СЕТ СН'!$I$5</f>
        <v>5415.2289057999997</v>
      </c>
      <c r="P146" s="37">
        <f>SUMIFS(СВЦЭМ!$D$34:$D$777,СВЦЭМ!$A$34:$A$777,$A146,СВЦЭМ!$B$34:$B$777,P$119)+'СЕТ СН'!$I$11+СВЦЭМ!$D$10+'СЕТ СН'!$I$5</f>
        <v>5430.1005880099992</v>
      </c>
      <c r="Q146" s="37">
        <f>SUMIFS(СВЦЭМ!$D$34:$D$777,СВЦЭМ!$A$34:$A$777,$A146,СВЦЭМ!$B$34:$B$777,Q$119)+'СЕТ СН'!$I$11+СВЦЭМ!$D$10+'СЕТ СН'!$I$5</f>
        <v>5429.1527941199993</v>
      </c>
      <c r="R146" s="37">
        <f>SUMIFS(СВЦЭМ!$D$34:$D$777,СВЦЭМ!$A$34:$A$777,$A146,СВЦЭМ!$B$34:$B$777,R$119)+'СЕТ СН'!$I$11+СВЦЭМ!$D$10+'СЕТ СН'!$I$5</f>
        <v>5420.1797790299997</v>
      </c>
      <c r="S146" s="37">
        <f>SUMIFS(СВЦЭМ!$D$34:$D$777,СВЦЭМ!$A$34:$A$777,$A146,СВЦЭМ!$B$34:$B$777,S$119)+'СЕТ СН'!$I$11+СВЦЭМ!$D$10+'СЕТ СН'!$I$5</f>
        <v>5395.7606736499993</v>
      </c>
      <c r="T146" s="37">
        <f>SUMIFS(СВЦЭМ!$D$34:$D$777,СВЦЭМ!$A$34:$A$777,$A146,СВЦЭМ!$B$34:$B$777,T$119)+'СЕТ СН'!$I$11+СВЦЭМ!$D$10+'СЕТ СН'!$I$5</f>
        <v>5356.4523867299995</v>
      </c>
      <c r="U146" s="37">
        <f>SUMIFS(СВЦЭМ!$D$34:$D$777,СВЦЭМ!$A$34:$A$777,$A146,СВЦЭМ!$B$34:$B$777,U$119)+'СЕТ СН'!$I$11+СВЦЭМ!$D$10+'СЕТ СН'!$I$5</f>
        <v>5359.1835023599997</v>
      </c>
      <c r="V146" s="37">
        <f>SUMIFS(СВЦЭМ!$D$34:$D$777,СВЦЭМ!$A$34:$A$777,$A146,СВЦЭМ!$B$34:$B$777,V$119)+'СЕТ СН'!$I$11+СВЦЭМ!$D$10+'СЕТ СН'!$I$5</f>
        <v>5374.2288562499998</v>
      </c>
      <c r="W146" s="37">
        <f>SUMIFS(СВЦЭМ!$D$34:$D$777,СВЦЭМ!$A$34:$A$777,$A146,СВЦЭМ!$B$34:$B$777,W$119)+'СЕТ СН'!$I$11+СВЦЭМ!$D$10+'СЕТ СН'!$I$5</f>
        <v>5396.5440620399995</v>
      </c>
      <c r="X146" s="37">
        <f>SUMIFS(СВЦЭМ!$D$34:$D$777,СВЦЭМ!$A$34:$A$777,$A146,СВЦЭМ!$B$34:$B$777,X$119)+'СЕТ СН'!$I$11+СВЦЭМ!$D$10+'СЕТ СН'!$I$5</f>
        <v>5430.4152817999993</v>
      </c>
      <c r="Y146" s="37">
        <f>SUMIFS(СВЦЭМ!$D$34:$D$777,СВЦЭМ!$A$34:$A$777,$A146,СВЦЭМ!$B$34:$B$777,Y$119)+'СЕТ СН'!$I$11+СВЦЭМ!$D$10+'СЕТ СН'!$I$5</f>
        <v>5543.7526177999998</v>
      </c>
    </row>
    <row r="147" spans="1:27" ht="15.75" x14ac:dyDescent="0.2">
      <c r="A147" s="36">
        <f t="shared" si="3"/>
        <v>42702</v>
      </c>
      <c r="B147" s="37">
        <f>SUMIFS(СВЦЭМ!$D$34:$D$777,СВЦЭМ!$A$34:$A$777,$A147,СВЦЭМ!$B$34:$B$777,B$119)+'СЕТ СН'!$I$11+СВЦЭМ!$D$10+'СЕТ СН'!$I$5</f>
        <v>5597.1339247999995</v>
      </c>
      <c r="C147" s="37">
        <f>SUMIFS(СВЦЭМ!$D$34:$D$777,СВЦЭМ!$A$34:$A$777,$A147,СВЦЭМ!$B$34:$B$777,C$119)+'СЕТ СН'!$I$11+СВЦЭМ!$D$10+'СЕТ СН'!$I$5</f>
        <v>5703.9282414299996</v>
      </c>
      <c r="D147" s="37">
        <f>SUMIFS(СВЦЭМ!$D$34:$D$777,СВЦЭМ!$A$34:$A$777,$A147,СВЦЭМ!$B$34:$B$777,D$119)+'СЕТ СН'!$I$11+СВЦЭМ!$D$10+'СЕТ СН'!$I$5</f>
        <v>5786.3455054799997</v>
      </c>
      <c r="E147" s="37">
        <f>SUMIFS(СВЦЭМ!$D$34:$D$777,СВЦЭМ!$A$34:$A$777,$A147,СВЦЭМ!$B$34:$B$777,E$119)+'СЕТ СН'!$I$11+СВЦЭМ!$D$10+'СЕТ СН'!$I$5</f>
        <v>5802.4051801299993</v>
      </c>
      <c r="F147" s="37">
        <f>SUMIFS(СВЦЭМ!$D$34:$D$777,СВЦЭМ!$A$34:$A$777,$A147,СВЦЭМ!$B$34:$B$777,F$119)+'СЕТ СН'!$I$11+СВЦЭМ!$D$10+'СЕТ СН'!$I$5</f>
        <v>5801.6655858699996</v>
      </c>
      <c r="G147" s="37">
        <f>SUMIFS(СВЦЭМ!$D$34:$D$777,СВЦЭМ!$A$34:$A$777,$A147,СВЦЭМ!$B$34:$B$777,G$119)+'СЕТ СН'!$I$11+СВЦЭМ!$D$10+'СЕТ СН'!$I$5</f>
        <v>5787.9364492999994</v>
      </c>
      <c r="H147" s="37">
        <f>SUMIFS(СВЦЭМ!$D$34:$D$777,СВЦЭМ!$A$34:$A$777,$A147,СВЦЭМ!$B$34:$B$777,H$119)+'СЕТ СН'!$I$11+СВЦЭМ!$D$10+'СЕТ СН'!$I$5</f>
        <v>5750.4695364699992</v>
      </c>
      <c r="I147" s="37">
        <f>SUMIFS(СВЦЭМ!$D$34:$D$777,СВЦЭМ!$A$34:$A$777,$A147,СВЦЭМ!$B$34:$B$777,I$119)+'СЕТ СН'!$I$11+СВЦЭМ!$D$10+'СЕТ СН'!$I$5</f>
        <v>5708.4506022699998</v>
      </c>
      <c r="J147" s="37">
        <f>SUMIFS(СВЦЭМ!$D$34:$D$777,СВЦЭМ!$A$34:$A$777,$A147,СВЦЭМ!$B$34:$B$777,J$119)+'СЕТ СН'!$I$11+СВЦЭМ!$D$10+'СЕТ СН'!$I$5</f>
        <v>5621.1888714099996</v>
      </c>
      <c r="K147" s="37">
        <f>SUMIFS(СВЦЭМ!$D$34:$D$777,СВЦЭМ!$A$34:$A$777,$A147,СВЦЭМ!$B$34:$B$777,K$119)+'СЕТ СН'!$I$11+СВЦЭМ!$D$10+'СЕТ СН'!$I$5</f>
        <v>5520.7733595999998</v>
      </c>
      <c r="L147" s="37">
        <f>SUMIFS(СВЦЭМ!$D$34:$D$777,СВЦЭМ!$A$34:$A$777,$A147,СВЦЭМ!$B$34:$B$777,L$119)+'СЕТ СН'!$I$11+СВЦЭМ!$D$10+'СЕТ СН'!$I$5</f>
        <v>5462.3298461099994</v>
      </c>
      <c r="M147" s="37">
        <f>SUMIFS(СВЦЭМ!$D$34:$D$777,СВЦЭМ!$A$34:$A$777,$A147,СВЦЭМ!$B$34:$B$777,M$119)+'СЕТ СН'!$I$11+СВЦЭМ!$D$10+'СЕТ СН'!$I$5</f>
        <v>5425.2457391499993</v>
      </c>
      <c r="N147" s="37">
        <f>SUMIFS(СВЦЭМ!$D$34:$D$777,СВЦЭМ!$A$34:$A$777,$A147,СВЦЭМ!$B$34:$B$777,N$119)+'СЕТ СН'!$I$11+СВЦЭМ!$D$10+'СЕТ СН'!$I$5</f>
        <v>5437.6970395699991</v>
      </c>
      <c r="O147" s="37">
        <f>SUMIFS(СВЦЭМ!$D$34:$D$777,СВЦЭМ!$A$34:$A$777,$A147,СВЦЭМ!$B$34:$B$777,O$119)+'СЕТ СН'!$I$11+СВЦЭМ!$D$10+'СЕТ СН'!$I$5</f>
        <v>5454.3957449599993</v>
      </c>
      <c r="P147" s="37">
        <f>SUMIFS(СВЦЭМ!$D$34:$D$777,СВЦЭМ!$A$34:$A$777,$A147,СВЦЭМ!$B$34:$B$777,P$119)+'СЕТ СН'!$I$11+СВЦЭМ!$D$10+'СЕТ СН'!$I$5</f>
        <v>5459.4073637599995</v>
      </c>
      <c r="Q147" s="37">
        <f>SUMIFS(СВЦЭМ!$D$34:$D$777,СВЦЭМ!$A$34:$A$777,$A147,СВЦЭМ!$B$34:$B$777,Q$119)+'СЕТ СН'!$I$11+СВЦЭМ!$D$10+'СЕТ СН'!$I$5</f>
        <v>5461.0252411599995</v>
      </c>
      <c r="R147" s="37">
        <f>SUMIFS(СВЦЭМ!$D$34:$D$777,СВЦЭМ!$A$34:$A$777,$A147,СВЦЭМ!$B$34:$B$777,R$119)+'СЕТ СН'!$I$11+СВЦЭМ!$D$10+'СЕТ СН'!$I$5</f>
        <v>5458.0712704199996</v>
      </c>
      <c r="S147" s="37">
        <f>SUMIFS(СВЦЭМ!$D$34:$D$777,СВЦЭМ!$A$34:$A$777,$A147,СВЦЭМ!$B$34:$B$777,S$119)+'СЕТ СН'!$I$11+СВЦЭМ!$D$10+'СЕТ СН'!$I$5</f>
        <v>5447.2474640699993</v>
      </c>
      <c r="T147" s="37">
        <f>SUMIFS(СВЦЭМ!$D$34:$D$777,СВЦЭМ!$A$34:$A$777,$A147,СВЦЭМ!$B$34:$B$777,T$119)+'СЕТ СН'!$I$11+СВЦЭМ!$D$10+'СЕТ СН'!$I$5</f>
        <v>5390.6276354799993</v>
      </c>
      <c r="U147" s="37">
        <f>SUMIFS(СВЦЭМ!$D$34:$D$777,СВЦЭМ!$A$34:$A$777,$A147,СВЦЭМ!$B$34:$B$777,U$119)+'СЕТ СН'!$I$11+СВЦЭМ!$D$10+'СЕТ СН'!$I$5</f>
        <v>5390.1190038299992</v>
      </c>
      <c r="V147" s="37">
        <f>SUMIFS(СВЦЭМ!$D$34:$D$777,СВЦЭМ!$A$34:$A$777,$A147,СВЦЭМ!$B$34:$B$777,V$119)+'СЕТ СН'!$I$11+СВЦЭМ!$D$10+'СЕТ СН'!$I$5</f>
        <v>5418.1827818299998</v>
      </c>
      <c r="W147" s="37">
        <f>SUMIFS(СВЦЭМ!$D$34:$D$777,СВЦЭМ!$A$34:$A$777,$A147,СВЦЭМ!$B$34:$B$777,W$119)+'СЕТ СН'!$I$11+СВЦЭМ!$D$10+'СЕТ СН'!$I$5</f>
        <v>5428.8327996899998</v>
      </c>
      <c r="X147" s="37">
        <f>SUMIFS(СВЦЭМ!$D$34:$D$777,СВЦЭМ!$A$34:$A$777,$A147,СВЦЭМ!$B$34:$B$777,X$119)+'СЕТ СН'!$I$11+СВЦЭМ!$D$10+'СЕТ СН'!$I$5</f>
        <v>5463.9373174699995</v>
      </c>
      <c r="Y147" s="37">
        <f>SUMIFS(СВЦЭМ!$D$34:$D$777,СВЦЭМ!$A$34:$A$777,$A147,СВЦЭМ!$B$34:$B$777,Y$119)+'СЕТ СН'!$I$11+СВЦЭМ!$D$10+'СЕТ СН'!$I$5</f>
        <v>5540.2421243299996</v>
      </c>
    </row>
    <row r="148" spans="1:27" ht="15.75" x14ac:dyDescent="0.2">
      <c r="A148" s="36">
        <f t="shared" si="3"/>
        <v>42703</v>
      </c>
      <c r="B148" s="37">
        <f>SUMIFS(СВЦЭМ!$D$34:$D$777,СВЦЭМ!$A$34:$A$777,$A148,СВЦЭМ!$B$34:$B$777,B$119)+'СЕТ СН'!$I$11+СВЦЭМ!$D$10+'СЕТ СН'!$I$5</f>
        <v>5645.2123317599999</v>
      </c>
      <c r="C148" s="37">
        <f>SUMIFS(СВЦЭМ!$D$34:$D$777,СВЦЭМ!$A$34:$A$777,$A148,СВЦЭМ!$B$34:$B$777,C$119)+'СЕТ СН'!$I$11+СВЦЭМ!$D$10+'СЕТ СН'!$I$5</f>
        <v>5756.1503084799997</v>
      </c>
      <c r="D148" s="37">
        <f>SUMIFS(СВЦЭМ!$D$34:$D$777,СВЦЭМ!$A$34:$A$777,$A148,СВЦЭМ!$B$34:$B$777,D$119)+'СЕТ СН'!$I$11+СВЦЭМ!$D$10+'СЕТ СН'!$I$5</f>
        <v>5831.8051711499993</v>
      </c>
      <c r="E148" s="37">
        <f>SUMIFS(СВЦЭМ!$D$34:$D$777,СВЦЭМ!$A$34:$A$777,$A148,СВЦЭМ!$B$34:$B$777,E$119)+'СЕТ СН'!$I$11+СВЦЭМ!$D$10+'СЕТ СН'!$I$5</f>
        <v>5838.4097703099997</v>
      </c>
      <c r="F148" s="37">
        <f>SUMIFS(СВЦЭМ!$D$34:$D$777,СВЦЭМ!$A$34:$A$777,$A148,СВЦЭМ!$B$34:$B$777,F$119)+'СЕТ СН'!$I$11+СВЦЭМ!$D$10+'СЕТ СН'!$I$5</f>
        <v>5833.3193494899997</v>
      </c>
      <c r="G148" s="37">
        <f>SUMIFS(СВЦЭМ!$D$34:$D$777,СВЦЭМ!$A$34:$A$777,$A148,СВЦЭМ!$B$34:$B$777,G$119)+'СЕТ СН'!$I$11+СВЦЭМ!$D$10+'СЕТ СН'!$I$5</f>
        <v>5819.6228793</v>
      </c>
      <c r="H148" s="37">
        <f>SUMIFS(СВЦЭМ!$D$34:$D$777,СВЦЭМ!$A$34:$A$777,$A148,СВЦЭМ!$B$34:$B$777,H$119)+'СЕТ СН'!$I$11+СВЦЭМ!$D$10+'СЕТ СН'!$I$5</f>
        <v>5747.66935552</v>
      </c>
      <c r="I148" s="37">
        <f>SUMIFS(СВЦЭМ!$D$34:$D$777,СВЦЭМ!$A$34:$A$777,$A148,СВЦЭМ!$B$34:$B$777,I$119)+'СЕТ СН'!$I$11+СВЦЭМ!$D$10+'СЕТ СН'!$I$5</f>
        <v>5660.8277434399997</v>
      </c>
      <c r="J148" s="37">
        <f>SUMIFS(СВЦЭМ!$D$34:$D$777,СВЦЭМ!$A$34:$A$777,$A148,СВЦЭМ!$B$34:$B$777,J$119)+'СЕТ СН'!$I$11+СВЦЭМ!$D$10+'СЕТ СН'!$I$5</f>
        <v>5563.6000181399995</v>
      </c>
      <c r="K148" s="37">
        <f>SUMIFS(СВЦЭМ!$D$34:$D$777,СВЦЭМ!$A$34:$A$777,$A148,СВЦЭМ!$B$34:$B$777,K$119)+'СЕТ СН'!$I$11+СВЦЭМ!$D$10+'СЕТ СН'!$I$5</f>
        <v>5515.3416301499992</v>
      </c>
      <c r="L148" s="37">
        <f>SUMIFS(СВЦЭМ!$D$34:$D$777,СВЦЭМ!$A$34:$A$777,$A148,СВЦЭМ!$B$34:$B$777,L$119)+'СЕТ СН'!$I$11+СВЦЭМ!$D$10+'СЕТ СН'!$I$5</f>
        <v>5477.9025390699999</v>
      </c>
      <c r="M148" s="37">
        <f>SUMIFS(СВЦЭМ!$D$34:$D$777,СВЦЭМ!$A$34:$A$777,$A148,СВЦЭМ!$B$34:$B$777,M$119)+'СЕТ СН'!$I$11+СВЦЭМ!$D$10+'СЕТ СН'!$I$5</f>
        <v>5485.0528973499995</v>
      </c>
      <c r="N148" s="37">
        <f>SUMIFS(СВЦЭМ!$D$34:$D$777,СВЦЭМ!$A$34:$A$777,$A148,СВЦЭМ!$B$34:$B$777,N$119)+'СЕТ СН'!$I$11+СВЦЭМ!$D$10+'СЕТ СН'!$I$5</f>
        <v>5522.6562943899999</v>
      </c>
      <c r="O148" s="37">
        <f>SUMIFS(СВЦЭМ!$D$34:$D$777,СВЦЭМ!$A$34:$A$777,$A148,СВЦЭМ!$B$34:$B$777,O$119)+'СЕТ СН'!$I$11+СВЦЭМ!$D$10+'СЕТ СН'!$I$5</f>
        <v>5530.7389053899997</v>
      </c>
      <c r="P148" s="37">
        <f>SUMIFS(СВЦЭМ!$D$34:$D$777,СВЦЭМ!$A$34:$A$777,$A148,СВЦЭМ!$B$34:$B$777,P$119)+'СЕТ СН'!$I$11+СВЦЭМ!$D$10+'СЕТ СН'!$I$5</f>
        <v>5530.8630984699994</v>
      </c>
      <c r="Q148" s="37">
        <f>SUMIFS(СВЦЭМ!$D$34:$D$777,СВЦЭМ!$A$34:$A$777,$A148,СВЦЭМ!$B$34:$B$777,Q$119)+'СЕТ СН'!$I$11+СВЦЭМ!$D$10+'СЕТ СН'!$I$5</f>
        <v>5530.4228919299994</v>
      </c>
      <c r="R148" s="37">
        <f>SUMIFS(СВЦЭМ!$D$34:$D$777,СВЦЭМ!$A$34:$A$777,$A148,СВЦЭМ!$B$34:$B$777,R$119)+'СЕТ СН'!$I$11+СВЦЭМ!$D$10+'СЕТ СН'!$I$5</f>
        <v>5527.6491699599992</v>
      </c>
      <c r="S148" s="37">
        <f>SUMIFS(СВЦЭМ!$D$34:$D$777,СВЦЭМ!$A$34:$A$777,$A148,СВЦЭМ!$B$34:$B$777,S$119)+'СЕТ СН'!$I$11+СВЦЭМ!$D$10+'СЕТ СН'!$I$5</f>
        <v>5497.5092246199993</v>
      </c>
      <c r="T148" s="37">
        <f>SUMIFS(СВЦЭМ!$D$34:$D$777,СВЦЭМ!$A$34:$A$777,$A148,СВЦЭМ!$B$34:$B$777,T$119)+'СЕТ СН'!$I$11+СВЦЭМ!$D$10+'СЕТ СН'!$I$5</f>
        <v>5449.2409808699995</v>
      </c>
      <c r="U148" s="37">
        <f>SUMIFS(СВЦЭМ!$D$34:$D$777,СВЦЭМ!$A$34:$A$777,$A148,СВЦЭМ!$B$34:$B$777,U$119)+'СЕТ СН'!$I$11+СВЦЭМ!$D$10+'СЕТ СН'!$I$5</f>
        <v>5444.8134652599992</v>
      </c>
      <c r="V148" s="37">
        <f>SUMIFS(СВЦЭМ!$D$34:$D$777,СВЦЭМ!$A$34:$A$777,$A148,СВЦЭМ!$B$34:$B$777,V$119)+'СЕТ СН'!$I$11+СВЦЭМ!$D$10+'СЕТ СН'!$I$5</f>
        <v>5435.2799355899997</v>
      </c>
      <c r="W148" s="37">
        <f>SUMIFS(СВЦЭМ!$D$34:$D$777,СВЦЭМ!$A$34:$A$777,$A148,СВЦЭМ!$B$34:$B$777,W$119)+'СЕТ СН'!$I$11+СВЦЭМ!$D$10+'СЕТ СН'!$I$5</f>
        <v>5446.1937104399994</v>
      </c>
      <c r="X148" s="37">
        <f>SUMIFS(СВЦЭМ!$D$34:$D$777,СВЦЭМ!$A$34:$A$777,$A148,СВЦЭМ!$B$34:$B$777,X$119)+'СЕТ СН'!$I$11+СВЦЭМ!$D$10+'СЕТ СН'!$I$5</f>
        <v>5478.3166591399995</v>
      </c>
      <c r="Y148" s="37">
        <f>SUMIFS(СВЦЭМ!$D$34:$D$777,СВЦЭМ!$A$34:$A$777,$A148,СВЦЭМ!$B$34:$B$777,Y$119)+'СЕТ СН'!$I$11+СВЦЭМ!$D$10+'СЕТ СН'!$I$5</f>
        <v>5576.7229400999995</v>
      </c>
    </row>
    <row r="149" spans="1:27" ht="15.75" x14ac:dyDescent="0.2">
      <c r="A149" s="36">
        <f t="shared" si="3"/>
        <v>42704</v>
      </c>
      <c r="B149" s="37">
        <f>SUMIFS(СВЦЭМ!$D$34:$D$777,СВЦЭМ!$A$34:$A$777,$A149,СВЦЭМ!$B$34:$B$777,B$119)+'СЕТ СН'!$I$11+СВЦЭМ!$D$10+'СЕТ СН'!$I$5</f>
        <v>5695.0677445899992</v>
      </c>
      <c r="C149" s="37">
        <f>SUMIFS(СВЦЭМ!$D$34:$D$777,СВЦЭМ!$A$34:$A$777,$A149,СВЦЭМ!$B$34:$B$777,C$119)+'СЕТ СН'!$I$11+СВЦЭМ!$D$10+'СЕТ СН'!$I$5</f>
        <v>5799.2887910699992</v>
      </c>
      <c r="D149" s="37">
        <f>SUMIFS(СВЦЭМ!$D$34:$D$777,СВЦЭМ!$A$34:$A$777,$A149,СВЦЭМ!$B$34:$B$777,D$119)+'СЕТ СН'!$I$11+СВЦЭМ!$D$10+'СЕТ СН'!$I$5</f>
        <v>5862.3238002899998</v>
      </c>
      <c r="E149" s="37">
        <f>SUMIFS(СВЦЭМ!$D$34:$D$777,СВЦЭМ!$A$34:$A$777,$A149,СВЦЭМ!$B$34:$B$777,E$119)+'СЕТ СН'!$I$11+СВЦЭМ!$D$10+'СЕТ СН'!$I$5</f>
        <v>5862.7631977599995</v>
      </c>
      <c r="F149" s="37">
        <f>SUMIFS(СВЦЭМ!$D$34:$D$777,СВЦЭМ!$A$34:$A$777,$A149,СВЦЭМ!$B$34:$B$777,F$119)+'СЕТ СН'!$I$11+СВЦЭМ!$D$10+'СЕТ СН'!$I$5</f>
        <v>5865.6364818699994</v>
      </c>
      <c r="G149" s="37">
        <f>SUMIFS(СВЦЭМ!$D$34:$D$777,СВЦЭМ!$A$34:$A$777,$A149,СВЦЭМ!$B$34:$B$777,G$119)+'СЕТ СН'!$I$11+СВЦЭМ!$D$10+'СЕТ СН'!$I$5</f>
        <v>5855.0369514999993</v>
      </c>
      <c r="H149" s="37">
        <f>SUMIFS(СВЦЭМ!$D$34:$D$777,СВЦЭМ!$A$34:$A$777,$A149,СВЦЭМ!$B$34:$B$777,H$119)+'СЕТ СН'!$I$11+СВЦЭМ!$D$10+'СЕТ СН'!$I$5</f>
        <v>5793.9434790199994</v>
      </c>
      <c r="I149" s="37">
        <f>SUMIFS(СВЦЭМ!$D$34:$D$777,СВЦЭМ!$A$34:$A$777,$A149,СВЦЭМ!$B$34:$B$777,I$119)+'СЕТ СН'!$I$11+СВЦЭМ!$D$10+'СЕТ СН'!$I$5</f>
        <v>5706.7629510999996</v>
      </c>
      <c r="J149" s="37">
        <f>SUMIFS(СВЦЭМ!$D$34:$D$777,СВЦЭМ!$A$34:$A$777,$A149,СВЦЭМ!$B$34:$B$777,J$119)+'СЕТ СН'!$I$11+СВЦЭМ!$D$10+'СЕТ СН'!$I$5</f>
        <v>5614.5490742799993</v>
      </c>
      <c r="K149" s="37">
        <f>SUMIFS(СВЦЭМ!$D$34:$D$777,СВЦЭМ!$A$34:$A$777,$A149,СВЦЭМ!$B$34:$B$777,K$119)+'СЕТ СН'!$I$11+СВЦЭМ!$D$10+'СЕТ СН'!$I$5</f>
        <v>5556.6443199299993</v>
      </c>
      <c r="L149" s="37">
        <f>SUMIFS(СВЦЭМ!$D$34:$D$777,СВЦЭМ!$A$34:$A$777,$A149,СВЦЭМ!$B$34:$B$777,L$119)+'СЕТ СН'!$I$11+СВЦЭМ!$D$10+'СЕТ СН'!$I$5</f>
        <v>5474.0462936099993</v>
      </c>
      <c r="M149" s="37">
        <f>SUMIFS(СВЦЭМ!$D$34:$D$777,СВЦЭМ!$A$34:$A$777,$A149,СВЦЭМ!$B$34:$B$777,M$119)+'СЕТ СН'!$I$11+СВЦЭМ!$D$10+'СЕТ СН'!$I$5</f>
        <v>5462.1577849699997</v>
      </c>
      <c r="N149" s="37">
        <f>SUMIFS(СВЦЭМ!$D$34:$D$777,СВЦЭМ!$A$34:$A$777,$A149,СВЦЭМ!$B$34:$B$777,N$119)+'СЕТ СН'!$I$11+СВЦЭМ!$D$10+'СЕТ СН'!$I$5</f>
        <v>5487.98253854</v>
      </c>
      <c r="O149" s="37">
        <f>SUMIFS(СВЦЭМ!$D$34:$D$777,СВЦЭМ!$A$34:$A$777,$A149,СВЦЭМ!$B$34:$B$777,O$119)+'СЕТ СН'!$I$11+СВЦЭМ!$D$10+'СЕТ СН'!$I$5</f>
        <v>5491.8499593099996</v>
      </c>
      <c r="P149" s="37">
        <f>SUMIFS(СВЦЭМ!$D$34:$D$777,СВЦЭМ!$A$34:$A$777,$A149,СВЦЭМ!$B$34:$B$777,P$119)+'СЕТ СН'!$I$11+СВЦЭМ!$D$10+'СЕТ СН'!$I$5</f>
        <v>5496.5173717399994</v>
      </c>
      <c r="Q149" s="37">
        <f>SUMIFS(СВЦЭМ!$D$34:$D$777,СВЦЭМ!$A$34:$A$777,$A149,СВЦЭМ!$B$34:$B$777,Q$119)+'СЕТ СН'!$I$11+СВЦЭМ!$D$10+'СЕТ СН'!$I$5</f>
        <v>5496.4538167399996</v>
      </c>
      <c r="R149" s="37">
        <f>SUMIFS(СВЦЭМ!$D$34:$D$777,СВЦЭМ!$A$34:$A$777,$A149,СВЦЭМ!$B$34:$B$777,R$119)+'СЕТ СН'!$I$11+СВЦЭМ!$D$10+'СЕТ СН'!$I$5</f>
        <v>5490.8850913699998</v>
      </c>
      <c r="S149" s="37">
        <f>SUMIFS(СВЦЭМ!$D$34:$D$777,СВЦЭМ!$A$34:$A$777,$A149,СВЦЭМ!$B$34:$B$777,S$119)+'СЕТ СН'!$I$11+СВЦЭМ!$D$10+'СЕТ СН'!$I$5</f>
        <v>5470.3427103199992</v>
      </c>
      <c r="T149" s="37">
        <f>SUMIFS(СВЦЭМ!$D$34:$D$777,СВЦЭМ!$A$34:$A$777,$A149,СВЦЭМ!$B$34:$B$777,T$119)+'СЕТ СН'!$I$11+СВЦЭМ!$D$10+'СЕТ СН'!$I$5</f>
        <v>5435.4826763900001</v>
      </c>
      <c r="U149" s="37">
        <f>SUMIFS(СВЦЭМ!$D$34:$D$777,СВЦЭМ!$A$34:$A$777,$A149,СВЦЭМ!$B$34:$B$777,U$119)+'СЕТ СН'!$I$11+СВЦЭМ!$D$10+'СЕТ СН'!$I$5</f>
        <v>5434.7003881599994</v>
      </c>
      <c r="V149" s="37">
        <f>SUMIFS(СВЦЭМ!$D$34:$D$777,СВЦЭМ!$A$34:$A$777,$A149,СВЦЭМ!$B$34:$B$777,V$119)+'СЕТ СН'!$I$11+СВЦЭМ!$D$10+'СЕТ СН'!$I$5</f>
        <v>5421.3020470599995</v>
      </c>
      <c r="W149" s="37">
        <f>SUMIFS(СВЦЭМ!$D$34:$D$777,СВЦЭМ!$A$34:$A$777,$A149,СВЦЭМ!$B$34:$B$777,W$119)+'СЕТ СН'!$I$11+СВЦЭМ!$D$10+'СЕТ СН'!$I$5</f>
        <v>5430.4624110599998</v>
      </c>
      <c r="X149" s="37">
        <f>SUMIFS(СВЦЭМ!$D$34:$D$777,СВЦЭМ!$A$34:$A$777,$A149,СВЦЭМ!$B$34:$B$777,X$119)+'СЕТ СН'!$I$11+СВЦЭМ!$D$10+'СЕТ СН'!$I$5</f>
        <v>5448.4612409799993</v>
      </c>
      <c r="Y149" s="37">
        <f>SUMIFS(СВЦЭМ!$D$34:$D$777,СВЦЭМ!$A$34:$A$777,$A149,СВЦЭМ!$B$34:$B$777,Y$119)+'СЕТ СН'!$I$11+СВЦЭМ!$D$10+'СЕТ СН'!$I$5</f>
        <v>5551.5206927499994</v>
      </c>
    </row>
    <row r="150" spans="1:27" ht="15.75" x14ac:dyDescent="0.2">
      <c r="A150" s="36">
        <f t="shared" si="3"/>
        <v>42705</v>
      </c>
      <c r="B150" s="37">
        <f>SUMIFS(СВЦЭМ!$D$34:$D$777,СВЦЭМ!$A$34:$A$777,$A150,СВЦЭМ!$B$34:$B$777,B$119)+'СЕТ СН'!$I$11+СВЦЭМ!$D$10+'СЕТ СН'!$I$5</f>
        <v>4614.2655056799995</v>
      </c>
      <c r="C150" s="37">
        <f>SUMIFS(СВЦЭМ!$D$34:$D$777,СВЦЭМ!$A$34:$A$777,$A150,СВЦЭМ!$B$34:$B$777,C$119)+'СЕТ СН'!$I$11+СВЦЭМ!$D$10+'СЕТ СН'!$I$5</f>
        <v>4614.2655056799995</v>
      </c>
      <c r="D150" s="37">
        <f>SUMIFS(СВЦЭМ!$D$34:$D$777,СВЦЭМ!$A$34:$A$777,$A150,СВЦЭМ!$B$34:$B$777,D$119)+'СЕТ СН'!$I$11+СВЦЭМ!$D$10+'СЕТ СН'!$I$5</f>
        <v>4614.2655056799995</v>
      </c>
      <c r="E150" s="37">
        <f>SUMIFS(СВЦЭМ!$D$34:$D$777,СВЦЭМ!$A$34:$A$777,$A150,СВЦЭМ!$B$34:$B$777,E$119)+'СЕТ СН'!$I$11+СВЦЭМ!$D$10+'СЕТ СН'!$I$5</f>
        <v>4614.2655056799995</v>
      </c>
      <c r="F150" s="37">
        <f>SUMIFS(СВЦЭМ!$D$34:$D$777,СВЦЭМ!$A$34:$A$777,$A150,СВЦЭМ!$B$34:$B$777,F$119)+'СЕТ СН'!$I$11+СВЦЭМ!$D$10+'СЕТ СН'!$I$5</f>
        <v>4614.2655056799995</v>
      </c>
      <c r="G150" s="37">
        <f>SUMIFS(СВЦЭМ!$D$34:$D$777,СВЦЭМ!$A$34:$A$777,$A150,СВЦЭМ!$B$34:$B$777,G$119)+'СЕТ СН'!$I$11+СВЦЭМ!$D$10+'СЕТ СН'!$I$5</f>
        <v>4614.2655056799995</v>
      </c>
      <c r="H150" s="37">
        <f>SUMIFS(СВЦЭМ!$D$34:$D$777,СВЦЭМ!$A$34:$A$777,$A150,СВЦЭМ!$B$34:$B$777,H$119)+'СЕТ СН'!$I$11+СВЦЭМ!$D$10+'СЕТ СН'!$I$5</f>
        <v>4614.2655056799995</v>
      </c>
      <c r="I150" s="37">
        <f>SUMIFS(СВЦЭМ!$D$34:$D$777,СВЦЭМ!$A$34:$A$777,$A150,СВЦЭМ!$B$34:$B$777,I$119)+'СЕТ СН'!$I$11+СВЦЭМ!$D$10+'СЕТ СН'!$I$5</f>
        <v>4614.2655056799995</v>
      </c>
      <c r="J150" s="37">
        <f>SUMIFS(СВЦЭМ!$D$34:$D$777,СВЦЭМ!$A$34:$A$777,$A150,СВЦЭМ!$B$34:$B$777,J$119)+'СЕТ СН'!$I$11+СВЦЭМ!$D$10+'СЕТ СН'!$I$5</f>
        <v>4614.2655056799995</v>
      </c>
      <c r="K150" s="37">
        <f>SUMIFS(СВЦЭМ!$D$34:$D$777,СВЦЭМ!$A$34:$A$777,$A150,СВЦЭМ!$B$34:$B$777,K$119)+'СЕТ СН'!$I$11+СВЦЭМ!$D$10+'СЕТ СН'!$I$5</f>
        <v>4614.2655056799995</v>
      </c>
      <c r="L150" s="37">
        <f>SUMIFS(СВЦЭМ!$D$34:$D$777,СВЦЭМ!$A$34:$A$777,$A150,СВЦЭМ!$B$34:$B$777,L$119)+'СЕТ СН'!$I$11+СВЦЭМ!$D$10+'СЕТ СН'!$I$5</f>
        <v>4614.2655056799995</v>
      </c>
      <c r="M150" s="37">
        <f>SUMIFS(СВЦЭМ!$D$34:$D$777,СВЦЭМ!$A$34:$A$777,$A150,СВЦЭМ!$B$34:$B$777,M$119)+'СЕТ СН'!$I$11+СВЦЭМ!$D$10+'СЕТ СН'!$I$5</f>
        <v>4614.2655056799995</v>
      </c>
      <c r="N150" s="37">
        <f>SUMIFS(СВЦЭМ!$D$34:$D$777,СВЦЭМ!$A$34:$A$777,$A150,СВЦЭМ!$B$34:$B$777,N$119)+'СЕТ СН'!$I$11+СВЦЭМ!$D$10+'СЕТ СН'!$I$5</f>
        <v>4614.2655056799995</v>
      </c>
      <c r="O150" s="37">
        <f>SUMIFS(СВЦЭМ!$D$34:$D$777,СВЦЭМ!$A$34:$A$777,$A150,СВЦЭМ!$B$34:$B$777,O$119)+'СЕТ СН'!$I$11+СВЦЭМ!$D$10+'СЕТ СН'!$I$5</f>
        <v>4614.2655056799995</v>
      </c>
      <c r="P150" s="37">
        <f>SUMIFS(СВЦЭМ!$D$34:$D$777,СВЦЭМ!$A$34:$A$777,$A150,СВЦЭМ!$B$34:$B$777,P$119)+'СЕТ СН'!$I$11+СВЦЭМ!$D$10+'СЕТ СН'!$I$5</f>
        <v>4614.2655056799995</v>
      </c>
      <c r="Q150" s="37">
        <f>SUMIFS(СВЦЭМ!$D$34:$D$777,СВЦЭМ!$A$34:$A$777,$A150,СВЦЭМ!$B$34:$B$777,Q$119)+'СЕТ СН'!$I$11+СВЦЭМ!$D$10+'СЕТ СН'!$I$5</f>
        <v>4614.2655056799995</v>
      </c>
      <c r="R150" s="37">
        <f>SUMIFS(СВЦЭМ!$D$34:$D$777,СВЦЭМ!$A$34:$A$777,$A150,СВЦЭМ!$B$34:$B$777,R$119)+'СЕТ СН'!$I$11+СВЦЭМ!$D$10+'СЕТ СН'!$I$5</f>
        <v>4614.2655056799995</v>
      </c>
      <c r="S150" s="37">
        <f>SUMIFS(СВЦЭМ!$D$34:$D$777,СВЦЭМ!$A$34:$A$777,$A150,СВЦЭМ!$B$34:$B$777,S$119)+'СЕТ СН'!$I$11+СВЦЭМ!$D$10+'СЕТ СН'!$I$5</f>
        <v>4614.2655056799995</v>
      </c>
      <c r="T150" s="37">
        <f>SUMIFS(СВЦЭМ!$D$34:$D$777,СВЦЭМ!$A$34:$A$777,$A150,СВЦЭМ!$B$34:$B$777,T$119)+'СЕТ СН'!$I$11+СВЦЭМ!$D$10+'СЕТ СН'!$I$5</f>
        <v>4614.2655056799995</v>
      </c>
      <c r="U150" s="37">
        <f>SUMIFS(СВЦЭМ!$D$34:$D$777,СВЦЭМ!$A$34:$A$777,$A150,СВЦЭМ!$B$34:$B$777,U$119)+'СЕТ СН'!$I$11+СВЦЭМ!$D$10+'СЕТ СН'!$I$5</f>
        <v>4614.2655056799995</v>
      </c>
      <c r="V150" s="37">
        <f>SUMIFS(СВЦЭМ!$D$34:$D$777,СВЦЭМ!$A$34:$A$777,$A150,СВЦЭМ!$B$34:$B$777,V$119)+'СЕТ СН'!$I$11+СВЦЭМ!$D$10+'СЕТ СН'!$I$5</f>
        <v>4614.2655056799995</v>
      </c>
      <c r="W150" s="37">
        <f>SUMIFS(СВЦЭМ!$D$34:$D$777,СВЦЭМ!$A$34:$A$777,$A150,СВЦЭМ!$B$34:$B$777,W$119)+'СЕТ СН'!$I$11+СВЦЭМ!$D$10+'СЕТ СН'!$I$5</f>
        <v>4614.2655056799995</v>
      </c>
      <c r="X150" s="37">
        <f>SUMIFS(СВЦЭМ!$D$34:$D$777,СВЦЭМ!$A$34:$A$777,$A150,СВЦЭМ!$B$34:$B$777,X$119)+'СЕТ СН'!$I$11+СВЦЭМ!$D$10+'СЕТ СН'!$I$5</f>
        <v>4614.2655056799995</v>
      </c>
      <c r="Y150" s="37">
        <f>SUMIFS(СВЦЭМ!$D$34:$D$777,СВЦЭМ!$A$34:$A$777,$A150,СВЦЭМ!$B$34:$B$777,Y$119)+'СЕТ СН'!$I$11+СВЦЭМ!$D$10+'СЕТ СН'!$I$5</f>
        <v>4614.2655056799995</v>
      </c>
    </row>
    <row r="151" spans="1:27"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7"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7" ht="12.75" customHeight="1" x14ac:dyDescent="0.2">
      <c r="A153" s="113" t="s">
        <v>7</v>
      </c>
      <c r="B153" s="116" t="s">
        <v>128</v>
      </c>
      <c r="C153" s="117"/>
      <c r="D153" s="117"/>
      <c r="E153" s="117"/>
      <c r="F153" s="117"/>
      <c r="G153" s="117"/>
      <c r="H153" s="117"/>
      <c r="I153" s="117"/>
      <c r="J153" s="117"/>
      <c r="K153" s="117"/>
      <c r="L153" s="117"/>
      <c r="M153" s="117"/>
      <c r="N153" s="117"/>
      <c r="O153" s="117"/>
      <c r="P153" s="117"/>
      <c r="Q153" s="117"/>
      <c r="R153" s="117"/>
      <c r="S153" s="117"/>
      <c r="T153" s="117"/>
      <c r="U153" s="117"/>
      <c r="V153" s="117"/>
      <c r="W153" s="117"/>
      <c r="X153" s="117"/>
      <c r="Y153" s="118"/>
    </row>
    <row r="154" spans="1:27" ht="12.75" customHeight="1" x14ac:dyDescent="0.2">
      <c r="A154" s="114"/>
      <c r="B154" s="119"/>
      <c r="C154" s="120"/>
      <c r="D154" s="120"/>
      <c r="E154" s="120"/>
      <c r="F154" s="120"/>
      <c r="G154" s="120"/>
      <c r="H154" s="120"/>
      <c r="I154" s="120"/>
      <c r="J154" s="120"/>
      <c r="K154" s="120"/>
      <c r="L154" s="120"/>
      <c r="M154" s="120"/>
      <c r="N154" s="120"/>
      <c r="O154" s="120"/>
      <c r="P154" s="120"/>
      <c r="Q154" s="120"/>
      <c r="R154" s="120"/>
      <c r="S154" s="120"/>
      <c r="T154" s="120"/>
      <c r="U154" s="120"/>
      <c r="V154" s="120"/>
      <c r="W154" s="120"/>
      <c r="X154" s="120"/>
      <c r="Y154" s="121"/>
    </row>
    <row r="155" spans="1:27" s="47" customFormat="1" ht="12.75" customHeight="1" x14ac:dyDescent="0.2">
      <c r="A155" s="115"/>
      <c r="B155" s="35">
        <v>1</v>
      </c>
      <c r="C155" s="35">
        <v>2</v>
      </c>
      <c r="D155" s="35">
        <v>3</v>
      </c>
      <c r="E155" s="35">
        <v>4</v>
      </c>
      <c r="F155" s="35">
        <v>5</v>
      </c>
      <c r="G155" s="35">
        <v>6</v>
      </c>
      <c r="H155" s="35">
        <v>7</v>
      </c>
      <c r="I155" s="35">
        <v>8</v>
      </c>
      <c r="J155" s="35">
        <v>9</v>
      </c>
      <c r="K155" s="35">
        <v>10</v>
      </c>
      <c r="L155" s="35">
        <v>11</v>
      </c>
      <c r="M155" s="35">
        <v>12</v>
      </c>
      <c r="N155" s="35">
        <v>13</v>
      </c>
      <c r="O155" s="35">
        <v>14</v>
      </c>
      <c r="P155" s="35">
        <v>15</v>
      </c>
      <c r="Q155" s="35">
        <v>16</v>
      </c>
      <c r="R155" s="35">
        <v>17</v>
      </c>
      <c r="S155" s="35">
        <v>18</v>
      </c>
      <c r="T155" s="35">
        <v>19</v>
      </c>
      <c r="U155" s="35">
        <v>20</v>
      </c>
      <c r="V155" s="35">
        <v>21</v>
      </c>
      <c r="W155" s="35">
        <v>22</v>
      </c>
      <c r="X155" s="35">
        <v>23</v>
      </c>
      <c r="Y155" s="35">
        <v>24</v>
      </c>
    </row>
    <row r="156" spans="1:27" ht="15.75" customHeight="1" x14ac:dyDescent="0.2">
      <c r="A156" s="36" t="str">
        <f>A120</f>
        <v>01.11.2016</v>
      </c>
      <c r="B156" s="37">
        <f>SUMIFS(СВЦЭМ!$E$34:$E$777,СВЦЭМ!$A$34:$A$777,$A156,СВЦЭМ!$B$34:$B$777,B$155)+'СЕТ СН'!$F$12</f>
        <v>0</v>
      </c>
      <c r="C156" s="37">
        <f>SUMIFS(СВЦЭМ!$E$34:$E$777,СВЦЭМ!$A$34:$A$777,$A156,СВЦЭМ!$B$34:$B$777,C$155)+'СЕТ СН'!$F$12</f>
        <v>0</v>
      </c>
      <c r="D156" s="37">
        <f>SUMIFS(СВЦЭМ!$E$34:$E$777,СВЦЭМ!$A$34:$A$777,$A156,СВЦЭМ!$B$34:$B$777,D$155)+'СЕТ СН'!$F$12</f>
        <v>0</v>
      </c>
      <c r="E156" s="37">
        <f>SUMIFS(СВЦЭМ!$E$34:$E$777,СВЦЭМ!$A$34:$A$777,$A156,СВЦЭМ!$B$34:$B$777,E$155)+'СЕТ СН'!$F$12</f>
        <v>0</v>
      </c>
      <c r="F156" s="37">
        <f>SUMIFS(СВЦЭМ!$E$34:$E$777,СВЦЭМ!$A$34:$A$777,$A156,СВЦЭМ!$B$34:$B$777,F$155)+'СЕТ СН'!$F$12</f>
        <v>0</v>
      </c>
      <c r="G156" s="37">
        <f>SUMIFS(СВЦЭМ!$E$34:$E$777,СВЦЭМ!$A$34:$A$777,$A156,СВЦЭМ!$B$34:$B$777,G$155)+'СЕТ СН'!$F$12</f>
        <v>0</v>
      </c>
      <c r="H156" s="37">
        <f>SUMIFS(СВЦЭМ!$E$34:$E$777,СВЦЭМ!$A$34:$A$777,$A156,СВЦЭМ!$B$34:$B$777,H$155)+'СЕТ СН'!$F$12</f>
        <v>0</v>
      </c>
      <c r="I156" s="37">
        <f>SUMIFS(СВЦЭМ!$E$34:$E$777,СВЦЭМ!$A$34:$A$777,$A156,СВЦЭМ!$B$34:$B$777,I$155)+'СЕТ СН'!$F$12</f>
        <v>0</v>
      </c>
      <c r="J156" s="37">
        <f>SUMIFS(СВЦЭМ!$E$34:$E$777,СВЦЭМ!$A$34:$A$777,$A156,СВЦЭМ!$B$34:$B$777,J$155)+'СЕТ СН'!$F$12</f>
        <v>0</v>
      </c>
      <c r="K156" s="37">
        <f>SUMIFS(СВЦЭМ!$E$34:$E$777,СВЦЭМ!$A$34:$A$777,$A156,СВЦЭМ!$B$34:$B$777,K$155)+'СЕТ СН'!$F$12</f>
        <v>0</v>
      </c>
      <c r="L156" s="37">
        <f>SUMIFS(СВЦЭМ!$E$34:$E$777,СВЦЭМ!$A$34:$A$777,$A156,СВЦЭМ!$B$34:$B$777,L$155)+'СЕТ СН'!$F$12</f>
        <v>0</v>
      </c>
      <c r="M156" s="37">
        <f>SUMIFS(СВЦЭМ!$E$34:$E$777,СВЦЭМ!$A$34:$A$777,$A156,СВЦЭМ!$B$34:$B$777,M$155)+'СЕТ СН'!$F$12</f>
        <v>0</v>
      </c>
      <c r="N156" s="37">
        <f>SUMIFS(СВЦЭМ!$E$34:$E$777,СВЦЭМ!$A$34:$A$777,$A156,СВЦЭМ!$B$34:$B$777,N$155)+'СЕТ СН'!$F$12</f>
        <v>0</v>
      </c>
      <c r="O156" s="37">
        <f>SUMIFS(СВЦЭМ!$E$34:$E$777,СВЦЭМ!$A$34:$A$777,$A156,СВЦЭМ!$B$34:$B$777,O$155)+'СЕТ СН'!$F$12</f>
        <v>0</v>
      </c>
      <c r="P156" s="37">
        <f>SUMIFS(СВЦЭМ!$E$34:$E$777,СВЦЭМ!$A$34:$A$777,$A156,СВЦЭМ!$B$34:$B$777,P$155)+'СЕТ СН'!$F$12</f>
        <v>0</v>
      </c>
      <c r="Q156" s="37">
        <f>SUMIFS(СВЦЭМ!$E$34:$E$777,СВЦЭМ!$A$34:$A$777,$A156,СВЦЭМ!$B$34:$B$777,Q$155)+'СЕТ СН'!$F$12</f>
        <v>0</v>
      </c>
      <c r="R156" s="37">
        <f>SUMIFS(СВЦЭМ!$E$34:$E$777,СВЦЭМ!$A$34:$A$777,$A156,СВЦЭМ!$B$34:$B$777,R$155)+'СЕТ СН'!$F$12</f>
        <v>0</v>
      </c>
      <c r="S156" s="37">
        <f>SUMIFS(СВЦЭМ!$E$34:$E$777,СВЦЭМ!$A$34:$A$777,$A156,СВЦЭМ!$B$34:$B$777,S$155)+'СЕТ СН'!$F$12</f>
        <v>0</v>
      </c>
      <c r="T156" s="37">
        <f>SUMIFS(СВЦЭМ!$E$34:$E$777,СВЦЭМ!$A$34:$A$777,$A156,СВЦЭМ!$B$34:$B$777,T$155)+'СЕТ СН'!$F$12</f>
        <v>0</v>
      </c>
      <c r="U156" s="37">
        <f>SUMIFS(СВЦЭМ!$E$34:$E$777,СВЦЭМ!$A$34:$A$777,$A156,СВЦЭМ!$B$34:$B$777,U$155)+'СЕТ СН'!$F$12</f>
        <v>0</v>
      </c>
      <c r="V156" s="37">
        <f>SUMIFS(СВЦЭМ!$E$34:$E$777,СВЦЭМ!$A$34:$A$777,$A156,СВЦЭМ!$B$34:$B$777,V$155)+'СЕТ СН'!$F$12</f>
        <v>0</v>
      </c>
      <c r="W156" s="37">
        <f>SUMIFS(СВЦЭМ!$E$34:$E$777,СВЦЭМ!$A$34:$A$777,$A156,СВЦЭМ!$B$34:$B$777,W$155)+'СЕТ СН'!$F$12</f>
        <v>0</v>
      </c>
      <c r="X156" s="37">
        <f>SUMIFS(СВЦЭМ!$E$34:$E$777,СВЦЭМ!$A$34:$A$777,$A156,СВЦЭМ!$B$34:$B$777,X$155)+'СЕТ СН'!$F$12</f>
        <v>0</v>
      </c>
      <c r="Y156" s="37">
        <f>SUMIFS(СВЦЭМ!$E$34:$E$777,СВЦЭМ!$A$34:$A$777,$A156,СВЦЭМ!$B$34:$B$777,Y$155)+'СЕТ СН'!$F$12</f>
        <v>0</v>
      </c>
      <c r="AA156" s="46"/>
    </row>
    <row r="157" spans="1:27" ht="15.75" x14ac:dyDescent="0.2">
      <c r="A157" s="36">
        <f>A156+1</f>
        <v>42676</v>
      </c>
      <c r="B157" s="37">
        <f>SUMIFS(СВЦЭМ!$E$34:$E$777,СВЦЭМ!$A$34:$A$777,$A157,СВЦЭМ!$B$34:$B$777,B$155)+'СЕТ СН'!$F$12</f>
        <v>0</v>
      </c>
      <c r="C157" s="37">
        <f>SUMIFS(СВЦЭМ!$E$34:$E$777,СВЦЭМ!$A$34:$A$777,$A157,СВЦЭМ!$B$34:$B$777,C$155)+'СЕТ СН'!$F$12</f>
        <v>0</v>
      </c>
      <c r="D157" s="37">
        <f>SUMIFS(СВЦЭМ!$E$34:$E$777,СВЦЭМ!$A$34:$A$777,$A157,СВЦЭМ!$B$34:$B$777,D$155)+'СЕТ СН'!$F$12</f>
        <v>0</v>
      </c>
      <c r="E157" s="37">
        <f>SUMIFS(СВЦЭМ!$E$34:$E$777,СВЦЭМ!$A$34:$A$777,$A157,СВЦЭМ!$B$34:$B$777,E$155)+'СЕТ СН'!$F$12</f>
        <v>0</v>
      </c>
      <c r="F157" s="37">
        <f>SUMIFS(СВЦЭМ!$E$34:$E$777,СВЦЭМ!$A$34:$A$777,$A157,СВЦЭМ!$B$34:$B$777,F$155)+'СЕТ СН'!$F$12</f>
        <v>0</v>
      </c>
      <c r="G157" s="37">
        <f>SUMIFS(СВЦЭМ!$E$34:$E$777,СВЦЭМ!$A$34:$A$777,$A157,СВЦЭМ!$B$34:$B$777,G$155)+'СЕТ СН'!$F$12</f>
        <v>0</v>
      </c>
      <c r="H157" s="37">
        <f>SUMIFS(СВЦЭМ!$E$34:$E$777,СВЦЭМ!$A$34:$A$777,$A157,СВЦЭМ!$B$34:$B$777,H$155)+'СЕТ СН'!$F$12</f>
        <v>0</v>
      </c>
      <c r="I157" s="37">
        <f>SUMIFS(СВЦЭМ!$E$34:$E$777,СВЦЭМ!$A$34:$A$777,$A157,СВЦЭМ!$B$34:$B$777,I$155)+'СЕТ СН'!$F$12</f>
        <v>0</v>
      </c>
      <c r="J157" s="37">
        <f>SUMIFS(СВЦЭМ!$E$34:$E$777,СВЦЭМ!$A$34:$A$777,$A157,СВЦЭМ!$B$34:$B$777,J$155)+'СЕТ СН'!$F$12</f>
        <v>0</v>
      </c>
      <c r="K157" s="37">
        <f>SUMIFS(СВЦЭМ!$E$34:$E$777,СВЦЭМ!$A$34:$A$777,$A157,СВЦЭМ!$B$34:$B$777,K$155)+'СЕТ СН'!$F$12</f>
        <v>0</v>
      </c>
      <c r="L157" s="37">
        <f>SUMIFS(СВЦЭМ!$E$34:$E$777,СВЦЭМ!$A$34:$A$777,$A157,СВЦЭМ!$B$34:$B$777,L$155)+'СЕТ СН'!$F$12</f>
        <v>0</v>
      </c>
      <c r="M157" s="37">
        <f>SUMIFS(СВЦЭМ!$E$34:$E$777,СВЦЭМ!$A$34:$A$777,$A157,СВЦЭМ!$B$34:$B$777,M$155)+'СЕТ СН'!$F$12</f>
        <v>0</v>
      </c>
      <c r="N157" s="37">
        <f>SUMIFS(СВЦЭМ!$E$34:$E$777,СВЦЭМ!$A$34:$A$777,$A157,СВЦЭМ!$B$34:$B$777,N$155)+'СЕТ СН'!$F$12</f>
        <v>0</v>
      </c>
      <c r="O157" s="37">
        <f>SUMIFS(СВЦЭМ!$E$34:$E$777,СВЦЭМ!$A$34:$A$777,$A157,СВЦЭМ!$B$34:$B$777,O$155)+'СЕТ СН'!$F$12</f>
        <v>0</v>
      </c>
      <c r="P157" s="37">
        <f>SUMIFS(СВЦЭМ!$E$34:$E$777,СВЦЭМ!$A$34:$A$777,$A157,СВЦЭМ!$B$34:$B$777,P$155)+'СЕТ СН'!$F$12</f>
        <v>0</v>
      </c>
      <c r="Q157" s="37">
        <f>SUMIFS(СВЦЭМ!$E$34:$E$777,СВЦЭМ!$A$34:$A$777,$A157,СВЦЭМ!$B$34:$B$777,Q$155)+'СЕТ СН'!$F$12</f>
        <v>0</v>
      </c>
      <c r="R157" s="37">
        <f>SUMIFS(СВЦЭМ!$E$34:$E$777,СВЦЭМ!$A$34:$A$777,$A157,СВЦЭМ!$B$34:$B$777,R$155)+'СЕТ СН'!$F$12</f>
        <v>0</v>
      </c>
      <c r="S157" s="37">
        <f>SUMIFS(СВЦЭМ!$E$34:$E$777,СВЦЭМ!$A$34:$A$777,$A157,СВЦЭМ!$B$34:$B$777,S$155)+'СЕТ СН'!$F$12</f>
        <v>0</v>
      </c>
      <c r="T157" s="37">
        <f>SUMIFS(СВЦЭМ!$E$34:$E$777,СВЦЭМ!$A$34:$A$777,$A157,СВЦЭМ!$B$34:$B$777,T$155)+'СЕТ СН'!$F$12</f>
        <v>0</v>
      </c>
      <c r="U157" s="37">
        <f>SUMIFS(СВЦЭМ!$E$34:$E$777,СВЦЭМ!$A$34:$A$777,$A157,СВЦЭМ!$B$34:$B$777,U$155)+'СЕТ СН'!$F$12</f>
        <v>0</v>
      </c>
      <c r="V157" s="37">
        <f>SUMIFS(СВЦЭМ!$E$34:$E$777,СВЦЭМ!$A$34:$A$777,$A157,СВЦЭМ!$B$34:$B$777,V$155)+'СЕТ СН'!$F$12</f>
        <v>0</v>
      </c>
      <c r="W157" s="37">
        <f>SUMIFS(СВЦЭМ!$E$34:$E$777,СВЦЭМ!$A$34:$A$777,$A157,СВЦЭМ!$B$34:$B$777,W$155)+'СЕТ СН'!$F$12</f>
        <v>0</v>
      </c>
      <c r="X157" s="37">
        <f>SUMIFS(СВЦЭМ!$E$34:$E$777,СВЦЭМ!$A$34:$A$777,$A157,СВЦЭМ!$B$34:$B$777,X$155)+'СЕТ СН'!$F$12</f>
        <v>0</v>
      </c>
      <c r="Y157" s="37">
        <f>SUMIFS(СВЦЭМ!$E$34:$E$777,СВЦЭМ!$A$34:$A$777,$A157,СВЦЭМ!$B$34:$B$777,Y$155)+'СЕТ СН'!$F$12</f>
        <v>0</v>
      </c>
    </row>
    <row r="158" spans="1:27" ht="15.75" x14ac:dyDescent="0.2">
      <c r="A158" s="36">
        <f t="shared" ref="A158:A186" si="4">A157+1</f>
        <v>42677</v>
      </c>
      <c r="B158" s="37">
        <f>SUMIFS(СВЦЭМ!$E$34:$E$777,СВЦЭМ!$A$34:$A$777,$A158,СВЦЭМ!$B$34:$B$777,B$155)+'СЕТ СН'!$F$12</f>
        <v>0</v>
      </c>
      <c r="C158" s="37">
        <f>SUMIFS(СВЦЭМ!$E$34:$E$777,СВЦЭМ!$A$34:$A$777,$A158,СВЦЭМ!$B$34:$B$777,C$155)+'СЕТ СН'!$F$12</f>
        <v>0</v>
      </c>
      <c r="D158" s="37">
        <f>SUMIFS(СВЦЭМ!$E$34:$E$777,СВЦЭМ!$A$34:$A$777,$A158,СВЦЭМ!$B$34:$B$777,D$155)+'СЕТ СН'!$F$12</f>
        <v>0</v>
      </c>
      <c r="E158" s="37">
        <f>SUMIFS(СВЦЭМ!$E$34:$E$777,СВЦЭМ!$A$34:$A$777,$A158,СВЦЭМ!$B$34:$B$777,E$155)+'СЕТ СН'!$F$12</f>
        <v>0</v>
      </c>
      <c r="F158" s="37">
        <f>SUMIFS(СВЦЭМ!$E$34:$E$777,СВЦЭМ!$A$34:$A$777,$A158,СВЦЭМ!$B$34:$B$777,F$155)+'СЕТ СН'!$F$12</f>
        <v>0</v>
      </c>
      <c r="G158" s="37">
        <f>SUMIFS(СВЦЭМ!$E$34:$E$777,СВЦЭМ!$A$34:$A$777,$A158,СВЦЭМ!$B$34:$B$777,G$155)+'СЕТ СН'!$F$12</f>
        <v>0</v>
      </c>
      <c r="H158" s="37">
        <f>SUMIFS(СВЦЭМ!$E$34:$E$777,СВЦЭМ!$A$34:$A$777,$A158,СВЦЭМ!$B$34:$B$777,H$155)+'СЕТ СН'!$F$12</f>
        <v>0</v>
      </c>
      <c r="I158" s="37">
        <f>SUMIFS(СВЦЭМ!$E$34:$E$777,СВЦЭМ!$A$34:$A$777,$A158,СВЦЭМ!$B$34:$B$777,I$155)+'СЕТ СН'!$F$12</f>
        <v>0</v>
      </c>
      <c r="J158" s="37">
        <f>SUMIFS(СВЦЭМ!$E$34:$E$777,СВЦЭМ!$A$34:$A$777,$A158,СВЦЭМ!$B$34:$B$777,J$155)+'СЕТ СН'!$F$12</f>
        <v>0</v>
      </c>
      <c r="K158" s="37">
        <f>SUMIFS(СВЦЭМ!$E$34:$E$777,СВЦЭМ!$A$34:$A$777,$A158,СВЦЭМ!$B$34:$B$777,K$155)+'СЕТ СН'!$F$12</f>
        <v>0</v>
      </c>
      <c r="L158" s="37">
        <f>SUMIFS(СВЦЭМ!$E$34:$E$777,СВЦЭМ!$A$34:$A$777,$A158,СВЦЭМ!$B$34:$B$777,L$155)+'СЕТ СН'!$F$12</f>
        <v>0</v>
      </c>
      <c r="M158" s="37">
        <f>SUMIFS(СВЦЭМ!$E$34:$E$777,СВЦЭМ!$A$34:$A$777,$A158,СВЦЭМ!$B$34:$B$777,M$155)+'СЕТ СН'!$F$12</f>
        <v>0</v>
      </c>
      <c r="N158" s="37">
        <f>SUMIFS(СВЦЭМ!$E$34:$E$777,СВЦЭМ!$A$34:$A$777,$A158,СВЦЭМ!$B$34:$B$777,N$155)+'СЕТ СН'!$F$12</f>
        <v>0</v>
      </c>
      <c r="O158" s="37">
        <f>SUMIFS(СВЦЭМ!$E$34:$E$777,СВЦЭМ!$A$34:$A$777,$A158,СВЦЭМ!$B$34:$B$777,O$155)+'СЕТ СН'!$F$12</f>
        <v>0</v>
      </c>
      <c r="P158" s="37">
        <f>SUMIFS(СВЦЭМ!$E$34:$E$777,СВЦЭМ!$A$34:$A$777,$A158,СВЦЭМ!$B$34:$B$777,P$155)+'СЕТ СН'!$F$12</f>
        <v>0</v>
      </c>
      <c r="Q158" s="37">
        <f>SUMIFS(СВЦЭМ!$E$34:$E$777,СВЦЭМ!$A$34:$A$777,$A158,СВЦЭМ!$B$34:$B$777,Q$155)+'СЕТ СН'!$F$12</f>
        <v>0</v>
      </c>
      <c r="R158" s="37">
        <f>SUMIFS(СВЦЭМ!$E$34:$E$777,СВЦЭМ!$A$34:$A$777,$A158,СВЦЭМ!$B$34:$B$777,R$155)+'СЕТ СН'!$F$12</f>
        <v>0</v>
      </c>
      <c r="S158" s="37">
        <f>SUMIFS(СВЦЭМ!$E$34:$E$777,СВЦЭМ!$A$34:$A$777,$A158,СВЦЭМ!$B$34:$B$777,S$155)+'СЕТ СН'!$F$12</f>
        <v>0</v>
      </c>
      <c r="T158" s="37">
        <f>SUMIFS(СВЦЭМ!$E$34:$E$777,СВЦЭМ!$A$34:$A$777,$A158,СВЦЭМ!$B$34:$B$777,T$155)+'СЕТ СН'!$F$12</f>
        <v>0</v>
      </c>
      <c r="U158" s="37">
        <f>SUMIFS(СВЦЭМ!$E$34:$E$777,СВЦЭМ!$A$34:$A$777,$A158,СВЦЭМ!$B$34:$B$777,U$155)+'СЕТ СН'!$F$12</f>
        <v>0</v>
      </c>
      <c r="V158" s="37">
        <f>SUMIFS(СВЦЭМ!$E$34:$E$777,СВЦЭМ!$A$34:$A$777,$A158,СВЦЭМ!$B$34:$B$777,V$155)+'СЕТ СН'!$F$12</f>
        <v>0</v>
      </c>
      <c r="W158" s="37">
        <f>SUMIFS(СВЦЭМ!$E$34:$E$777,СВЦЭМ!$A$34:$A$777,$A158,СВЦЭМ!$B$34:$B$777,W$155)+'СЕТ СН'!$F$12</f>
        <v>0</v>
      </c>
      <c r="X158" s="37">
        <f>SUMIFS(СВЦЭМ!$E$34:$E$777,СВЦЭМ!$A$34:$A$777,$A158,СВЦЭМ!$B$34:$B$777,X$155)+'СЕТ СН'!$F$12</f>
        <v>0</v>
      </c>
      <c r="Y158" s="37">
        <f>SUMIFS(СВЦЭМ!$E$34:$E$777,СВЦЭМ!$A$34:$A$777,$A158,СВЦЭМ!$B$34:$B$777,Y$155)+'СЕТ СН'!$F$12</f>
        <v>0</v>
      </c>
    </row>
    <row r="159" spans="1:27" ht="15.75" x14ac:dyDescent="0.2">
      <c r="A159" s="36">
        <f t="shared" si="4"/>
        <v>42678</v>
      </c>
      <c r="B159" s="37">
        <f>SUMIFS(СВЦЭМ!$E$34:$E$777,СВЦЭМ!$A$34:$A$777,$A159,СВЦЭМ!$B$34:$B$777,B$155)+'СЕТ СН'!$F$12</f>
        <v>0</v>
      </c>
      <c r="C159" s="37">
        <f>SUMIFS(СВЦЭМ!$E$34:$E$777,СВЦЭМ!$A$34:$A$777,$A159,СВЦЭМ!$B$34:$B$777,C$155)+'СЕТ СН'!$F$12</f>
        <v>0</v>
      </c>
      <c r="D159" s="37">
        <f>SUMIFS(СВЦЭМ!$E$34:$E$777,СВЦЭМ!$A$34:$A$777,$A159,СВЦЭМ!$B$34:$B$777,D$155)+'СЕТ СН'!$F$12</f>
        <v>0</v>
      </c>
      <c r="E159" s="37">
        <f>SUMIFS(СВЦЭМ!$E$34:$E$777,СВЦЭМ!$A$34:$A$777,$A159,СВЦЭМ!$B$34:$B$777,E$155)+'СЕТ СН'!$F$12</f>
        <v>0</v>
      </c>
      <c r="F159" s="37">
        <f>SUMIFS(СВЦЭМ!$E$34:$E$777,СВЦЭМ!$A$34:$A$777,$A159,СВЦЭМ!$B$34:$B$777,F$155)+'СЕТ СН'!$F$12</f>
        <v>0</v>
      </c>
      <c r="G159" s="37">
        <f>SUMIFS(СВЦЭМ!$E$34:$E$777,СВЦЭМ!$A$34:$A$777,$A159,СВЦЭМ!$B$34:$B$777,G$155)+'СЕТ СН'!$F$12</f>
        <v>0</v>
      </c>
      <c r="H159" s="37">
        <f>SUMIFS(СВЦЭМ!$E$34:$E$777,СВЦЭМ!$A$34:$A$777,$A159,СВЦЭМ!$B$34:$B$777,H$155)+'СЕТ СН'!$F$12</f>
        <v>0</v>
      </c>
      <c r="I159" s="37">
        <f>SUMIFS(СВЦЭМ!$E$34:$E$777,СВЦЭМ!$A$34:$A$777,$A159,СВЦЭМ!$B$34:$B$777,I$155)+'СЕТ СН'!$F$12</f>
        <v>0</v>
      </c>
      <c r="J159" s="37">
        <f>SUMIFS(СВЦЭМ!$E$34:$E$777,СВЦЭМ!$A$34:$A$777,$A159,СВЦЭМ!$B$34:$B$777,J$155)+'СЕТ СН'!$F$12</f>
        <v>0</v>
      </c>
      <c r="K159" s="37">
        <f>SUMIFS(СВЦЭМ!$E$34:$E$777,СВЦЭМ!$A$34:$A$777,$A159,СВЦЭМ!$B$34:$B$777,K$155)+'СЕТ СН'!$F$12</f>
        <v>0</v>
      </c>
      <c r="L159" s="37">
        <f>SUMIFS(СВЦЭМ!$E$34:$E$777,СВЦЭМ!$A$34:$A$777,$A159,СВЦЭМ!$B$34:$B$777,L$155)+'СЕТ СН'!$F$12</f>
        <v>0</v>
      </c>
      <c r="M159" s="37">
        <f>SUMIFS(СВЦЭМ!$E$34:$E$777,СВЦЭМ!$A$34:$A$777,$A159,СВЦЭМ!$B$34:$B$777,M$155)+'СЕТ СН'!$F$12</f>
        <v>0</v>
      </c>
      <c r="N159" s="37">
        <f>SUMIFS(СВЦЭМ!$E$34:$E$777,СВЦЭМ!$A$34:$A$777,$A159,СВЦЭМ!$B$34:$B$777,N$155)+'СЕТ СН'!$F$12</f>
        <v>0</v>
      </c>
      <c r="O159" s="37">
        <f>SUMIFS(СВЦЭМ!$E$34:$E$777,СВЦЭМ!$A$34:$A$777,$A159,СВЦЭМ!$B$34:$B$777,O$155)+'СЕТ СН'!$F$12</f>
        <v>0</v>
      </c>
      <c r="P159" s="37">
        <f>SUMIFS(СВЦЭМ!$E$34:$E$777,СВЦЭМ!$A$34:$A$777,$A159,СВЦЭМ!$B$34:$B$777,P$155)+'СЕТ СН'!$F$12</f>
        <v>0</v>
      </c>
      <c r="Q159" s="37">
        <f>SUMIFS(СВЦЭМ!$E$34:$E$777,СВЦЭМ!$A$34:$A$777,$A159,СВЦЭМ!$B$34:$B$777,Q$155)+'СЕТ СН'!$F$12</f>
        <v>0</v>
      </c>
      <c r="R159" s="37">
        <f>SUMIFS(СВЦЭМ!$E$34:$E$777,СВЦЭМ!$A$34:$A$777,$A159,СВЦЭМ!$B$34:$B$777,R$155)+'СЕТ СН'!$F$12</f>
        <v>0</v>
      </c>
      <c r="S159" s="37">
        <f>SUMIFS(СВЦЭМ!$E$34:$E$777,СВЦЭМ!$A$34:$A$777,$A159,СВЦЭМ!$B$34:$B$777,S$155)+'СЕТ СН'!$F$12</f>
        <v>0</v>
      </c>
      <c r="T159" s="37">
        <f>SUMIFS(СВЦЭМ!$E$34:$E$777,СВЦЭМ!$A$34:$A$777,$A159,СВЦЭМ!$B$34:$B$777,T$155)+'СЕТ СН'!$F$12</f>
        <v>0</v>
      </c>
      <c r="U159" s="37">
        <f>SUMIFS(СВЦЭМ!$E$34:$E$777,СВЦЭМ!$A$34:$A$777,$A159,СВЦЭМ!$B$34:$B$777,U$155)+'СЕТ СН'!$F$12</f>
        <v>0</v>
      </c>
      <c r="V159" s="37">
        <f>SUMIFS(СВЦЭМ!$E$34:$E$777,СВЦЭМ!$A$34:$A$777,$A159,СВЦЭМ!$B$34:$B$777,V$155)+'СЕТ СН'!$F$12</f>
        <v>0</v>
      </c>
      <c r="W159" s="37">
        <f>SUMIFS(СВЦЭМ!$E$34:$E$777,СВЦЭМ!$A$34:$A$777,$A159,СВЦЭМ!$B$34:$B$777,W$155)+'СЕТ СН'!$F$12</f>
        <v>0</v>
      </c>
      <c r="X159" s="37">
        <f>SUMIFS(СВЦЭМ!$E$34:$E$777,СВЦЭМ!$A$34:$A$777,$A159,СВЦЭМ!$B$34:$B$777,X$155)+'СЕТ СН'!$F$12</f>
        <v>0</v>
      </c>
      <c r="Y159" s="37">
        <f>SUMIFS(СВЦЭМ!$E$34:$E$777,СВЦЭМ!$A$34:$A$777,$A159,СВЦЭМ!$B$34:$B$777,Y$155)+'СЕТ СН'!$F$12</f>
        <v>0</v>
      </c>
    </row>
    <row r="160" spans="1:27" ht="15.75" x14ac:dyDescent="0.2">
      <c r="A160" s="36">
        <f t="shared" si="4"/>
        <v>42679</v>
      </c>
      <c r="B160" s="37">
        <f>SUMIFS(СВЦЭМ!$E$34:$E$777,СВЦЭМ!$A$34:$A$777,$A160,СВЦЭМ!$B$34:$B$777,B$155)+'СЕТ СН'!$F$12</f>
        <v>0</v>
      </c>
      <c r="C160" s="37">
        <f>SUMIFS(СВЦЭМ!$E$34:$E$777,СВЦЭМ!$A$34:$A$777,$A160,СВЦЭМ!$B$34:$B$777,C$155)+'СЕТ СН'!$F$12</f>
        <v>0</v>
      </c>
      <c r="D160" s="37">
        <f>SUMIFS(СВЦЭМ!$E$34:$E$777,СВЦЭМ!$A$34:$A$777,$A160,СВЦЭМ!$B$34:$B$777,D$155)+'СЕТ СН'!$F$12</f>
        <v>0</v>
      </c>
      <c r="E160" s="37">
        <f>SUMIFS(СВЦЭМ!$E$34:$E$777,СВЦЭМ!$A$34:$A$777,$A160,СВЦЭМ!$B$34:$B$777,E$155)+'СЕТ СН'!$F$12</f>
        <v>0</v>
      </c>
      <c r="F160" s="37">
        <f>SUMIFS(СВЦЭМ!$E$34:$E$777,СВЦЭМ!$A$34:$A$777,$A160,СВЦЭМ!$B$34:$B$777,F$155)+'СЕТ СН'!$F$12</f>
        <v>0</v>
      </c>
      <c r="G160" s="37">
        <f>SUMIFS(СВЦЭМ!$E$34:$E$777,СВЦЭМ!$A$34:$A$777,$A160,СВЦЭМ!$B$34:$B$777,G$155)+'СЕТ СН'!$F$12</f>
        <v>0</v>
      </c>
      <c r="H160" s="37">
        <f>SUMIFS(СВЦЭМ!$E$34:$E$777,СВЦЭМ!$A$34:$A$777,$A160,СВЦЭМ!$B$34:$B$777,H$155)+'СЕТ СН'!$F$12</f>
        <v>0</v>
      </c>
      <c r="I160" s="37">
        <f>SUMIFS(СВЦЭМ!$E$34:$E$777,СВЦЭМ!$A$34:$A$777,$A160,СВЦЭМ!$B$34:$B$777,I$155)+'СЕТ СН'!$F$12</f>
        <v>0</v>
      </c>
      <c r="J160" s="37">
        <f>SUMIFS(СВЦЭМ!$E$34:$E$777,СВЦЭМ!$A$34:$A$777,$A160,СВЦЭМ!$B$34:$B$777,J$155)+'СЕТ СН'!$F$12</f>
        <v>0</v>
      </c>
      <c r="K160" s="37">
        <f>SUMIFS(СВЦЭМ!$E$34:$E$777,СВЦЭМ!$A$34:$A$777,$A160,СВЦЭМ!$B$34:$B$777,K$155)+'СЕТ СН'!$F$12</f>
        <v>0</v>
      </c>
      <c r="L160" s="37">
        <f>SUMIFS(СВЦЭМ!$E$34:$E$777,СВЦЭМ!$A$34:$A$777,$A160,СВЦЭМ!$B$34:$B$777,L$155)+'СЕТ СН'!$F$12</f>
        <v>0</v>
      </c>
      <c r="M160" s="37">
        <f>SUMIFS(СВЦЭМ!$E$34:$E$777,СВЦЭМ!$A$34:$A$777,$A160,СВЦЭМ!$B$34:$B$777,M$155)+'СЕТ СН'!$F$12</f>
        <v>0</v>
      </c>
      <c r="N160" s="37">
        <f>SUMIFS(СВЦЭМ!$E$34:$E$777,СВЦЭМ!$A$34:$A$777,$A160,СВЦЭМ!$B$34:$B$777,N$155)+'СЕТ СН'!$F$12</f>
        <v>0</v>
      </c>
      <c r="O160" s="37">
        <f>SUMIFS(СВЦЭМ!$E$34:$E$777,СВЦЭМ!$A$34:$A$777,$A160,СВЦЭМ!$B$34:$B$777,O$155)+'СЕТ СН'!$F$12</f>
        <v>0</v>
      </c>
      <c r="P160" s="37">
        <f>SUMIFS(СВЦЭМ!$E$34:$E$777,СВЦЭМ!$A$34:$A$777,$A160,СВЦЭМ!$B$34:$B$777,P$155)+'СЕТ СН'!$F$12</f>
        <v>0</v>
      </c>
      <c r="Q160" s="37">
        <f>SUMIFS(СВЦЭМ!$E$34:$E$777,СВЦЭМ!$A$34:$A$777,$A160,СВЦЭМ!$B$34:$B$777,Q$155)+'СЕТ СН'!$F$12</f>
        <v>0</v>
      </c>
      <c r="R160" s="37">
        <f>SUMIFS(СВЦЭМ!$E$34:$E$777,СВЦЭМ!$A$34:$A$777,$A160,СВЦЭМ!$B$34:$B$777,R$155)+'СЕТ СН'!$F$12</f>
        <v>0</v>
      </c>
      <c r="S160" s="37">
        <f>SUMIFS(СВЦЭМ!$E$34:$E$777,СВЦЭМ!$A$34:$A$777,$A160,СВЦЭМ!$B$34:$B$777,S$155)+'СЕТ СН'!$F$12</f>
        <v>0</v>
      </c>
      <c r="T160" s="37">
        <f>SUMIFS(СВЦЭМ!$E$34:$E$777,СВЦЭМ!$A$34:$A$777,$A160,СВЦЭМ!$B$34:$B$777,T$155)+'СЕТ СН'!$F$12</f>
        <v>0</v>
      </c>
      <c r="U160" s="37">
        <f>SUMIFS(СВЦЭМ!$E$34:$E$777,СВЦЭМ!$A$34:$A$777,$A160,СВЦЭМ!$B$34:$B$777,U$155)+'СЕТ СН'!$F$12</f>
        <v>0</v>
      </c>
      <c r="V160" s="37">
        <f>SUMIFS(СВЦЭМ!$E$34:$E$777,СВЦЭМ!$A$34:$A$777,$A160,СВЦЭМ!$B$34:$B$777,V$155)+'СЕТ СН'!$F$12</f>
        <v>0</v>
      </c>
      <c r="W160" s="37">
        <f>SUMIFS(СВЦЭМ!$E$34:$E$777,СВЦЭМ!$A$34:$A$777,$A160,СВЦЭМ!$B$34:$B$777,W$155)+'СЕТ СН'!$F$12</f>
        <v>0</v>
      </c>
      <c r="X160" s="37">
        <f>SUMIFS(СВЦЭМ!$E$34:$E$777,СВЦЭМ!$A$34:$A$777,$A160,СВЦЭМ!$B$34:$B$777,X$155)+'СЕТ СН'!$F$12</f>
        <v>0</v>
      </c>
      <c r="Y160" s="37">
        <f>SUMIFS(СВЦЭМ!$E$34:$E$777,СВЦЭМ!$A$34:$A$777,$A160,СВЦЭМ!$B$34:$B$777,Y$155)+'СЕТ СН'!$F$12</f>
        <v>0</v>
      </c>
    </row>
    <row r="161" spans="1:25" ht="15.75" x14ac:dyDescent="0.2">
      <c r="A161" s="36">
        <f t="shared" si="4"/>
        <v>42680</v>
      </c>
      <c r="B161" s="37">
        <f>SUMIFS(СВЦЭМ!$E$34:$E$777,СВЦЭМ!$A$34:$A$777,$A161,СВЦЭМ!$B$34:$B$777,B$155)+'СЕТ СН'!$F$12</f>
        <v>0</v>
      </c>
      <c r="C161" s="37">
        <f>SUMIFS(СВЦЭМ!$E$34:$E$777,СВЦЭМ!$A$34:$A$777,$A161,СВЦЭМ!$B$34:$B$777,C$155)+'СЕТ СН'!$F$12</f>
        <v>0</v>
      </c>
      <c r="D161" s="37">
        <f>SUMIFS(СВЦЭМ!$E$34:$E$777,СВЦЭМ!$A$34:$A$777,$A161,СВЦЭМ!$B$34:$B$777,D$155)+'СЕТ СН'!$F$12</f>
        <v>0</v>
      </c>
      <c r="E161" s="37">
        <f>SUMIFS(СВЦЭМ!$E$34:$E$777,СВЦЭМ!$A$34:$A$777,$A161,СВЦЭМ!$B$34:$B$777,E$155)+'СЕТ СН'!$F$12</f>
        <v>0</v>
      </c>
      <c r="F161" s="37">
        <f>SUMIFS(СВЦЭМ!$E$34:$E$777,СВЦЭМ!$A$34:$A$777,$A161,СВЦЭМ!$B$34:$B$777,F$155)+'СЕТ СН'!$F$12</f>
        <v>0</v>
      </c>
      <c r="G161" s="37">
        <f>SUMIFS(СВЦЭМ!$E$34:$E$777,СВЦЭМ!$A$34:$A$777,$A161,СВЦЭМ!$B$34:$B$777,G$155)+'СЕТ СН'!$F$12</f>
        <v>0</v>
      </c>
      <c r="H161" s="37">
        <f>SUMIFS(СВЦЭМ!$E$34:$E$777,СВЦЭМ!$A$34:$A$777,$A161,СВЦЭМ!$B$34:$B$777,H$155)+'СЕТ СН'!$F$12</f>
        <v>0</v>
      </c>
      <c r="I161" s="37">
        <f>SUMIFS(СВЦЭМ!$E$34:$E$777,СВЦЭМ!$A$34:$A$777,$A161,СВЦЭМ!$B$34:$B$777,I$155)+'СЕТ СН'!$F$12</f>
        <v>0</v>
      </c>
      <c r="J161" s="37">
        <f>SUMIFS(СВЦЭМ!$E$34:$E$777,СВЦЭМ!$A$34:$A$777,$A161,СВЦЭМ!$B$34:$B$777,J$155)+'СЕТ СН'!$F$12</f>
        <v>0</v>
      </c>
      <c r="K161" s="37">
        <f>SUMIFS(СВЦЭМ!$E$34:$E$777,СВЦЭМ!$A$34:$A$777,$A161,СВЦЭМ!$B$34:$B$777,K$155)+'СЕТ СН'!$F$12</f>
        <v>0</v>
      </c>
      <c r="L161" s="37">
        <f>SUMIFS(СВЦЭМ!$E$34:$E$777,СВЦЭМ!$A$34:$A$777,$A161,СВЦЭМ!$B$34:$B$777,L$155)+'СЕТ СН'!$F$12</f>
        <v>0</v>
      </c>
      <c r="M161" s="37">
        <f>SUMIFS(СВЦЭМ!$E$34:$E$777,СВЦЭМ!$A$34:$A$777,$A161,СВЦЭМ!$B$34:$B$777,M$155)+'СЕТ СН'!$F$12</f>
        <v>0</v>
      </c>
      <c r="N161" s="37">
        <f>SUMIFS(СВЦЭМ!$E$34:$E$777,СВЦЭМ!$A$34:$A$777,$A161,СВЦЭМ!$B$34:$B$777,N$155)+'СЕТ СН'!$F$12</f>
        <v>0</v>
      </c>
      <c r="O161" s="37">
        <f>SUMIFS(СВЦЭМ!$E$34:$E$777,СВЦЭМ!$A$34:$A$777,$A161,СВЦЭМ!$B$34:$B$777,O$155)+'СЕТ СН'!$F$12</f>
        <v>0</v>
      </c>
      <c r="P161" s="37">
        <f>SUMIFS(СВЦЭМ!$E$34:$E$777,СВЦЭМ!$A$34:$A$777,$A161,СВЦЭМ!$B$34:$B$777,P$155)+'СЕТ СН'!$F$12</f>
        <v>0</v>
      </c>
      <c r="Q161" s="37">
        <f>SUMIFS(СВЦЭМ!$E$34:$E$777,СВЦЭМ!$A$34:$A$777,$A161,СВЦЭМ!$B$34:$B$777,Q$155)+'СЕТ СН'!$F$12</f>
        <v>0</v>
      </c>
      <c r="R161" s="37">
        <f>SUMIFS(СВЦЭМ!$E$34:$E$777,СВЦЭМ!$A$34:$A$777,$A161,СВЦЭМ!$B$34:$B$777,R$155)+'СЕТ СН'!$F$12</f>
        <v>0</v>
      </c>
      <c r="S161" s="37">
        <f>SUMIFS(СВЦЭМ!$E$34:$E$777,СВЦЭМ!$A$34:$A$777,$A161,СВЦЭМ!$B$34:$B$777,S$155)+'СЕТ СН'!$F$12</f>
        <v>0</v>
      </c>
      <c r="T161" s="37">
        <f>SUMIFS(СВЦЭМ!$E$34:$E$777,СВЦЭМ!$A$34:$A$777,$A161,СВЦЭМ!$B$34:$B$777,T$155)+'СЕТ СН'!$F$12</f>
        <v>0</v>
      </c>
      <c r="U161" s="37">
        <f>SUMIFS(СВЦЭМ!$E$34:$E$777,СВЦЭМ!$A$34:$A$777,$A161,СВЦЭМ!$B$34:$B$777,U$155)+'СЕТ СН'!$F$12</f>
        <v>0</v>
      </c>
      <c r="V161" s="37">
        <f>SUMIFS(СВЦЭМ!$E$34:$E$777,СВЦЭМ!$A$34:$A$777,$A161,СВЦЭМ!$B$34:$B$777,V$155)+'СЕТ СН'!$F$12</f>
        <v>0</v>
      </c>
      <c r="W161" s="37">
        <f>SUMIFS(СВЦЭМ!$E$34:$E$777,СВЦЭМ!$A$34:$A$777,$A161,СВЦЭМ!$B$34:$B$777,W$155)+'СЕТ СН'!$F$12</f>
        <v>0</v>
      </c>
      <c r="X161" s="37">
        <f>SUMIFS(СВЦЭМ!$E$34:$E$777,СВЦЭМ!$A$34:$A$777,$A161,СВЦЭМ!$B$34:$B$777,X$155)+'СЕТ СН'!$F$12</f>
        <v>0</v>
      </c>
      <c r="Y161" s="37">
        <f>SUMIFS(СВЦЭМ!$E$34:$E$777,СВЦЭМ!$A$34:$A$777,$A161,СВЦЭМ!$B$34:$B$777,Y$155)+'СЕТ СН'!$F$12</f>
        <v>0</v>
      </c>
    </row>
    <row r="162" spans="1:25" ht="15.75" x14ac:dyDescent="0.2">
      <c r="A162" s="36">
        <f t="shared" si="4"/>
        <v>42681</v>
      </c>
      <c r="B162" s="37">
        <f>SUMIFS(СВЦЭМ!$E$34:$E$777,СВЦЭМ!$A$34:$A$777,$A162,СВЦЭМ!$B$34:$B$777,B$155)+'СЕТ СН'!$F$12</f>
        <v>0</v>
      </c>
      <c r="C162" s="37">
        <f>SUMIFS(СВЦЭМ!$E$34:$E$777,СВЦЭМ!$A$34:$A$777,$A162,СВЦЭМ!$B$34:$B$777,C$155)+'СЕТ СН'!$F$12</f>
        <v>0</v>
      </c>
      <c r="D162" s="37">
        <f>SUMIFS(СВЦЭМ!$E$34:$E$777,СВЦЭМ!$A$34:$A$777,$A162,СВЦЭМ!$B$34:$B$777,D$155)+'СЕТ СН'!$F$12</f>
        <v>0</v>
      </c>
      <c r="E162" s="37">
        <f>SUMIFS(СВЦЭМ!$E$34:$E$777,СВЦЭМ!$A$34:$A$777,$A162,СВЦЭМ!$B$34:$B$777,E$155)+'СЕТ СН'!$F$12</f>
        <v>0</v>
      </c>
      <c r="F162" s="37">
        <f>SUMIFS(СВЦЭМ!$E$34:$E$777,СВЦЭМ!$A$34:$A$777,$A162,СВЦЭМ!$B$34:$B$777,F$155)+'СЕТ СН'!$F$12</f>
        <v>0</v>
      </c>
      <c r="G162" s="37">
        <f>SUMIFS(СВЦЭМ!$E$34:$E$777,СВЦЭМ!$A$34:$A$777,$A162,СВЦЭМ!$B$34:$B$777,G$155)+'СЕТ СН'!$F$12</f>
        <v>0</v>
      </c>
      <c r="H162" s="37">
        <f>SUMIFS(СВЦЭМ!$E$34:$E$777,СВЦЭМ!$A$34:$A$777,$A162,СВЦЭМ!$B$34:$B$777,H$155)+'СЕТ СН'!$F$12</f>
        <v>0</v>
      </c>
      <c r="I162" s="37">
        <f>SUMIFS(СВЦЭМ!$E$34:$E$777,СВЦЭМ!$A$34:$A$777,$A162,СВЦЭМ!$B$34:$B$777,I$155)+'СЕТ СН'!$F$12</f>
        <v>0</v>
      </c>
      <c r="J162" s="37">
        <f>SUMIFS(СВЦЭМ!$E$34:$E$777,СВЦЭМ!$A$34:$A$777,$A162,СВЦЭМ!$B$34:$B$777,J$155)+'СЕТ СН'!$F$12</f>
        <v>0</v>
      </c>
      <c r="K162" s="37">
        <f>SUMIFS(СВЦЭМ!$E$34:$E$777,СВЦЭМ!$A$34:$A$777,$A162,СВЦЭМ!$B$34:$B$777,K$155)+'СЕТ СН'!$F$12</f>
        <v>0</v>
      </c>
      <c r="L162" s="37">
        <f>SUMIFS(СВЦЭМ!$E$34:$E$777,СВЦЭМ!$A$34:$A$777,$A162,СВЦЭМ!$B$34:$B$777,L$155)+'СЕТ СН'!$F$12</f>
        <v>0</v>
      </c>
      <c r="M162" s="37">
        <f>SUMIFS(СВЦЭМ!$E$34:$E$777,СВЦЭМ!$A$34:$A$777,$A162,СВЦЭМ!$B$34:$B$777,M$155)+'СЕТ СН'!$F$12</f>
        <v>0</v>
      </c>
      <c r="N162" s="37">
        <f>SUMIFS(СВЦЭМ!$E$34:$E$777,СВЦЭМ!$A$34:$A$777,$A162,СВЦЭМ!$B$34:$B$777,N$155)+'СЕТ СН'!$F$12</f>
        <v>0</v>
      </c>
      <c r="O162" s="37">
        <f>SUMIFS(СВЦЭМ!$E$34:$E$777,СВЦЭМ!$A$34:$A$777,$A162,СВЦЭМ!$B$34:$B$777,O$155)+'СЕТ СН'!$F$12</f>
        <v>0</v>
      </c>
      <c r="P162" s="37">
        <f>SUMIFS(СВЦЭМ!$E$34:$E$777,СВЦЭМ!$A$34:$A$777,$A162,СВЦЭМ!$B$34:$B$777,P$155)+'СЕТ СН'!$F$12</f>
        <v>0</v>
      </c>
      <c r="Q162" s="37">
        <f>SUMIFS(СВЦЭМ!$E$34:$E$777,СВЦЭМ!$A$34:$A$777,$A162,СВЦЭМ!$B$34:$B$777,Q$155)+'СЕТ СН'!$F$12</f>
        <v>0</v>
      </c>
      <c r="R162" s="37">
        <f>SUMIFS(СВЦЭМ!$E$34:$E$777,СВЦЭМ!$A$34:$A$777,$A162,СВЦЭМ!$B$34:$B$777,R$155)+'СЕТ СН'!$F$12</f>
        <v>0</v>
      </c>
      <c r="S162" s="37">
        <f>SUMIFS(СВЦЭМ!$E$34:$E$777,СВЦЭМ!$A$34:$A$777,$A162,СВЦЭМ!$B$34:$B$777,S$155)+'СЕТ СН'!$F$12</f>
        <v>0</v>
      </c>
      <c r="T162" s="37">
        <f>SUMIFS(СВЦЭМ!$E$34:$E$777,СВЦЭМ!$A$34:$A$777,$A162,СВЦЭМ!$B$34:$B$777,T$155)+'СЕТ СН'!$F$12</f>
        <v>0</v>
      </c>
      <c r="U162" s="37">
        <f>SUMIFS(СВЦЭМ!$E$34:$E$777,СВЦЭМ!$A$34:$A$777,$A162,СВЦЭМ!$B$34:$B$777,U$155)+'СЕТ СН'!$F$12</f>
        <v>0</v>
      </c>
      <c r="V162" s="37">
        <f>SUMIFS(СВЦЭМ!$E$34:$E$777,СВЦЭМ!$A$34:$A$777,$A162,СВЦЭМ!$B$34:$B$777,V$155)+'СЕТ СН'!$F$12</f>
        <v>0</v>
      </c>
      <c r="W162" s="37">
        <f>SUMIFS(СВЦЭМ!$E$34:$E$777,СВЦЭМ!$A$34:$A$777,$A162,СВЦЭМ!$B$34:$B$777,W$155)+'СЕТ СН'!$F$12</f>
        <v>0</v>
      </c>
      <c r="X162" s="37">
        <f>SUMIFS(СВЦЭМ!$E$34:$E$777,СВЦЭМ!$A$34:$A$777,$A162,СВЦЭМ!$B$34:$B$777,X$155)+'СЕТ СН'!$F$12</f>
        <v>0</v>
      </c>
      <c r="Y162" s="37">
        <f>SUMIFS(СВЦЭМ!$E$34:$E$777,СВЦЭМ!$A$34:$A$777,$A162,СВЦЭМ!$B$34:$B$777,Y$155)+'СЕТ СН'!$F$12</f>
        <v>0</v>
      </c>
    </row>
    <row r="163" spans="1:25" ht="15.75" x14ac:dyDescent="0.2">
      <c r="A163" s="36">
        <f t="shared" si="4"/>
        <v>42682</v>
      </c>
      <c r="B163" s="37">
        <f>SUMIFS(СВЦЭМ!$E$34:$E$777,СВЦЭМ!$A$34:$A$777,$A163,СВЦЭМ!$B$34:$B$777,B$155)+'СЕТ СН'!$F$12</f>
        <v>0</v>
      </c>
      <c r="C163" s="37">
        <f>SUMIFS(СВЦЭМ!$E$34:$E$777,СВЦЭМ!$A$34:$A$777,$A163,СВЦЭМ!$B$34:$B$777,C$155)+'СЕТ СН'!$F$12</f>
        <v>0</v>
      </c>
      <c r="D163" s="37">
        <f>SUMIFS(СВЦЭМ!$E$34:$E$777,СВЦЭМ!$A$34:$A$777,$A163,СВЦЭМ!$B$34:$B$777,D$155)+'СЕТ СН'!$F$12</f>
        <v>0</v>
      </c>
      <c r="E163" s="37">
        <f>SUMIFS(СВЦЭМ!$E$34:$E$777,СВЦЭМ!$A$34:$A$777,$A163,СВЦЭМ!$B$34:$B$777,E$155)+'СЕТ СН'!$F$12</f>
        <v>0</v>
      </c>
      <c r="F163" s="37">
        <f>SUMIFS(СВЦЭМ!$E$34:$E$777,СВЦЭМ!$A$34:$A$777,$A163,СВЦЭМ!$B$34:$B$777,F$155)+'СЕТ СН'!$F$12</f>
        <v>0</v>
      </c>
      <c r="G163" s="37">
        <f>SUMIFS(СВЦЭМ!$E$34:$E$777,СВЦЭМ!$A$34:$A$777,$A163,СВЦЭМ!$B$34:$B$777,G$155)+'СЕТ СН'!$F$12</f>
        <v>0</v>
      </c>
      <c r="H163" s="37">
        <f>SUMIFS(СВЦЭМ!$E$34:$E$777,СВЦЭМ!$A$34:$A$777,$A163,СВЦЭМ!$B$34:$B$777,H$155)+'СЕТ СН'!$F$12</f>
        <v>0</v>
      </c>
      <c r="I163" s="37">
        <f>SUMIFS(СВЦЭМ!$E$34:$E$777,СВЦЭМ!$A$34:$A$777,$A163,СВЦЭМ!$B$34:$B$777,I$155)+'СЕТ СН'!$F$12</f>
        <v>0</v>
      </c>
      <c r="J163" s="37">
        <f>SUMIFS(СВЦЭМ!$E$34:$E$777,СВЦЭМ!$A$34:$A$777,$A163,СВЦЭМ!$B$34:$B$777,J$155)+'СЕТ СН'!$F$12</f>
        <v>0</v>
      </c>
      <c r="K163" s="37">
        <f>SUMIFS(СВЦЭМ!$E$34:$E$777,СВЦЭМ!$A$34:$A$777,$A163,СВЦЭМ!$B$34:$B$777,K$155)+'СЕТ СН'!$F$12</f>
        <v>0</v>
      </c>
      <c r="L163" s="37">
        <f>SUMIFS(СВЦЭМ!$E$34:$E$777,СВЦЭМ!$A$34:$A$777,$A163,СВЦЭМ!$B$34:$B$777,L$155)+'СЕТ СН'!$F$12</f>
        <v>0</v>
      </c>
      <c r="M163" s="37">
        <f>SUMIFS(СВЦЭМ!$E$34:$E$777,СВЦЭМ!$A$34:$A$777,$A163,СВЦЭМ!$B$34:$B$777,M$155)+'СЕТ СН'!$F$12</f>
        <v>0</v>
      </c>
      <c r="N163" s="37">
        <f>SUMIFS(СВЦЭМ!$E$34:$E$777,СВЦЭМ!$A$34:$A$777,$A163,СВЦЭМ!$B$34:$B$777,N$155)+'СЕТ СН'!$F$12</f>
        <v>0</v>
      </c>
      <c r="O163" s="37">
        <f>SUMIFS(СВЦЭМ!$E$34:$E$777,СВЦЭМ!$A$34:$A$777,$A163,СВЦЭМ!$B$34:$B$777,O$155)+'СЕТ СН'!$F$12</f>
        <v>0</v>
      </c>
      <c r="P163" s="37">
        <f>SUMIFS(СВЦЭМ!$E$34:$E$777,СВЦЭМ!$A$34:$A$777,$A163,СВЦЭМ!$B$34:$B$777,P$155)+'СЕТ СН'!$F$12</f>
        <v>0</v>
      </c>
      <c r="Q163" s="37">
        <f>SUMIFS(СВЦЭМ!$E$34:$E$777,СВЦЭМ!$A$34:$A$777,$A163,СВЦЭМ!$B$34:$B$777,Q$155)+'СЕТ СН'!$F$12</f>
        <v>0</v>
      </c>
      <c r="R163" s="37">
        <f>SUMIFS(СВЦЭМ!$E$34:$E$777,СВЦЭМ!$A$34:$A$777,$A163,СВЦЭМ!$B$34:$B$777,R$155)+'СЕТ СН'!$F$12</f>
        <v>0</v>
      </c>
      <c r="S163" s="37">
        <f>SUMIFS(СВЦЭМ!$E$34:$E$777,СВЦЭМ!$A$34:$A$777,$A163,СВЦЭМ!$B$34:$B$777,S$155)+'СЕТ СН'!$F$12</f>
        <v>0</v>
      </c>
      <c r="T163" s="37">
        <f>SUMIFS(СВЦЭМ!$E$34:$E$777,СВЦЭМ!$A$34:$A$777,$A163,СВЦЭМ!$B$34:$B$777,T$155)+'СЕТ СН'!$F$12</f>
        <v>0</v>
      </c>
      <c r="U163" s="37">
        <f>SUMIFS(СВЦЭМ!$E$34:$E$777,СВЦЭМ!$A$34:$A$777,$A163,СВЦЭМ!$B$34:$B$777,U$155)+'СЕТ СН'!$F$12</f>
        <v>0</v>
      </c>
      <c r="V163" s="37">
        <f>SUMIFS(СВЦЭМ!$E$34:$E$777,СВЦЭМ!$A$34:$A$777,$A163,СВЦЭМ!$B$34:$B$777,V$155)+'СЕТ СН'!$F$12</f>
        <v>0</v>
      </c>
      <c r="W163" s="37">
        <f>SUMIFS(СВЦЭМ!$E$34:$E$777,СВЦЭМ!$A$34:$A$777,$A163,СВЦЭМ!$B$34:$B$777,W$155)+'СЕТ СН'!$F$12</f>
        <v>0</v>
      </c>
      <c r="X163" s="37">
        <f>SUMIFS(СВЦЭМ!$E$34:$E$777,СВЦЭМ!$A$34:$A$777,$A163,СВЦЭМ!$B$34:$B$777,X$155)+'СЕТ СН'!$F$12</f>
        <v>0</v>
      </c>
      <c r="Y163" s="37">
        <f>SUMIFS(СВЦЭМ!$E$34:$E$777,СВЦЭМ!$A$34:$A$777,$A163,СВЦЭМ!$B$34:$B$777,Y$155)+'СЕТ СН'!$F$12</f>
        <v>0</v>
      </c>
    </row>
    <row r="164" spans="1:25" ht="15.75" x14ac:dyDescent="0.2">
      <c r="A164" s="36">
        <f t="shared" si="4"/>
        <v>42683</v>
      </c>
      <c r="B164" s="37">
        <f>SUMIFS(СВЦЭМ!$E$34:$E$777,СВЦЭМ!$A$34:$A$777,$A164,СВЦЭМ!$B$34:$B$777,B$155)+'СЕТ СН'!$F$12</f>
        <v>0</v>
      </c>
      <c r="C164" s="37">
        <f>SUMIFS(СВЦЭМ!$E$34:$E$777,СВЦЭМ!$A$34:$A$777,$A164,СВЦЭМ!$B$34:$B$777,C$155)+'СЕТ СН'!$F$12</f>
        <v>0</v>
      </c>
      <c r="D164" s="37">
        <f>SUMIFS(СВЦЭМ!$E$34:$E$777,СВЦЭМ!$A$34:$A$777,$A164,СВЦЭМ!$B$34:$B$777,D$155)+'СЕТ СН'!$F$12</f>
        <v>0</v>
      </c>
      <c r="E164" s="37">
        <f>SUMIFS(СВЦЭМ!$E$34:$E$777,СВЦЭМ!$A$34:$A$777,$A164,СВЦЭМ!$B$34:$B$777,E$155)+'СЕТ СН'!$F$12</f>
        <v>0</v>
      </c>
      <c r="F164" s="37">
        <f>SUMIFS(СВЦЭМ!$E$34:$E$777,СВЦЭМ!$A$34:$A$777,$A164,СВЦЭМ!$B$34:$B$777,F$155)+'СЕТ СН'!$F$12</f>
        <v>0</v>
      </c>
      <c r="G164" s="37">
        <f>SUMIFS(СВЦЭМ!$E$34:$E$777,СВЦЭМ!$A$34:$A$777,$A164,СВЦЭМ!$B$34:$B$777,G$155)+'СЕТ СН'!$F$12</f>
        <v>0</v>
      </c>
      <c r="H164" s="37">
        <f>SUMIFS(СВЦЭМ!$E$34:$E$777,СВЦЭМ!$A$34:$A$777,$A164,СВЦЭМ!$B$34:$B$777,H$155)+'СЕТ СН'!$F$12</f>
        <v>0</v>
      </c>
      <c r="I164" s="37">
        <f>SUMIFS(СВЦЭМ!$E$34:$E$777,СВЦЭМ!$A$34:$A$777,$A164,СВЦЭМ!$B$34:$B$777,I$155)+'СЕТ СН'!$F$12</f>
        <v>0</v>
      </c>
      <c r="J164" s="37">
        <f>SUMIFS(СВЦЭМ!$E$34:$E$777,СВЦЭМ!$A$34:$A$777,$A164,СВЦЭМ!$B$34:$B$777,J$155)+'СЕТ СН'!$F$12</f>
        <v>0</v>
      </c>
      <c r="K164" s="37">
        <f>SUMIFS(СВЦЭМ!$E$34:$E$777,СВЦЭМ!$A$34:$A$777,$A164,СВЦЭМ!$B$34:$B$777,K$155)+'СЕТ СН'!$F$12</f>
        <v>0</v>
      </c>
      <c r="L164" s="37">
        <f>SUMIFS(СВЦЭМ!$E$34:$E$777,СВЦЭМ!$A$34:$A$777,$A164,СВЦЭМ!$B$34:$B$777,L$155)+'СЕТ СН'!$F$12</f>
        <v>0</v>
      </c>
      <c r="M164" s="37">
        <f>SUMIFS(СВЦЭМ!$E$34:$E$777,СВЦЭМ!$A$34:$A$777,$A164,СВЦЭМ!$B$34:$B$777,M$155)+'СЕТ СН'!$F$12</f>
        <v>0</v>
      </c>
      <c r="N164" s="37">
        <f>SUMIFS(СВЦЭМ!$E$34:$E$777,СВЦЭМ!$A$34:$A$777,$A164,СВЦЭМ!$B$34:$B$777,N$155)+'СЕТ СН'!$F$12</f>
        <v>0</v>
      </c>
      <c r="O164" s="37">
        <f>SUMIFS(СВЦЭМ!$E$34:$E$777,СВЦЭМ!$A$34:$A$777,$A164,СВЦЭМ!$B$34:$B$777,O$155)+'СЕТ СН'!$F$12</f>
        <v>0</v>
      </c>
      <c r="P164" s="37">
        <f>SUMIFS(СВЦЭМ!$E$34:$E$777,СВЦЭМ!$A$34:$A$777,$A164,СВЦЭМ!$B$34:$B$777,P$155)+'СЕТ СН'!$F$12</f>
        <v>0</v>
      </c>
      <c r="Q164" s="37">
        <f>SUMIFS(СВЦЭМ!$E$34:$E$777,СВЦЭМ!$A$34:$A$777,$A164,СВЦЭМ!$B$34:$B$777,Q$155)+'СЕТ СН'!$F$12</f>
        <v>0</v>
      </c>
      <c r="R164" s="37">
        <f>SUMIFS(СВЦЭМ!$E$34:$E$777,СВЦЭМ!$A$34:$A$777,$A164,СВЦЭМ!$B$34:$B$777,R$155)+'СЕТ СН'!$F$12</f>
        <v>0</v>
      </c>
      <c r="S164" s="37">
        <f>SUMIFS(СВЦЭМ!$E$34:$E$777,СВЦЭМ!$A$34:$A$777,$A164,СВЦЭМ!$B$34:$B$777,S$155)+'СЕТ СН'!$F$12</f>
        <v>0</v>
      </c>
      <c r="T164" s="37">
        <f>SUMIFS(СВЦЭМ!$E$34:$E$777,СВЦЭМ!$A$34:$A$777,$A164,СВЦЭМ!$B$34:$B$777,T$155)+'СЕТ СН'!$F$12</f>
        <v>0</v>
      </c>
      <c r="U164" s="37">
        <f>SUMIFS(СВЦЭМ!$E$34:$E$777,СВЦЭМ!$A$34:$A$777,$A164,СВЦЭМ!$B$34:$B$777,U$155)+'СЕТ СН'!$F$12</f>
        <v>0</v>
      </c>
      <c r="V164" s="37">
        <f>SUMIFS(СВЦЭМ!$E$34:$E$777,СВЦЭМ!$A$34:$A$777,$A164,СВЦЭМ!$B$34:$B$777,V$155)+'СЕТ СН'!$F$12</f>
        <v>0</v>
      </c>
      <c r="W164" s="37">
        <f>SUMIFS(СВЦЭМ!$E$34:$E$777,СВЦЭМ!$A$34:$A$777,$A164,СВЦЭМ!$B$34:$B$777,W$155)+'СЕТ СН'!$F$12</f>
        <v>0</v>
      </c>
      <c r="X164" s="37">
        <f>SUMIFS(СВЦЭМ!$E$34:$E$777,СВЦЭМ!$A$34:$A$777,$A164,СВЦЭМ!$B$34:$B$777,X$155)+'СЕТ СН'!$F$12</f>
        <v>0</v>
      </c>
      <c r="Y164" s="37">
        <f>SUMIFS(СВЦЭМ!$E$34:$E$777,СВЦЭМ!$A$34:$A$777,$A164,СВЦЭМ!$B$34:$B$777,Y$155)+'СЕТ СН'!$F$12</f>
        <v>0</v>
      </c>
    </row>
    <row r="165" spans="1:25" ht="15.75" x14ac:dyDescent="0.2">
      <c r="A165" s="36">
        <f t="shared" si="4"/>
        <v>42684</v>
      </c>
      <c r="B165" s="37">
        <f>SUMIFS(СВЦЭМ!$E$34:$E$777,СВЦЭМ!$A$34:$A$777,$A165,СВЦЭМ!$B$34:$B$777,B$155)+'СЕТ СН'!$F$12</f>
        <v>0</v>
      </c>
      <c r="C165" s="37">
        <f>SUMIFS(СВЦЭМ!$E$34:$E$777,СВЦЭМ!$A$34:$A$777,$A165,СВЦЭМ!$B$34:$B$777,C$155)+'СЕТ СН'!$F$12</f>
        <v>0</v>
      </c>
      <c r="D165" s="37">
        <f>SUMIFS(СВЦЭМ!$E$34:$E$777,СВЦЭМ!$A$34:$A$777,$A165,СВЦЭМ!$B$34:$B$777,D$155)+'СЕТ СН'!$F$12</f>
        <v>0</v>
      </c>
      <c r="E165" s="37">
        <f>SUMIFS(СВЦЭМ!$E$34:$E$777,СВЦЭМ!$A$34:$A$777,$A165,СВЦЭМ!$B$34:$B$777,E$155)+'СЕТ СН'!$F$12</f>
        <v>0</v>
      </c>
      <c r="F165" s="37">
        <f>SUMIFS(СВЦЭМ!$E$34:$E$777,СВЦЭМ!$A$34:$A$777,$A165,СВЦЭМ!$B$34:$B$777,F$155)+'СЕТ СН'!$F$12</f>
        <v>0</v>
      </c>
      <c r="G165" s="37">
        <f>SUMIFS(СВЦЭМ!$E$34:$E$777,СВЦЭМ!$A$34:$A$777,$A165,СВЦЭМ!$B$34:$B$777,G$155)+'СЕТ СН'!$F$12</f>
        <v>0</v>
      </c>
      <c r="H165" s="37">
        <f>SUMIFS(СВЦЭМ!$E$34:$E$777,СВЦЭМ!$A$34:$A$777,$A165,СВЦЭМ!$B$34:$B$777,H$155)+'СЕТ СН'!$F$12</f>
        <v>0</v>
      </c>
      <c r="I165" s="37">
        <f>SUMIFS(СВЦЭМ!$E$34:$E$777,СВЦЭМ!$A$34:$A$777,$A165,СВЦЭМ!$B$34:$B$777,I$155)+'СЕТ СН'!$F$12</f>
        <v>0</v>
      </c>
      <c r="J165" s="37">
        <f>SUMIFS(СВЦЭМ!$E$34:$E$777,СВЦЭМ!$A$34:$A$777,$A165,СВЦЭМ!$B$34:$B$777,J$155)+'СЕТ СН'!$F$12</f>
        <v>0</v>
      </c>
      <c r="K165" s="37">
        <f>SUMIFS(СВЦЭМ!$E$34:$E$777,СВЦЭМ!$A$34:$A$777,$A165,СВЦЭМ!$B$34:$B$777,K$155)+'СЕТ СН'!$F$12</f>
        <v>0</v>
      </c>
      <c r="L165" s="37">
        <f>SUMIFS(СВЦЭМ!$E$34:$E$777,СВЦЭМ!$A$34:$A$777,$A165,СВЦЭМ!$B$34:$B$777,L$155)+'СЕТ СН'!$F$12</f>
        <v>0</v>
      </c>
      <c r="M165" s="37">
        <f>SUMIFS(СВЦЭМ!$E$34:$E$777,СВЦЭМ!$A$34:$A$777,$A165,СВЦЭМ!$B$34:$B$777,M$155)+'СЕТ СН'!$F$12</f>
        <v>0</v>
      </c>
      <c r="N165" s="37">
        <f>SUMIFS(СВЦЭМ!$E$34:$E$777,СВЦЭМ!$A$34:$A$777,$A165,СВЦЭМ!$B$34:$B$777,N$155)+'СЕТ СН'!$F$12</f>
        <v>0</v>
      </c>
      <c r="O165" s="37">
        <f>SUMIFS(СВЦЭМ!$E$34:$E$777,СВЦЭМ!$A$34:$A$777,$A165,СВЦЭМ!$B$34:$B$777,O$155)+'СЕТ СН'!$F$12</f>
        <v>0</v>
      </c>
      <c r="P165" s="37">
        <f>SUMIFS(СВЦЭМ!$E$34:$E$777,СВЦЭМ!$A$34:$A$777,$A165,СВЦЭМ!$B$34:$B$777,P$155)+'СЕТ СН'!$F$12</f>
        <v>0</v>
      </c>
      <c r="Q165" s="37">
        <f>SUMIFS(СВЦЭМ!$E$34:$E$777,СВЦЭМ!$A$34:$A$777,$A165,СВЦЭМ!$B$34:$B$777,Q$155)+'СЕТ СН'!$F$12</f>
        <v>0</v>
      </c>
      <c r="R165" s="37">
        <f>SUMIFS(СВЦЭМ!$E$34:$E$777,СВЦЭМ!$A$34:$A$777,$A165,СВЦЭМ!$B$34:$B$777,R$155)+'СЕТ СН'!$F$12</f>
        <v>0</v>
      </c>
      <c r="S165" s="37">
        <f>SUMIFS(СВЦЭМ!$E$34:$E$777,СВЦЭМ!$A$34:$A$777,$A165,СВЦЭМ!$B$34:$B$777,S$155)+'СЕТ СН'!$F$12</f>
        <v>0</v>
      </c>
      <c r="T165" s="37">
        <f>SUMIFS(СВЦЭМ!$E$34:$E$777,СВЦЭМ!$A$34:$A$777,$A165,СВЦЭМ!$B$34:$B$777,T$155)+'СЕТ СН'!$F$12</f>
        <v>0</v>
      </c>
      <c r="U165" s="37">
        <f>SUMIFS(СВЦЭМ!$E$34:$E$777,СВЦЭМ!$A$34:$A$777,$A165,СВЦЭМ!$B$34:$B$777,U$155)+'СЕТ СН'!$F$12</f>
        <v>0</v>
      </c>
      <c r="V165" s="37">
        <f>SUMIFS(СВЦЭМ!$E$34:$E$777,СВЦЭМ!$A$34:$A$777,$A165,СВЦЭМ!$B$34:$B$777,V$155)+'СЕТ СН'!$F$12</f>
        <v>0</v>
      </c>
      <c r="W165" s="37">
        <f>SUMIFS(СВЦЭМ!$E$34:$E$777,СВЦЭМ!$A$34:$A$777,$A165,СВЦЭМ!$B$34:$B$777,W$155)+'СЕТ СН'!$F$12</f>
        <v>0</v>
      </c>
      <c r="X165" s="37">
        <f>SUMIFS(СВЦЭМ!$E$34:$E$777,СВЦЭМ!$A$34:$A$777,$A165,СВЦЭМ!$B$34:$B$777,X$155)+'СЕТ СН'!$F$12</f>
        <v>0</v>
      </c>
      <c r="Y165" s="37">
        <f>SUMIFS(СВЦЭМ!$E$34:$E$777,СВЦЭМ!$A$34:$A$777,$A165,СВЦЭМ!$B$34:$B$777,Y$155)+'СЕТ СН'!$F$12</f>
        <v>0</v>
      </c>
    </row>
    <row r="166" spans="1:25" ht="15.75" x14ac:dyDescent="0.2">
      <c r="A166" s="36">
        <f t="shared" si="4"/>
        <v>42685</v>
      </c>
      <c r="B166" s="37">
        <f>SUMIFS(СВЦЭМ!$E$34:$E$777,СВЦЭМ!$A$34:$A$777,$A166,СВЦЭМ!$B$34:$B$777,B$155)+'СЕТ СН'!$F$12</f>
        <v>0</v>
      </c>
      <c r="C166" s="37">
        <f>SUMIFS(СВЦЭМ!$E$34:$E$777,СВЦЭМ!$A$34:$A$777,$A166,СВЦЭМ!$B$34:$B$777,C$155)+'СЕТ СН'!$F$12</f>
        <v>0</v>
      </c>
      <c r="D166" s="37">
        <f>SUMIFS(СВЦЭМ!$E$34:$E$777,СВЦЭМ!$A$34:$A$777,$A166,СВЦЭМ!$B$34:$B$777,D$155)+'СЕТ СН'!$F$12</f>
        <v>0</v>
      </c>
      <c r="E166" s="37">
        <f>SUMIFS(СВЦЭМ!$E$34:$E$777,СВЦЭМ!$A$34:$A$777,$A166,СВЦЭМ!$B$34:$B$777,E$155)+'СЕТ СН'!$F$12</f>
        <v>0</v>
      </c>
      <c r="F166" s="37">
        <f>SUMIFS(СВЦЭМ!$E$34:$E$777,СВЦЭМ!$A$34:$A$777,$A166,СВЦЭМ!$B$34:$B$777,F$155)+'СЕТ СН'!$F$12</f>
        <v>0</v>
      </c>
      <c r="G166" s="37">
        <f>SUMIFS(СВЦЭМ!$E$34:$E$777,СВЦЭМ!$A$34:$A$777,$A166,СВЦЭМ!$B$34:$B$777,G$155)+'СЕТ СН'!$F$12</f>
        <v>0</v>
      </c>
      <c r="H166" s="37">
        <f>SUMIFS(СВЦЭМ!$E$34:$E$777,СВЦЭМ!$A$34:$A$777,$A166,СВЦЭМ!$B$34:$B$777,H$155)+'СЕТ СН'!$F$12</f>
        <v>0</v>
      </c>
      <c r="I166" s="37">
        <f>SUMIFS(СВЦЭМ!$E$34:$E$777,СВЦЭМ!$A$34:$A$777,$A166,СВЦЭМ!$B$34:$B$777,I$155)+'СЕТ СН'!$F$12</f>
        <v>0</v>
      </c>
      <c r="J166" s="37">
        <f>SUMIFS(СВЦЭМ!$E$34:$E$777,СВЦЭМ!$A$34:$A$777,$A166,СВЦЭМ!$B$34:$B$777,J$155)+'СЕТ СН'!$F$12</f>
        <v>0</v>
      </c>
      <c r="K166" s="37">
        <f>SUMIFS(СВЦЭМ!$E$34:$E$777,СВЦЭМ!$A$34:$A$777,$A166,СВЦЭМ!$B$34:$B$777,K$155)+'СЕТ СН'!$F$12</f>
        <v>0</v>
      </c>
      <c r="L166" s="37">
        <f>SUMIFS(СВЦЭМ!$E$34:$E$777,СВЦЭМ!$A$34:$A$777,$A166,СВЦЭМ!$B$34:$B$777,L$155)+'СЕТ СН'!$F$12</f>
        <v>0</v>
      </c>
      <c r="M166" s="37">
        <f>SUMIFS(СВЦЭМ!$E$34:$E$777,СВЦЭМ!$A$34:$A$777,$A166,СВЦЭМ!$B$34:$B$777,M$155)+'СЕТ СН'!$F$12</f>
        <v>0</v>
      </c>
      <c r="N166" s="37">
        <f>SUMIFS(СВЦЭМ!$E$34:$E$777,СВЦЭМ!$A$34:$A$777,$A166,СВЦЭМ!$B$34:$B$777,N$155)+'СЕТ СН'!$F$12</f>
        <v>0</v>
      </c>
      <c r="O166" s="37">
        <f>SUMIFS(СВЦЭМ!$E$34:$E$777,СВЦЭМ!$A$34:$A$777,$A166,СВЦЭМ!$B$34:$B$777,O$155)+'СЕТ СН'!$F$12</f>
        <v>0</v>
      </c>
      <c r="P166" s="37">
        <f>SUMIFS(СВЦЭМ!$E$34:$E$777,СВЦЭМ!$A$34:$A$777,$A166,СВЦЭМ!$B$34:$B$777,P$155)+'СЕТ СН'!$F$12</f>
        <v>0</v>
      </c>
      <c r="Q166" s="37">
        <f>SUMIFS(СВЦЭМ!$E$34:$E$777,СВЦЭМ!$A$34:$A$777,$A166,СВЦЭМ!$B$34:$B$777,Q$155)+'СЕТ СН'!$F$12</f>
        <v>0</v>
      </c>
      <c r="R166" s="37">
        <f>SUMIFS(СВЦЭМ!$E$34:$E$777,СВЦЭМ!$A$34:$A$777,$A166,СВЦЭМ!$B$34:$B$777,R$155)+'СЕТ СН'!$F$12</f>
        <v>0</v>
      </c>
      <c r="S166" s="37">
        <f>SUMIFS(СВЦЭМ!$E$34:$E$777,СВЦЭМ!$A$34:$A$777,$A166,СВЦЭМ!$B$34:$B$777,S$155)+'СЕТ СН'!$F$12</f>
        <v>0</v>
      </c>
      <c r="T166" s="37">
        <f>SUMIFS(СВЦЭМ!$E$34:$E$777,СВЦЭМ!$A$34:$A$777,$A166,СВЦЭМ!$B$34:$B$777,T$155)+'СЕТ СН'!$F$12</f>
        <v>0</v>
      </c>
      <c r="U166" s="37">
        <f>SUMIFS(СВЦЭМ!$E$34:$E$777,СВЦЭМ!$A$34:$A$777,$A166,СВЦЭМ!$B$34:$B$777,U$155)+'СЕТ СН'!$F$12</f>
        <v>0</v>
      </c>
      <c r="V166" s="37">
        <f>SUMIFS(СВЦЭМ!$E$34:$E$777,СВЦЭМ!$A$34:$A$777,$A166,СВЦЭМ!$B$34:$B$777,V$155)+'СЕТ СН'!$F$12</f>
        <v>0</v>
      </c>
      <c r="W166" s="37">
        <f>SUMIFS(СВЦЭМ!$E$34:$E$777,СВЦЭМ!$A$34:$A$777,$A166,СВЦЭМ!$B$34:$B$777,W$155)+'СЕТ СН'!$F$12</f>
        <v>0</v>
      </c>
      <c r="X166" s="37">
        <f>SUMIFS(СВЦЭМ!$E$34:$E$777,СВЦЭМ!$A$34:$A$777,$A166,СВЦЭМ!$B$34:$B$777,X$155)+'СЕТ СН'!$F$12</f>
        <v>0</v>
      </c>
      <c r="Y166" s="37">
        <f>SUMIFS(СВЦЭМ!$E$34:$E$777,СВЦЭМ!$A$34:$A$777,$A166,СВЦЭМ!$B$34:$B$777,Y$155)+'СЕТ СН'!$F$12</f>
        <v>0</v>
      </c>
    </row>
    <row r="167" spans="1:25" ht="15.75" x14ac:dyDescent="0.2">
      <c r="A167" s="36">
        <f t="shared" si="4"/>
        <v>42686</v>
      </c>
      <c r="B167" s="37">
        <f>SUMIFS(СВЦЭМ!$E$34:$E$777,СВЦЭМ!$A$34:$A$777,$A167,СВЦЭМ!$B$34:$B$777,B$155)+'СЕТ СН'!$F$12</f>
        <v>0</v>
      </c>
      <c r="C167" s="37">
        <f>SUMIFS(СВЦЭМ!$E$34:$E$777,СВЦЭМ!$A$34:$A$777,$A167,СВЦЭМ!$B$34:$B$777,C$155)+'СЕТ СН'!$F$12</f>
        <v>0</v>
      </c>
      <c r="D167" s="37">
        <f>SUMIFS(СВЦЭМ!$E$34:$E$777,СВЦЭМ!$A$34:$A$777,$A167,СВЦЭМ!$B$34:$B$777,D$155)+'СЕТ СН'!$F$12</f>
        <v>0</v>
      </c>
      <c r="E167" s="37">
        <f>SUMIFS(СВЦЭМ!$E$34:$E$777,СВЦЭМ!$A$34:$A$777,$A167,СВЦЭМ!$B$34:$B$777,E$155)+'СЕТ СН'!$F$12</f>
        <v>0</v>
      </c>
      <c r="F167" s="37">
        <f>SUMIFS(СВЦЭМ!$E$34:$E$777,СВЦЭМ!$A$34:$A$777,$A167,СВЦЭМ!$B$34:$B$777,F$155)+'СЕТ СН'!$F$12</f>
        <v>0</v>
      </c>
      <c r="G167" s="37">
        <f>SUMIFS(СВЦЭМ!$E$34:$E$777,СВЦЭМ!$A$34:$A$777,$A167,СВЦЭМ!$B$34:$B$777,G$155)+'СЕТ СН'!$F$12</f>
        <v>0</v>
      </c>
      <c r="H167" s="37">
        <f>SUMIFS(СВЦЭМ!$E$34:$E$777,СВЦЭМ!$A$34:$A$777,$A167,СВЦЭМ!$B$34:$B$777,H$155)+'СЕТ СН'!$F$12</f>
        <v>0</v>
      </c>
      <c r="I167" s="37">
        <f>SUMIFS(СВЦЭМ!$E$34:$E$777,СВЦЭМ!$A$34:$A$777,$A167,СВЦЭМ!$B$34:$B$777,I$155)+'СЕТ СН'!$F$12</f>
        <v>0</v>
      </c>
      <c r="J167" s="37">
        <f>SUMIFS(СВЦЭМ!$E$34:$E$777,СВЦЭМ!$A$34:$A$777,$A167,СВЦЭМ!$B$34:$B$777,J$155)+'СЕТ СН'!$F$12</f>
        <v>0</v>
      </c>
      <c r="K167" s="37">
        <f>SUMIFS(СВЦЭМ!$E$34:$E$777,СВЦЭМ!$A$34:$A$777,$A167,СВЦЭМ!$B$34:$B$777,K$155)+'СЕТ СН'!$F$12</f>
        <v>0</v>
      </c>
      <c r="L167" s="37">
        <f>SUMIFS(СВЦЭМ!$E$34:$E$777,СВЦЭМ!$A$34:$A$777,$A167,СВЦЭМ!$B$34:$B$777,L$155)+'СЕТ СН'!$F$12</f>
        <v>0</v>
      </c>
      <c r="M167" s="37">
        <f>SUMIFS(СВЦЭМ!$E$34:$E$777,СВЦЭМ!$A$34:$A$777,$A167,СВЦЭМ!$B$34:$B$777,M$155)+'СЕТ СН'!$F$12</f>
        <v>0</v>
      </c>
      <c r="N167" s="37">
        <f>SUMIFS(СВЦЭМ!$E$34:$E$777,СВЦЭМ!$A$34:$A$777,$A167,СВЦЭМ!$B$34:$B$777,N$155)+'СЕТ СН'!$F$12</f>
        <v>0</v>
      </c>
      <c r="O167" s="37">
        <f>SUMIFS(СВЦЭМ!$E$34:$E$777,СВЦЭМ!$A$34:$A$777,$A167,СВЦЭМ!$B$34:$B$777,O$155)+'СЕТ СН'!$F$12</f>
        <v>0</v>
      </c>
      <c r="P167" s="37">
        <f>SUMIFS(СВЦЭМ!$E$34:$E$777,СВЦЭМ!$A$34:$A$777,$A167,СВЦЭМ!$B$34:$B$777,P$155)+'СЕТ СН'!$F$12</f>
        <v>0</v>
      </c>
      <c r="Q167" s="37">
        <f>SUMIFS(СВЦЭМ!$E$34:$E$777,СВЦЭМ!$A$34:$A$777,$A167,СВЦЭМ!$B$34:$B$777,Q$155)+'СЕТ СН'!$F$12</f>
        <v>0</v>
      </c>
      <c r="R167" s="37">
        <f>SUMIFS(СВЦЭМ!$E$34:$E$777,СВЦЭМ!$A$34:$A$777,$A167,СВЦЭМ!$B$34:$B$777,R$155)+'СЕТ СН'!$F$12</f>
        <v>0</v>
      </c>
      <c r="S167" s="37">
        <f>SUMIFS(СВЦЭМ!$E$34:$E$777,СВЦЭМ!$A$34:$A$777,$A167,СВЦЭМ!$B$34:$B$777,S$155)+'СЕТ СН'!$F$12</f>
        <v>0</v>
      </c>
      <c r="T167" s="37">
        <f>SUMIFS(СВЦЭМ!$E$34:$E$777,СВЦЭМ!$A$34:$A$777,$A167,СВЦЭМ!$B$34:$B$777,T$155)+'СЕТ СН'!$F$12</f>
        <v>0</v>
      </c>
      <c r="U167" s="37">
        <f>SUMIFS(СВЦЭМ!$E$34:$E$777,СВЦЭМ!$A$34:$A$777,$A167,СВЦЭМ!$B$34:$B$777,U$155)+'СЕТ СН'!$F$12</f>
        <v>0</v>
      </c>
      <c r="V167" s="37">
        <f>SUMIFS(СВЦЭМ!$E$34:$E$777,СВЦЭМ!$A$34:$A$777,$A167,СВЦЭМ!$B$34:$B$777,V$155)+'СЕТ СН'!$F$12</f>
        <v>0</v>
      </c>
      <c r="W167" s="37">
        <f>SUMIFS(СВЦЭМ!$E$34:$E$777,СВЦЭМ!$A$34:$A$777,$A167,СВЦЭМ!$B$34:$B$777,W$155)+'СЕТ СН'!$F$12</f>
        <v>0</v>
      </c>
      <c r="X167" s="37">
        <f>SUMIFS(СВЦЭМ!$E$34:$E$777,СВЦЭМ!$A$34:$A$777,$A167,СВЦЭМ!$B$34:$B$777,X$155)+'СЕТ СН'!$F$12</f>
        <v>0</v>
      </c>
      <c r="Y167" s="37">
        <f>SUMIFS(СВЦЭМ!$E$34:$E$777,СВЦЭМ!$A$34:$A$777,$A167,СВЦЭМ!$B$34:$B$777,Y$155)+'СЕТ СН'!$F$12</f>
        <v>0</v>
      </c>
    </row>
    <row r="168" spans="1:25" ht="15.75" x14ac:dyDescent="0.2">
      <c r="A168" s="36">
        <f t="shared" si="4"/>
        <v>42687</v>
      </c>
      <c r="B168" s="37">
        <f>SUMIFS(СВЦЭМ!$E$34:$E$777,СВЦЭМ!$A$34:$A$777,$A168,СВЦЭМ!$B$34:$B$777,B$155)+'СЕТ СН'!$F$12</f>
        <v>0</v>
      </c>
      <c r="C168" s="37">
        <f>SUMIFS(СВЦЭМ!$E$34:$E$777,СВЦЭМ!$A$34:$A$777,$A168,СВЦЭМ!$B$34:$B$777,C$155)+'СЕТ СН'!$F$12</f>
        <v>0</v>
      </c>
      <c r="D168" s="37">
        <f>SUMIFS(СВЦЭМ!$E$34:$E$777,СВЦЭМ!$A$34:$A$777,$A168,СВЦЭМ!$B$34:$B$777,D$155)+'СЕТ СН'!$F$12</f>
        <v>0</v>
      </c>
      <c r="E168" s="37">
        <f>SUMIFS(СВЦЭМ!$E$34:$E$777,СВЦЭМ!$A$34:$A$777,$A168,СВЦЭМ!$B$34:$B$777,E$155)+'СЕТ СН'!$F$12</f>
        <v>0</v>
      </c>
      <c r="F168" s="37">
        <f>SUMIFS(СВЦЭМ!$E$34:$E$777,СВЦЭМ!$A$34:$A$777,$A168,СВЦЭМ!$B$34:$B$777,F$155)+'СЕТ СН'!$F$12</f>
        <v>0</v>
      </c>
      <c r="G168" s="37">
        <f>SUMIFS(СВЦЭМ!$E$34:$E$777,СВЦЭМ!$A$34:$A$777,$A168,СВЦЭМ!$B$34:$B$777,G$155)+'СЕТ СН'!$F$12</f>
        <v>0</v>
      </c>
      <c r="H168" s="37">
        <f>SUMIFS(СВЦЭМ!$E$34:$E$777,СВЦЭМ!$A$34:$A$777,$A168,СВЦЭМ!$B$34:$B$777,H$155)+'СЕТ СН'!$F$12</f>
        <v>0</v>
      </c>
      <c r="I168" s="37">
        <f>SUMIFS(СВЦЭМ!$E$34:$E$777,СВЦЭМ!$A$34:$A$777,$A168,СВЦЭМ!$B$34:$B$777,I$155)+'СЕТ СН'!$F$12</f>
        <v>0</v>
      </c>
      <c r="J168" s="37">
        <f>SUMIFS(СВЦЭМ!$E$34:$E$777,СВЦЭМ!$A$34:$A$777,$A168,СВЦЭМ!$B$34:$B$777,J$155)+'СЕТ СН'!$F$12</f>
        <v>0</v>
      </c>
      <c r="K168" s="37">
        <f>SUMIFS(СВЦЭМ!$E$34:$E$777,СВЦЭМ!$A$34:$A$777,$A168,СВЦЭМ!$B$34:$B$777,K$155)+'СЕТ СН'!$F$12</f>
        <v>0</v>
      </c>
      <c r="L168" s="37">
        <f>SUMIFS(СВЦЭМ!$E$34:$E$777,СВЦЭМ!$A$34:$A$777,$A168,СВЦЭМ!$B$34:$B$777,L$155)+'СЕТ СН'!$F$12</f>
        <v>0</v>
      </c>
      <c r="M168" s="37">
        <f>SUMIFS(СВЦЭМ!$E$34:$E$777,СВЦЭМ!$A$34:$A$777,$A168,СВЦЭМ!$B$34:$B$777,M$155)+'СЕТ СН'!$F$12</f>
        <v>0</v>
      </c>
      <c r="N168" s="37">
        <f>SUMIFS(СВЦЭМ!$E$34:$E$777,СВЦЭМ!$A$34:$A$777,$A168,СВЦЭМ!$B$34:$B$777,N$155)+'СЕТ СН'!$F$12</f>
        <v>0</v>
      </c>
      <c r="O168" s="37">
        <f>SUMIFS(СВЦЭМ!$E$34:$E$777,СВЦЭМ!$A$34:$A$777,$A168,СВЦЭМ!$B$34:$B$777,O$155)+'СЕТ СН'!$F$12</f>
        <v>0</v>
      </c>
      <c r="P168" s="37">
        <f>SUMIFS(СВЦЭМ!$E$34:$E$777,СВЦЭМ!$A$34:$A$777,$A168,СВЦЭМ!$B$34:$B$777,P$155)+'СЕТ СН'!$F$12</f>
        <v>0</v>
      </c>
      <c r="Q168" s="37">
        <f>SUMIFS(СВЦЭМ!$E$34:$E$777,СВЦЭМ!$A$34:$A$777,$A168,СВЦЭМ!$B$34:$B$777,Q$155)+'СЕТ СН'!$F$12</f>
        <v>0</v>
      </c>
      <c r="R168" s="37">
        <f>SUMIFS(СВЦЭМ!$E$34:$E$777,СВЦЭМ!$A$34:$A$777,$A168,СВЦЭМ!$B$34:$B$777,R$155)+'СЕТ СН'!$F$12</f>
        <v>0</v>
      </c>
      <c r="S168" s="37">
        <f>SUMIFS(СВЦЭМ!$E$34:$E$777,СВЦЭМ!$A$34:$A$777,$A168,СВЦЭМ!$B$34:$B$777,S$155)+'СЕТ СН'!$F$12</f>
        <v>0</v>
      </c>
      <c r="T168" s="37">
        <f>SUMIFS(СВЦЭМ!$E$34:$E$777,СВЦЭМ!$A$34:$A$777,$A168,СВЦЭМ!$B$34:$B$777,T$155)+'СЕТ СН'!$F$12</f>
        <v>0</v>
      </c>
      <c r="U168" s="37">
        <f>SUMIFS(СВЦЭМ!$E$34:$E$777,СВЦЭМ!$A$34:$A$777,$A168,СВЦЭМ!$B$34:$B$777,U$155)+'СЕТ СН'!$F$12</f>
        <v>0</v>
      </c>
      <c r="V168" s="37">
        <f>SUMIFS(СВЦЭМ!$E$34:$E$777,СВЦЭМ!$A$34:$A$777,$A168,СВЦЭМ!$B$34:$B$777,V$155)+'СЕТ СН'!$F$12</f>
        <v>0</v>
      </c>
      <c r="W168" s="37">
        <f>SUMIFS(СВЦЭМ!$E$34:$E$777,СВЦЭМ!$A$34:$A$777,$A168,СВЦЭМ!$B$34:$B$777,W$155)+'СЕТ СН'!$F$12</f>
        <v>0</v>
      </c>
      <c r="X168" s="37">
        <f>SUMIFS(СВЦЭМ!$E$34:$E$777,СВЦЭМ!$A$34:$A$777,$A168,СВЦЭМ!$B$34:$B$777,X$155)+'СЕТ СН'!$F$12</f>
        <v>0</v>
      </c>
      <c r="Y168" s="37">
        <f>SUMIFS(СВЦЭМ!$E$34:$E$777,СВЦЭМ!$A$34:$A$777,$A168,СВЦЭМ!$B$34:$B$777,Y$155)+'СЕТ СН'!$F$12</f>
        <v>0</v>
      </c>
    </row>
    <row r="169" spans="1:25" ht="15.75" x14ac:dyDescent="0.2">
      <c r="A169" s="36">
        <f t="shared" si="4"/>
        <v>42688</v>
      </c>
      <c r="B169" s="37">
        <f>SUMIFS(СВЦЭМ!$E$34:$E$777,СВЦЭМ!$A$34:$A$777,$A169,СВЦЭМ!$B$34:$B$777,B$155)+'СЕТ СН'!$F$12</f>
        <v>0</v>
      </c>
      <c r="C169" s="37">
        <f>SUMIFS(СВЦЭМ!$E$34:$E$777,СВЦЭМ!$A$34:$A$777,$A169,СВЦЭМ!$B$34:$B$777,C$155)+'СЕТ СН'!$F$12</f>
        <v>0</v>
      </c>
      <c r="D169" s="37">
        <f>SUMIFS(СВЦЭМ!$E$34:$E$777,СВЦЭМ!$A$34:$A$777,$A169,СВЦЭМ!$B$34:$B$777,D$155)+'СЕТ СН'!$F$12</f>
        <v>0</v>
      </c>
      <c r="E169" s="37">
        <f>SUMIFS(СВЦЭМ!$E$34:$E$777,СВЦЭМ!$A$34:$A$777,$A169,СВЦЭМ!$B$34:$B$777,E$155)+'СЕТ СН'!$F$12</f>
        <v>0</v>
      </c>
      <c r="F169" s="37">
        <f>SUMIFS(СВЦЭМ!$E$34:$E$777,СВЦЭМ!$A$34:$A$777,$A169,СВЦЭМ!$B$34:$B$777,F$155)+'СЕТ СН'!$F$12</f>
        <v>0</v>
      </c>
      <c r="G169" s="37">
        <f>SUMIFS(СВЦЭМ!$E$34:$E$777,СВЦЭМ!$A$34:$A$777,$A169,СВЦЭМ!$B$34:$B$777,G$155)+'СЕТ СН'!$F$12</f>
        <v>0</v>
      </c>
      <c r="H169" s="37">
        <f>SUMIFS(СВЦЭМ!$E$34:$E$777,СВЦЭМ!$A$34:$A$777,$A169,СВЦЭМ!$B$34:$B$777,H$155)+'СЕТ СН'!$F$12</f>
        <v>0</v>
      </c>
      <c r="I169" s="37">
        <f>SUMIFS(СВЦЭМ!$E$34:$E$777,СВЦЭМ!$A$34:$A$777,$A169,СВЦЭМ!$B$34:$B$777,I$155)+'СЕТ СН'!$F$12</f>
        <v>0</v>
      </c>
      <c r="J169" s="37">
        <f>SUMIFS(СВЦЭМ!$E$34:$E$777,СВЦЭМ!$A$34:$A$777,$A169,СВЦЭМ!$B$34:$B$777,J$155)+'СЕТ СН'!$F$12</f>
        <v>0</v>
      </c>
      <c r="K169" s="37">
        <f>SUMIFS(СВЦЭМ!$E$34:$E$777,СВЦЭМ!$A$34:$A$777,$A169,СВЦЭМ!$B$34:$B$777,K$155)+'СЕТ СН'!$F$12</f>
        <v>0</v>
      </c>
      <c r="L169" s="37">
        <f>SUMIFS(СВЦЭМ!$E$34:$E$777,СВЦЭМ!$A$34:$A$777,$A169,СВЦЭМ!$B$34:$B$777,L$155)+'СЕТ СН'!$F$12</f>
        <v>0</v>
      </c>
      <c r="M169" s="37">
        <f>SUMIFS(СВЦЭМ!$E$34:$E$777,СВЦЭМ!$A$34:$A$777,$A169,СВЦЭМ!$B$34:$B$777,M$155)+'СЕТ СН'!$F$12</f>
        <v>0</v>
      </c>
      <c r="N169" s="37">
        <f>SUMIFS(СВЦЭМ!$E$34:$E$777,СВЦЭМ!$A$34:$A$777,$A169,СВЦЭМ!$B$34:$B$777,N$155)+'СЕТ СН'!$F$12</f>
        <v>0</v>
      </c>
      <c r="O169" s="37">
        <f>SUMIFS(СВЦЭМ!$E$34:$E$777,СВЦЭМ!$A$34:$A$777,$A169,СВЦЭМ!$B$34:$B$777,O$155)+'СЕТ СН'!$F$12</f>
        <v>0</v>
      </c>
      <c r="P169" s="37">
        <f>SUMIFS(СВЦЭМ!$E$34:$E$777,СВЦЭМ!$A$34:$A$777,$A169,СВЦЭМ!$B$34:$B$777,P$155)+'СЕТ СН'!$F$12</f>
        <v>0</v>
      </c>
      <c r="Q169" s="37">
        <f>SUMIFS(СВЦЭМ!$E$34:$E$777,СВЦЭМ!$A$34:$A$777,$A169,СВЦЭМ!$B$34:$B$777,Q$155)+'СЕТ СН'!$F$12</f>
        <v>0</v>
      </c>
      <c r="R169" s="37">
        <f>SUMIFS(СВЦЭМ!$E$34:$E$777,СВЦЭМ!$A$34:$A$777,$A169,СВЦЭМ!$B$34:$B$777,R$155)+'СЕТ СН'!$F$12</f>
        <v>0</v>
      </c>
      <c r="S169" s="37">
        <f>SUMIFS(СВЦЭМ!$E$34:$E$777,СВЦЭМ!$A$34:$A$777,$A169,СВЦЭМ!$B$34:$B$777,S$155)+'СЕТ СН'!$F$12</f>
        <v>0</v>
      </c>
      <c r="T169" s="37">
        <f>SUMIFS(СВЦЭМ!$E$34:$E$777,СВЦЭМ!$A$34:$A$777,$A169,СВЦЭМ!$B$34:$B$777,T$155)+'СЕТ СН'!$F$12</f>
        <v>0</v>
      </c>
      <c r="U169" s="37">
        <f>SUMIFS(СВЦЭМ!$E$34:$E$777,СВЦЭМ!$A$34:$A$777,$A169,СВЦЭМ!$B$34:$B$777,U$155)+'СЕТ СН'!$F$12</f>
        <v>0</v>
      </c>
      <c r="V169" s="37">
        <f>SUMIFS(СВЦЭМ!$E$34:$E$777,СВЦЭМ!$A$34:$A$777,$A169,СВЦЭМ!$B$34:$B$777,V$155)+'СЕТ СН'!$F$12</f>
        <v>0</v>
      </c>
      <c r="W169" s="37">
        <f>SUMIFS(СВЦЭМ!$E$34:$E$777,СВЦЭМ!$A$34:$A$777,$A169,СВЦЭМ!$B$34:$B$777,W$155)+'СЕТ СН'!$F$12</f>
        <v>0</v>
      </c>
      <c r="X169" s="37">
        <f>SUMIFS(СВЦЭМ!$E$34:$E$777,СВЦЭМ!$A$34:$A$777,$A169,СВЦЭМ!$B$34:$B$777,X$155)+'СЕТ СН'!$F$12</f>
        <v>0</v>
      </c>
      <c r="Y169" s="37">
        <f>SUMIFS(СВЦЭМ!$E$34:$E$777,СВЦЭМ!$A$34:$A$777,$A169,СВЦЭМ!$B$34:$B$777,Y$155)+'СЕТ СН'!$F$12</f>
        <v>0</v>
      </c>
    </row>
    <row r="170" spans="1:25" ht="15.75" x14ac:dyDescent="0.2">
      <c r="A170" s="36">
        <f t="shared" si="4"/>
        <v>42689</v>
      </c>
      <c r="B170" s="37">
        <f>SUMIFS(СВЦЭМ!$E$34:$E$777,СВЦЭМ!$A$34:$A$777,$A170,СВЦЭМ!$B$34:$B$777,B$155)+'СЕТ СН'!$F$12</f>
        <v>0</v>
      </c>
      <c r="C170" s="37">
        <f>SUMIFS(СВЦЭМ!$E$34:$E$777,СВЦЭМ!$A$34:$A$777,$A170,СВЦЭМ!$B$34:$B$777,C$155)+'СЕТ СН'!$F$12</f>
        <v>0</v>
      </c>
      <c r="D170" s="37">
        <f>SUMIFS(СВЦЭМ!$E$34:$E$777,СВЦЭМ!$A$34:$A$777,$A170,СВЦЭМ!$B$34:$B$777,D$155)+'СЕТ СН'!$F$12</f>
        <v>0</v>
      </c>
      <c r="E170" s="37">
        <f>SUMIFS(СВЦЭМ!$E$34:$E$777,СВЦЭМ!$A$34:$A$777,$A170,СВЦЭМ!$B$34:$B$777,E$155)+'СЕТ СН'!$F$12</f>
        <v>0</v>
      </c>
      <c r="F170" s="37">
        <f>SUMIFS(СВЦЭМ!$E$34:$E$777,СВЦЭМ!$A$34:$A$777,$A170,СВЦЭМ!$B$34:$B$777,F$155)+'СЕТ СН'!$F$12</f>
        <v>0</v>
      </c>
      <c r="G170" s="37">
        <f>SUMIFS(СВЦЭМ!$E$34:$E$777,СВЦЭМ!$A$34:$A$777,$A170,СВЦЭМ!$B$34:$B$777,G$155)+'СЕТ СН'!$F$12</f>
        <v>0</v>
      </c>
      <c r="H170" s="37">
        <f>SUMIFS(СВЦЭМ!$E$34:$E$777,СВЦЭМ!$A$34:$A$777,$A170,СВЦЭМ!$B$34:$B$777,H$155)+'СЕТ СН'!$F$12</f>
        <v>0</v>
      </c>
      <c r="I170" s="37">
        <f>SUMIFS(СВЦЭМ!$E$34:$E$777,СВЦЭМ!$A$34:$A$777,$A170,СВЦЭМ!$B$34:$B$777,I$155)+'СЕТ СН'!$F$12</f>
        <v>0</v>
      </c>
      <c r="J170" s="37">
        <f>SUMIFS(СВЦЭМ!$E$34:$E$777,СВЦЭМ!$A$34:$A$777,$A170,СВЦЭМ!$B$34:$B$777,J$155)+'СЕТ СН'!$F$12</f>
        <v>0</v>
      </c>
      <c r="K170" s="37">
        <f>SUMIFS(СВЦЭМ!$E$34:$E$777,СВЦЭМ!$A$34:$A$777,$A170,СВЦЭМ!$B$34:$B$777,K$155)+'СЕТ СН'!$F$12</f>
        <v>0</v>
      </c>
      <c r="L170" s="37">
        <f>SUMIFS(СВЦЭМ!$E$34:$E$777,СВЦЭМ!$A$34:$A$777,$A170,СВЦЭМ!$B$34:$B$777,L$155)+'СЕТ СН'!$F$12</f>
        <v>0</v>
      </c>
      <c r="M170" s="37">
        <f>SUMIFS(СВЦЭМ!$E$34:$E$777,СВЦЭМ!$A$34:$A$777,$A170,СВЦЭМ!$B$34:$B$777,M$155)+'СЕТ СН'!$F$12</f>
        <v>0</v>
      </c>
      <c r="N170" s="37">
        <f>SUMIFS(СВЦЭМ!$E$34:$E$777,СВЦЭМ!$A$34:$A$777,$A170,СВЦЭМ!$B$34:$B$777,N$155)+'СЕТ СН'!$F$12</f>
        <v>0</v>
      </c>
      <c r="O170" s="37">
        <f>SUMIFS(СВЦЭМ!$E$34:$E$777,СВЦЭМ!$A$34:$A$777,$A170,СВЦЭМ!$B$34:$B$777,O$155)+'СЕТ СН'!$F$12</f>
        <v>0</v>
      </c>
      <c r="P170" s="37">
        <f>SUMIFS(СВЦЭМ!$E$34:$E$777,СВЦЭМ!$A$34:$A$777,$A170,СВЦЭМ!$B$34:$B$777,P$155)+'СЕТ СН'!$F$12</f>
        <v>0</v>
      </c>
      <c r="Q170" s="37">
        <f>SUMIFS(СВЦЭМ!$E$34:$E$777,СВЦЭМ!$A$34:$A$777,$A170,СВЦЭМ!$B$34:$B$777,Q$155)+'СЕТ СН'!$F$12</f>
        <v>0</v>
      </c>
      <c r="R170" s="37">
        <f>SUMIFS(СВЦЭМ!$E$34:$E$777,СВЦЭМ!$A$34:$A$777,$A170,СВЦЭМ!$B$34:$B$777,R$155)+'СЕТ СН'!$F$12</f>
        <v>0</v>
      </c>
      <c r="S170" s="37">
        <f>SUMIFS(СВЦЭМ!$E$34:$E$777,СВЦЭМ!$A$34:$A$777,$A170,СВЦЭМ!$B$34:$B$777,S$155)+'СЕТ СН'!$F$12</f>
        <v>0</v>
      </c>
      <c r="T170" s="37">
        <f>SUMIFS(СВЦЭМ!$E$34:$E$777,СВЦЭМ!$A$34:$A$777,$A170,СВЦЭМ!$B$34:$B$777,T$155)+'СЕТ СН'!$F$12</f>
        <v>0</v>
      </c>
      <c r="U170" s="37">
        <f>SUMIFS(СВЦЭМ!$E$34:$E$777,СВЦЭМ!$A$34:$A$777,$A170,СВЦЭМ!$B$34:$B$777,U$155)+'СЕТ СН'!$F$12</f>
        <v>0</v>
      </c>
      <c r="V170" s="37">
        <f>SUMIFS(СВЦЭМ!$E$34:$E$777,СВЦЭМ!$A$34:$A$777,$A170,СВЦЭМ!$B$34:$B$777,V$155)+'СЕТ СН'!$F$12</f>
        <v>0</v>
      </c>
      <c r="W170" s="37">
        <f>SUMIFS(СВЦЭМ!$E$34:$E$777,СВЦЭМ!$A$34:$A$777,$A170,СВЦЭМ!$B$34:$B$777,W$155)+'СЕТ СН'!$F$12</f>
        <v>0</v>
      </c>
      <c r="X170" s="37">
        <f>SUMIFS(СВЦЭМ!$E$34:$E$777,СВЦЭМ!$A$34:$A$777,$A170,СВЦЭМ!$B$34:$B$777,X$155)+'СЕТ СН'!$F$12</f>
        <v>0</v>
      </c>
      <c r="Y170" s="37">
        <f>SUMIFS(СВЦЭМ!$E$34:$E$777,СВЦЭМ!$A$34:$A$777,$A170,СВЦЭМ!$B$34:$B$777,Y$155)+'СЕТ СН'!$F$12</f>
        <v>0</v>
      </c>
    </row>
    <row r="171" spans="1:25" ht="15.75" x14ac:dyDescent="0.2">
      <c r="A171" s="36">
        <f t="shared" si="4"/>
        <v>42690</v>
      </c>
      <c r="B171" s="37">
        <f>SUMIFS(СВЦЭМ!$E$34:$E$777,СВЦЭМ!$A$34:$A$777,$A171,СВЦЭМ!$B$34:$B$777,B$155)+'СЕТ СН'!$F$12</f>
        <v>0</v>
      </c>
      <c r="C171" s="37">
        <f>SUMIFS(СВЦЭМ!$E$34:$E$777,СВЦЭМ!$A$34:$A$777,$A171,СВЦЭМ!$B$34:$B$777,C$155)+'СЕТ СН'!$F$12</f>
        <v>0</v>
      </c>
      <c r="D171" s="37">
        <f>SUMIFS(СВЦЭМ!$E$34:$E$777,СВЦЭМ!$A$34:$A$777,$A171,СВЦЭМ!$B$34:$B$777,D$155)+'СЕТ СН'!$F$12</f>
        <v>0</v>
      </c>
      <c r="E171" s="37">
        <f>SUMIFS(СВЦЭМ!$E$34:$E$777,СВЦЭМ!$A$34:$A$777,$A171,СВЦЭМ!$B$34:$B$777,E$155)+'СЕТ СН'!$F$12</f>
        <v>0</v>
      </c>
      <c r="F171" s="37">
        <f>SUMIFS(СВЦЭМ!$E$34:$E$777,СВЦЭМ!$A$34:$A$777,$A171,СВЦЭМ!$B$34:$B$777,F$155)+'СЕТ СН'!$F$12</f>
        <v>0</v>
      </c>
      <c r="G171" s="37">
        <f>SUMIFS(СВЦЭМ!$E$34:$E$777,СВЦЭМ!$A$34:$A$777,$A171,СВЦЭМ!$B$34:$B$777,G$155)+'СЕТ СН'!$F$12</f>
        <v>0</v>
      </c>
      <c r="H171" s="37">
        <f>SUMIFS(СВЦЭМ!$E$34:$E$777,СВЦЭМ!$A$34:$A$777,$A171,СВЦЭМ!$B$34:$B$777,H$155)+'СЕТ СН'!$F$12</f>
        <v>0</v>
      </c>
      <c r="I171" s="37">
        <f>SUMIFS(СВЦЭМ!$E$34:$E$777,СВЦЭМ!$A$34:$A$777,$A171,СВЦЭМ!$B$34:$B$777,I$155)+'СЕТ СН'!$F$12</f>
        <v>0</v>
      </c>
      <c r="J171" s="37">
        <f>SUMIFS(СВЦЭМ!$E$34:$E$777,СВЦЭМ!$A$34:$A$777,$A171,СВЦЭМ!$B$34:$B$777,J$155)+'СЕТ СН'!$F$12</f>
        <v>0</v>
      </c>
      <c r="K171" s="37">
        <f>SUMIFS(СВЦЭМ!$E$34:$E$777,СВЦЭМ!$A$34:$A$777,$A171,СВЦЭМ!$B$34:$B$777,K$155)+'СЕТ СН'!$F$12</f>
        <v>0</v>
      </c>
      <c r="L171" s="37">
        <f>SUMIFS(СВЦЭМ!$E$34:$E$777,СВЦЭМ!$A$34:$A$777,$A171,СВЦЭМ!$B$34:$B$777,L$155)+'СЕТ СН'!$F$12</f>
        <v>0</v>
      </c>
      <c r="M171" s="37">
        <f>SUMIFS(СВЦЭМ!$E$34:$E$777,СВЦЭМ!$A$34:$A$777,$A171,СВЦЭМ!$B$34:$B$777,M$155)+'СЕТ СН'!$F$12</f>
        <v>0</v>
      </c>
      <c r="N171" s="37">
        <f>SUMIFS(СВЦЭМ!$E$34:$E$777,СВЦЭМ!$A$34:$A$777,$A171,СВЦЭМ!$B$34:$B$777,N$155)+'СЕТ СН'!$F$12</f>
        <v>0</v>
      </c>
      <c r="O171" s="37">
        <f>SUMIFS(СВЦЭМ!$E$34:$E$777,СВЦЭМ!$A$34:$A$777,$A171,СВЦЭМ!$B$34:$B$777,O$155)+'СЕТ СН'!$F$12</f>
        <v>0</v>
      </c>
      <c r="P171" s="37">
        <f>SUMIFS(СВЦЭМ!$E$34:$E$777,СВЦЭМ!$A$34:$A$777,$A171,СВЦЭМ!$B$34:$B$777,P$155)+'СЕТ СН'!$F$12</f>
        <v>0</v>
      </c>
      <c r="Q171" s="37">
        <f>SUMIFS(СВЦЭМ!$E$34:$E$777,СВЦЭМ!$A$34:$A$777,$A171,СВЦЭМ!$B$34:$B$777,Q$155)+'СЕТ СН'!$F$12</f>
        <v>0</v>
      </c>
      <c r="R171" s="37">
        <f>SUMIFS(СВЦЭМ!$E$34:$E$777,СВЦЭМ!$A$34:$A$777,$A171,СВЦЭМ!$B$34:$B$777,R$155)+'СЕТ СН'!$F$12</f>
        <v>0</v>
      </c>
      <c r="S171" s="37">
        <f>SUMIFS(СВЦЭМ!$E$34:$E$777,СВЦЭМ!$A$34:$A$777,$A171,СВЦЭМ!$B$34:$B$777,S$155)+'СЕТ СН'!$F$12</f>
        <v>0</v>
      </c>
      <c r="T171" s="37">
        <f>SUMIFS(СВЦЭМ!$E$34:$E$777,СВЦЭМ!$A$34:$A$777,$A171,СВЦЭМ!$B$34:$B$777,T$155)+'СЕТ СН'!$F$12</f>
        <v>0</v>
      </c>
      <c r="U171" s="37">
        <f>SUMIFS(СВЦЭМ!$E$34:$E$777,СВЦЭМ!$A$34:$A$777,$A171,СВЦЭМ!$B$34:$B$777,U$155)+'СЕТ СН'!$F$12</f>
        <v>0</v>
      </c>
      <c r="V171" s="37">
        <f>SUMIFS(СВЦЭМ!$E$34:$E$777,СВЦЭМ!$A$34:$A$777,$A171,СВЦЭМ!$B$34:$B$777,V$155)+'СЕТ СН'!$F$12</f>
        <v>0</v>
      </c>
      <c r="W171" s="37">
        <f>SUMIFS(СВЦЭМ!$E$34:$E$777,СВЦЭМ!$A$34:$A$777,$A171,СВЦЭМ!$B$34:$B$777,W$155)+'СЕТ СН'!$F$12</f>
        <v>0</v>
      </c>
      <c r="X171" s="37">
        <f>SUMIFS(СВЦЭМ!$E$34:$E$777,СВЦЭМ!$A$34:$A$777,$A171,СВЦЭМ!$B$34:$B$777,X$155)+'СЕТ СН'!$F$12</f>
        <v>0</v>
      </c>
      <c r="Y171" s="37">
        <f>SUMIFS(СВЦЭМ!$E$34:$E$777,СВЦЭМ!$A$34:$A$777,$A171,СВЦЭМ!$B$34:$B$777,Y$155)+'СЕТ СН'!$F$12</f>
        <v>0</v>
      </c>
    </row>
    <row r="172" spans="1:25" ht="15.75" x14ac:dyDescent="0.2">
      <c r="A172" s="36">
        <f t="shared" si="4"/>
        <v>42691</v>
      </c>
      <c r="B172" s="37">
        <f>SUMIFS(СВЦЭМ!$E$34:$E$777,СВЦЭМ!$A$34:$A$777,$A172,СВЦЭМ!$B$34:$B$777,B$155)+'СЕТ СН'!$F$12</f>
        <v>0</v>
      </c>
      <c r="C172" s="37">
        <f>SUMIFS(СВЦЭМ!$E$34:$E$777,СВЦЭМ!$A$34:$A$777,$A172,СВЦЭМ!$B$34:$B$777,C$155)+'СЕТ СН'!$F$12</f>
        <v>0</v>
      </c>
      <c r="D172" s="37">
        <f>SUMIFS(СВЦЭМ!$E$34:$E$777,СВЦЭМ!$A$34:$A$777,$A172,СВЦЭМ!$B$34:$B$777,D$155)+'СЕТ СН'!$F$12</f>
        <v>0</v>
      </c>
      <c r="E172" s="37">
        <f>SUMIFS(СВЦЭМ!$E$34:$E$777,СВЦЭМ!$A$34:$A$777,$A172,СВЦЭМ!$B$34:$B$777,E$155)+'СЕТ СН'!$F$12</f>
        <v>0</v>
      </c>
      <c r="F172" s="37">
        <f>SUMIFS(СВЦЭМ!$E$34:$E$777,СВЦЭМ!$A$34:$A$777,$A172,СВЦЭМ!$B$34:$B$777,F$155)+'СЕТ СН'!$F$12</f>
        <v>0</v>
      </c>
      <c r="G172" s="37">
        <f>SUMIFS(СВЦЭМ!$E$34:$E$777,СВЦЭМ!$A$34:$A$777,$A172,СВЦЭМ!$B$34:$B$777,G$155)+'СЕТ СН'!$F$12</f>
        <v>0</v>
      </c>
      <c r="H172" s="37">
        <f>SUMIFS(СВЦЭМ!$E$34:$E$777,СВЦЭМ!$A$34:$A$777,$A172,СВЦЭМ!$B$34:$B$777,H$155)+'СЕТ СН'!$F$12</f>
        <v>0</v>
      </c>
      <c r="I172" s="37">
        <f>SUMIFS(СВЦЭМ!$E$34:$E$777,СВЦЭМ!$A$34:$A$777,$A172,СВЦЭМ!$B$34:$B$777,I$155)+'СЕТ СН'!$F$12</f>
        <v>0</v>
      </c>
      <c r="J172" s="37">
        <f>SUMIFS(СВЦЭМ!$E$34:$E$777,СВЦЭМ!$A$34:$A$777,$A172,СВЦЭМ!$B$34:$B$777,J$155)+'СЕТ СН'!$F$12</f>
        <v>0</v>
      </c>
      <c r="K172" s="37">
        <f>SUMIFS(СВЦЭМ!$E$34:$E$777,СВЦЭМ!$A$34:$A$777,$A172,СВЦЭМ!$B$34:$B$777,K$155)+'СЕТ СН'!$F$12</f>
        <v>0</v>
      </c>
      <c r="L172" s="37">
        <f>SUMIFS(СВЦЭМ!$E$34:$E$777,СВЦЭМ!$A$34:$A$777,$A172,СВЦЭМ!$B$34:$B$777,L$155)+'СЕТ СН'!$F$12</f>
        <v>0</v>
      </c>
      <c r="M172" s="37">
        <f>SUMIFS(СВЦЭМ!$E$34:$E$777,СВЦЭМ!$A$34:$A$777,$A172,СВЦЭМ!$B$34:$B$777,M$155)+'СЕТ СН'!$F$12</f>
        <v>0</v>
      </c>
      <c r="N172" s="37">
        <f>SUMIFS(СВЦЭМ!$E$34:$E$777,СВЦЭМ!$A$34:$A$777,$A172,СВЦЭМ!$B$34:$B$777,N$155)+'СЕТ СН'!$F$12</f>
        <v>0</v>
      </c>
      <c r="O172" s="37">
        <f>SUMIFS(СВЦЭМ!$E$34:$E$777,СВЦЭМ!$A$34:$A$777,$A172,СВЦЭМ!$B$34:$B$777,O$155)+'СЕТ СН'!$F$12</f>
        <v>0</v>
      </c>
      <c r="P172" s="37">
        <f>SUMIFS(СВЦЭМ!$E$34:$E$777,СВЦЭМ!$A$34:$A$777,$A172,СВЦЭМ!$B$34:$B$777,P$155)+'СЕТ СН'!$F$12</f>
        <v>0</v>
      </c>
      <c r="Q172" s="37">
        <f>SUMIFS(СВЦЭМ!$E$34:$E$777,СВЦЭМ!$A$34:$A$777,$A172,СВЦЭМ!$B$34:$B$777,Q$155)+'СЕТ СН'!$F$12</f>
        <v>0</v>
      </c>
      <c r="R172" s="37">
        <f>SUMIFS(СВЦЭМ!$E$34:$E$777,СВЦЭМ!$A$34:$A$777,$A172,СВЦЭМ!$B$34:$B$777,R$155)+'СЕТ СН'!$F$12</f>
        <v>0</v>
      </c>
      <c r="S172" s="37">
        <f>SUMIFS(СВЦЭМ!$E$34:$E$777,СВЦЭМ!$A$34:$A$777,$A172,СВЦЭМ!$B$34:$B$777,S$155)+'СЕТ СН'!$F$12</f>
        <v>0</v>
      </c>
      <c r="T172" s="37">
        <f>SUMIFS(СВЦЭМ!$E$34:$E$777,СВЦЭМ!$A$34:$A$777,$A172,СВЦЭМ!$B$34:$B$777,T$155)+'СЕТ СН'!$F$12</f>
        <v>0</v>
      </c>
      <c r="U172" s="37">
        <f>SUMIFS(СВЦЭМ!$E$34:$E$777,СВЦЭМ!$A$34:$A$777,$A172,СВЦЭМ!$B$34:$B$777,U$155)+'СЕТ СН'!$F$12</f>
        <v>0</v>
      </c>
      <c r="V172" s="37">
        <f>SUMIFS(СВЦЭМ!$E$34:$E$777,СВЦЭМ!$A$34:$A$777,$A172,СВЦЭМ!$B$34:$B$777,V$155)+'СЕТ СН'!$F$12</f>
        <v>0</v>
      </c>
      <c r="W172" s="37">
        <f>SUMIFS(СВЦЭМ!$E$34:$E$777,СВЦЭМ!$A$34:$A$777,$A172,СВЦЭМ!$B$34:$B$777,W$155)+'СЕТ СН'!$F$12</f>
        <v>0</v>
      </c>
      <c r="X172" s="37">
        <f>SUMIFS(СВЦЭМ!$E$34:$E$777,СВЦЭМ!$A$34:$A$777,$A172,СВЦЭМ!$B$34:$B$777,X$155)+'СЕТ СН'!$F$12</f>
        <v>0</v>
      </c>
      <c r="Y172" s="37">
        <f>SUMIFS(СВЦЭМ!$E$34:$E$777,СВЦЭМ!$A$34:$A$777,$A172,СВЦЭМ!$B$34:$B$777,Y$155)+'СЕТ СН'!$F$12</f>
        <v>0</v>
      </c>
    </row>
    <row r="173" spans="1:25" ht="15.75" x14ac:dyDescent="0.2">
      <c r="A173" s="36">
        <f t="shared" si="4"/>
        <v>42692</v>
      </c>
      <c r="B173" s="37">
        <f>SUMIFS(СВЦЭМ!$E$34:$E$777,СВЦЭМ!$A$34:$A$777,$A173,СВЦЭМ!$B$34:$B$777,B$155)+'СЕТ СН'!$F$12</f>
        <v>0</v>
      </c>
      <c r="C173" s="37">
        <f>SUMIFS(СВЦЭМ!$E$34:$E$777,СВЦЭМ!$A$34:$A$777,$A173,СВЦЭМ!$B$34:$B$777,C$155)+'СЕТ СН'!$F$12</f>
        <v>0</v>
      </c>
      <c r="D173" s="37">
        <f>SUMIFS(СВЦЭМ!$E$34:$E$777,СВЦЭМ!$A$34:$A$777,$A173,СВЦЭМ!$B$34:$B$777,D$155)+'СЕТ СН'!$F$12</f>
        <v>0</v>
      </c>
      <c r="E173" s="37">
        <f>SUMIFS(СВЦЭМ!$E$34:$E$777,СВЦЭМ!$A$34:$A$777,$A173,СВЦЭМ!$B$34:$B$777,E$155)+'СЕТ СН'!$F$12</f>
        <v>0</v>
      </c>
      <c r="F173" s="37">
        <f>SUMIFS(СВЦЭМ!$E$34:$E$777,СВЦЭМ!$A$34:$A$777,$A173,СВЦЭМ!$B$34:$B$777,F$155)+'СЕТ СН'!$F$12</f>
        <v>0</v>
      </c>
      <c r="G173" s="37">
        <f>SUMIFS(СВЦЭМ!$E$34:$E$777,СВЦЭМ!$A$34:$A$777,$A173,СВЦЭМ!$B$34:$B$777,G$155)+'СЕТ СН'!$F$12</f>
        <v>0</v>
      </c>
      <c r="H173" s="37">
        <f>SUMIFS(СВЦЭМ!$E$34:$E$777,СВЦЭМ!$A$34:$A$777,$A173,СВЦЭМ!$B$34:$B$777,H$155)+'СЕТ СН'!$F$12</f>
        <v>0</v>
      </c>
      <c r="I173" s="37">
        <f>SUMIFS(СВЦЭМ!$E$34:$E$777,СВЦЭМ!$A$34:$A$777,$A173,СВЦЭМ!$B$34:$B$777,I$155)+'СЕТ СН'!$F$12</f>
        <v>0</v>
      </c>
      <c r="J173" s="37">
        <f>SUMIFS(СВЦЭМ!$E$34:$E$777,СВЦЭМ!$A$34:$A$777,$A173,СВЦЭМ!$B$34:$B$777,J$155)+'СЕТ СН'!$F$12</f>
        <v>0</v>
      </c>
      <c r="K173" s="37">
        <f>SUMIFS(СВЦЭМ!$E$34:$E$777,СВЦЭМ!$A$34:$A$777,$A173,СВЦЭМ!$B$34:$B$777,K$155)+'СЕТ СН'!$F$12</f>
        <v>0</v>
      </c>
      <c r="L173" s="37">
        <f>SUMIFS(СВЦЭМ!$E$34:$E$777,СВЦЭМ!$A$34:$A$777,$A173,СВЦЭМ!$B$34:$B$777,L$155)+'СЕТ СН'!$F$12</f>
        <v>0</v>
      </c>
      <c r="M173" s="37">
        <f>SUMIFS(СВЦЭМ!$E$34:$E$777,СВЦЭМ!$A$34:$A$777,$A173,СВЦЭМ!$B$34:$B$777,M$155)+'СЕТ СН'!$F$12</f>
        <v>0</v>
      </c>
      <c r="N173" s="37">
        <f>SUMIFS(СВЦЭМ!$E$34:$E$777,СВЦЭМ!$A$34:$A$777,$A173,СВЦЭМ!$B$34:$B$777,N$155)+'СЕТ СН'!$F$12</f>
        <v>0</v>
      </c>
      <c r="O173" s="37">
        <f>SUMIFS(СВЦЭМ!$E$34:$E$777,СВЦЭМ!$A$34:$A$777,$A173,СВЦЭМ!$B$34:$B$777,O$155)+'СЕТ СН'!$F$12</f>
        <v>0</v>
      </c>
      <c r="P173" s="37">
        <f>SUMIFS(СВЦЭМ!$E$34:$E$777,СВЦЭМ!$A$34:$A$777,$A173,СВЦЭМ!$B$34:$B$777,P$155)+'СЕТ СН'!$F$12</f>
        <v>0</v>
      </c>
      <c r="Q173" s="37">
        <f>SUMIFS(СВЦЭМ!$E$34:$E$777,СВЦЭМ!$A$34:$A$777,$A173,СВЦЭМ!$B$34:$B$777,Q$155)+'СЕТ СН'!$F$12</f>
        <v>0</v>
      </c>
      <c r="R173" s="37">
        <f>SUMIFS(СВЦЭМ!$E$34:$E$777,СВЦЭМ!$A$34:$A$777,$A173,СВЦЭМ!$B$34:$B$777,R$155)+'СЕТ СН'!$F$12</f>
        <v>0</v>
      </c>
      <c r="S173" s="37">
        <f>SUMIFS(СВЦЭМ!$E$34:$E$777,СВЦЭМ!$A$34:$A$777,$A173,СВЦЭМ!$B$34:$B$777,S$155)+'СЕТ СН'!$F$12</f>
        <v>0</v>
      </c>
      <c r="T173" s="37">
        <f>SUMIFS(СВЦЭМ!$E$34:$E$777,СВЦЭМ!$A$34:$A$777,$A173,СВЦЭМ!$B$34:$B$777,T$155)+'СЕТ СН'!$F$12</f>
        <v>0</v>
      </c>
      <c r="U173" s="37">
        <f>SUMIFS(СВЦЭМ!$E$34:$E$777,СВЦЭМ!$A$34:$A$777,$A173,СВЦЭМ!$B$34:$B$777,U$155)+'СЕТ СН'!$F$12</f>
        <v>0</v>
      </c>
      <c r="V173" s="37">
        <f>SUMIFS(СВЦЭМ!$E$34:$E$777,СВЦЭМ!$A$34:$A$777,$A173,СВЦЭМ!$B$34:$B$777,V$155)+'СЕТ СН'!$F$12</f>
        <v>0</v>
      </c>
      <c r="W173" s="37">
        <f>SUMIFS(СВЦЭМ!$E$34:$E$777,СВЦЭМ!$A$34:$A$777,$A173,СВЦЭМ!$B$34:$B$777,W$155)+'СЕТ СН'!$F$12</f>
        <v>0</v>
      </c>
      <c r="X173" s="37">
        <f>SUMIFS(СВЦЭМ!$E$34:$E$777,СВЦЭМ!$A$34:$A$777,$A173,СВЦЭМ!$B$34:$B$777,X$155)+'СЕТ СН'!$F$12</f>
        <v>0</v>
      </c>
      <c r="Y173" s="37">
        <f>SUMIFS(СВЦЭМ!$E$34:$E$777,СВЦЭМ!$A$34:$A$777,$A173,СВЦЭМ!$B$34:$B$777,Y$155)+'СЕТ СН'!$F$12</f>
        <v>0</v>
      </c>
    </row>
    <row r="174" spans="1:25" ht="15.75" x14ac:dyDescent="0.2">
      <c r="A174" s="36">
        <f t="shared" si="4"/>
        <v>42693</v>
      </c>
      <c r="B174" s="37">
        <f>SUMIFS(СВЦЭМ!$E$34:$E$777,СВЦЭМ!$A$34:$A$777,$A174,СВЦЭМ!$B$34:$B$777,B$155)+'СЕТ СН'!$F$12</f>
        <v>0</v>
      </c>
      <c r="C174" s="37">
        <f>SUMIFS(СВЦЭМ!$E$34:$E$777,СВЦЭМ!$A$34:$A$777,$A174,СВЦЭМ!$B$34:$B$777,C$155)+'СЕТ СН'!$F$12</f>
        <v>0</v>
      </c>
      <c r="D174" s="37">
        <f>SUMIFS(СВЦЭМ!$E$34:$E$777,СВЦЭМ!$A$34:$A$777,$A174,СВЦЭМ!$B$34:$B$777,D$155)+'СЕТ СН'!$F$12</f>
        <v>0</v>
      </c>
      <c r="E174" s="37">
        <f>SUMIFS(СВЦЭМ!$E$34:$E$777,СВЦЭМ!$A$34:$A$777,$A174,СВЦЭМ!$B$34:$B$777,E$155)+'СЕТ СН'!$F$12</f>
        <v>0</v>
      </c>
      <c r="F174" s="37">
        <f>SUMIFS(СВЦЭМ!$E$34:$E$777,СВЦЭМ!$A$34:$A$777,$A174,СВЦЭМ!$B$34:$B$777,F$155)+'СЕТ СН'!$F$12</f>
        <v>0</v>
      </c>
      <c r="G174" s="37">
        <f>SUMIFS(СВЦЭМ!$E$34:$E$777,СВЦЭМ!$A$34:$A$777,$A174,СВЦЭМ!$B$34:$B$777,G$155)+'СЕТ СН'!$F$12</f>
        <v>0</v>
      </c>
      <c r="H174" s="37">
        <f>SUMIFS(СВЦЭМ!$E$34:$E$777,СВЦЭМ!$A$34:$A$777,$A174,СВЦЭМ!$B$34:$B$777,H$155)+'СЕТ СН'!$F$12</f>
        <v>0</v>
      </c>
      <c r="I174" s="37">
        <f>SUMIFS(СВЦЭМ!$E$34:$E$777,СВЦЭМ!$A$34:$A$777,$A174,СВЦЭМ!$B$34:$B$777,I$155)+'СЕТ СН'!$F$12</f>
        <v>0</v>
      </c>
      <c r="J174" s="37">
        <f>SUMIFS(СВЦЭМ!$E$34:$E$777,СВЦЭМ!$A$34:$A$777,$A174,СВЦЭМ!$B$34:$B$777,J$155)+'СЕТ СН'!$F$12</f>
        <v>0</v>
      </c>
      <c r="K174" s="37">
        <f>SUMIFS(СВЦЭМ!$E$34:$E$777,СВЦЭМ!$A$34:$A$777,$A174,СВЦЭМ!$B$34:$B$777,K$155)+'СЕТ СН'!$F$12</f>
        <v>0</v>
      </c>
      <c r="L174" s="37">
        <f>SUMIFS(СВЦЭМ!$E$34:$E$777,СВЦЭМ!$A$34:$A$777,$A174,СВЦЭМ!$B$34:$B$777,L$155)+'СЕТ СН'!$F$12</f>
        <v>0</v>
      </c>
      <c r="M174" s="37">
        <f>SUMIFS(СВЦЭМ!$E$34:$E$777,СВЦЭМ!$A$34:$A$777,$A174,СВЦЭМ!$B$34:$B$777,M$155)+'СЕТ СН'!$F$12</f>
        <v>0</v>
      </c>
      <c r="N174" s="37">
        <f>SUMIFS(СВЦЭМ!$E$34:$E$777,СВЦЭМ!$A$34:$A$777,$A174,СВЦЭМ!$B$34:$B$777,N$155)+'СЕТ СН'!$F$12</f>
        <v>0</v>
      </c>
      <c r="O174" s="37">
        <f>SUMIFS(СВЦЭМ!$E$34:$E$777,СВЦЭМ!$A$34:$A$777,$A174,СВЦЭМ!$B$34:$B$777,O$155)+'СЕТ СН'!$F$12</f>
        <v>0</v>
      </c>
      <c r="P174" s="37">
        <f>SUMIFS(СВЦЭМ!$E$34:$E$777,СВЦЭМ!$A$34:$A$777,$A174,СВЦЭМ!$B$34:$B$777,P$155)+'СЕТ СН'!$F$12</f>
        <v>0</v>
      </c>
      <c r="Q174" s="37">
        <f>SUMIFS(СВЦЭМ!$E$34:$E$777,СВЦЭМ!$A$34:$A$777,$A174,СВЦЭМ!$B$34:$B$777,Q$155)+'СЕТ СН'!$F$12</f>
        <v>0</v>
      </c>
      <c r="R174" s="37">
        <f>SUMIFS(СВЦЭМ!$E$34:$E$777,СВЦЭМ!$A$34:$A$777,$A174,СВЦЭМ!$B$34:$B$777,R$155)+'СЕТ СН'!$F$12</f>
        <v>0</v>
      </c>
      <c r="S174" s="37">
        <f>SUMIFS(СВЦЭМ!$E$34:$E$777,СВЦЭМ!$A$34:$A$777,$A174,СВЦЭМ!$B$34:$B$777,S$155)+'СЕТ СН'!$F$12</f>
        <v>0</v>
      </c>
      <c r="T174" s="37">
        <f>SUMIFS(СВЦЭМ!$E$34:$E$777,СВЦЭМ!$A$34:$A$777,$A174,СВЦЭМ!$B$34:$B$777,T$155)+'СЕТ СН'!$F$12</f>
        <v>0</v>
      </c>
      <c r="U174" s="37">
        <f>SUMIFS(СВЦЭМ!$E$34:$E$777,СВЦЭМ!$A$34:$A$777,$A174,СВЦЭМ!$B$34:$B$777,U$155)+'СЕТ СН'!$F$12</f>
        <v>0</v>
      </c>
      <c r="V174" s="37">
        <f>SUMIFS(СВЦЭМ!$E$34:$E$777,СВЦЭМ!$A$34:$A$777,$A174,СВЦЭМ!$B$34:$B$777,V$155)+'СЕТ СН'!$F$12</f>
        <v>0</v>
      </c>
      <c r="W174" s="37">
        <f>SUMIFS(СВЦЭМ!$E$34:$E$777,СВЦЭМ!$A$34:$A$777,$A174,СВЦЭМ!$B$34:$B$777,W$155)+'СЕТ СН'!$F$12</f>
        <v>0</v>
      </c>
      <c r="X174" s="37">
        <f>SUMIFS(СВЦЭМ!$E$34:$E$777,СВЦЭМ!$A$34:$A$777,$A174,СВЦЭМ!$B$34:$B$777,X$155)+'СЕТ СН'!$F$12</f>
        <v>0</v>
      </c>
      <c r="Y174" s="37">
        <f>SUMIFS(СВЦЭМ!$E$34:$E$777,СВЦЭМ!$A$34:$A$777,$A174,СВЦЭМ!$B$34:$B$777,Y$155)+'СЕТ СН'!$F$12</f>
        <v>0</v>
      </c>
    </row>
    <row r="175" spans="1:25" ht="15.75" x14ac:dyDescent="0.2">
      <c r="A175" s="36">
        <f t="shared" si="4"/>
        <v>42694</v>
      </c>
      <c r="B175" s="37">
        <f>SUMIFS(СВЦЭМ!$E$34:$E$777,СВЦЭМ!$A$34:$A$777,$A175,СВЦЭМ!$B$34:$B$777,B$155)+'СЕТ СН'!$F$12</f>
        <v>0</v>
      </c>
      <c r="C175" s="37">
        <f>SUMIFS(СВЦЭМ!$E$34:$E$777,СВЦЭМ!$A$34:$A$777,$A175,СВЦЭМ!$B$34:$B$777,C$155)+'СЕТ СН'!$F$12</f>
        <v>0</v>
      </c>
      <c r="D175" s="37">
        <f>SUMIFS(СВЦЭМ!$E$34:$E$777,СВЦЭМ!$A$34:$A$777,$A175,СВЦЭМ!$B$34:$B$777,D$155)+'СЕТ СН'!$F$12</f>
        <v>0</v>
      </c>
      <c r="E175" s="37">
        <f>SUMIFS(СВЦЭМ!$E$34:$E$777,СВЦЭМ!$A$34:$A$777,$A175,СВЦЭМ!$B$34:$B$777,E$155)+'СЕТ СН'!$F$12</f>
        <v>0</v>
      </c>
      <c r="F175" s="37">
        <f>SUMIFS(СВЦЭМ!$E$34:$E$777,СВЦЭМ!$A$34:$A$777,$A175,СВЦЭМ!$B$34:$B$777,F$155)+'СЕТ СН'!$F$12</f>
        <v>0</v>
      </c>
      <c r="G175" s="37">
        <f>SUMIFS(СВЦЭМ!$E$34:$E$777,СВЦЭМ!$A$34:$A$777,$A175,СВЦЭМ!$B$34:$B$777,G$155)+'СЕТ СН'!$F$12</f>
        <v>0</v>
      </c>
      <c r="H175" s="37">
        <f>SUMIFS(СВЦЭМ!$E$34:$E$777,СВЦЭМ!$A$34:$A$777,$A175,СВЦЭМ!$B$34:$B$777,H$155)+'СЕТ СН'!$F$12</f>
        <v>0</v>
      </c>
      <c r="I175" s="37">
        <f>SUMIFS(СВЦЭМ!$E$34:$E$777,СВЦЭМ!$A$34:$A$777,$A175,СВЦЭМ!$B$34:$B$777,I$155)+'СЕТ СН'!$F$12</f>
        <v>0</v>
      </c>
      <c r="J175" s="37">
        <f>SUMIFS(СВЦЭМ!$E$34:$E$777,СВЦЭМ!$A$34:$A$777,$A175,СВЦЭМ!$B$34:$B$777,J$155)+'СЕТ СН'!$F$12</f>
        <v>0</v>
      </c>
      <c r="K175" s="37">
        <f>SUMIFS(СВЦЭМ!$E$34:$E$777,СВЦЭМ!$A$34:$A$777,$A175,СВЦЭМ!$B$34:$B$777,K$155)+'СЕТ СН'!$F$12</f>
        <v>0</v>
      </c>
      <c r="L175" s="37">
        <f>SUMIFS(СВЦЭМ!$E$34:$E$777,СВЦЭМ!$A$34:$A$777,$A175,СВЦЭМ!$B$34:$B$777,L$155)+'СЕТ СН'!$F$12</f>
        <v>0</v>
      </c>
      <c r="M175" s="37">
        <f>SUMIFS(СВЦЭМ!$E$34:$E$777,СВЦЭМ!$A$34:$A$777,$A175,СВЦЭМ!$B$34:$B$777,M$155)+'СЕТ СН'!$F$12</f>
        <v>0</v>
      </c>
      <c r="N175" s="37">
        <f>SUMIFS(СВЦЭМ!$E$34:$E$777,СВЦЭМ!$A$34:$A$777,$A175,СВЦЭМ!$B$34:$B$777,N$155)+'СЕТ СН'!$F$12</f>
        <v>0</v>
      </c>
      <c r="O175" s="37">
        <f>SUMIFS(СВЦЭМ!$E$34:$E$777,СВЦЭМ!$A$34:$A$777,$A175,СВЦЭМ!$B$34:$B$777,O$155)+'СЕТ СН'!$F$12</f>
        <v>0</v>
      </c>
      <c r="P175" s="37">
        <f>SUMIFS(СВЦЭМ!$E$34:$E$777,СВЦЭМ!$A$34:$A$777,$A175,СВЦЭМ!$B$34:$B$777,P$155)+'СЕТ СН'!$F$12</f>
        <v>0</v>
      </c>
      <c r="Q175" s="37">
        <f>SUMIFS(СВЦЭМ!$E$34:$E$777,СВЦЭМ!$A$34:$A$777,$A175,СВЦЭМ!$B$34:$B$777,Q$155)+'СЕТ СН'!$F$12</f>
        <v>0</v>
      </c>
      <c r="R175" s="37">
        <f>SUMIFS(СВЦЭМ!$E$34:$E$777,СВЦЭМ!$A$34:$A$777,$A175,СВЦЭМ!$B$34:$B$777,R$155)+'СЕТ СН'!$F$12</f>
        <v>0</v>
      </c>
      <c r="S175" s="37">
        <f>SUMIFS(СВЦЭМ!$E$34:$E$777,СВЦЭМ!$A$34:$A$777,$A175,СВЦЭМ!$B$34:$B$777,S$155)+'СЕТ СН'!$F$12</f>
        <v>0</v>
      </c>
      <c r="T175" s="37">
        <f>SUMIFS(СВЦЭМ!$E$34:$E$777,СВЦЭМ!$A$34:$A$777,$A175,СВЦЭМ!$B$34:$B$777,T$155)+'СЕТ СН'!$F$12</f>
        <v>0</v>
      </c>
      <c r="U175" s="37">
        <f>SUMIFS(СВЦЭМ!$E$34:$E$777,СВЦЭМ!$A$34:$A$777,$A175,СВЦЭМ!$B$34:$B$777,U$155)+'СЕТ СН'!$F$12</f>
        <v>0</v>
      </c>
      <c r="V175" s="37">
        <f>SUMIFS(СВЦЭМ!$E$34:$E$777,СВЦЭМ!$A$34:$A$777,$A175,СВЦЭМ!$B$34:$B$777,V$155)+'СЕТ СН'!$F$12</f>
        <v>0</v>
      </c>
      <c r="W175" s="37">
        <f>SUMIFS(СВЦЭМ!$E$34:$E$777,СВЦЭМ!$A$34:$A$777,$A175,СВЦЭМ!$B$34:$B$777,W$155)+'СЕТ СН'!$F$12</f>
        <v>0</v>
      </c>
      <c r="X175" s="37">
        <f>SUMIFS(СВЦЭМ!$E$34:$E$777,СВЦЭМ!$A$34:$A$777,$A175,СВЦЭМ!$B$34:$B$777,X$155)+'СЕТ СН'!$F$12</f>
        <v>0</v>
      </c>
      <c r="Y175" s="37">
        <f>SUMIFS(СВЦЭМ!$E$34:$E$777,СВЦЭМ!$A$34:$A$777,$A175,СВЦЭМ!$B$34:$B$777,Y$155)+'СЕТ СН'!$F$12</f>
        <v>0</v>
      </c>
    </row>
    <row r="176" spans="1:25" ht="15.75" x14ac:dyDescent="0.2">
      <c r="A176" s="36">
        <f t="shared" si="4"/>
        <v>42695</v>
      </c>
      <c r="B176" s="37">
        <f>SUMIFS(СВЦЭМ!$E$34:$E$777,СВЦЭМ!$A$34:$A$777,$A176,СВЦЭМ!$B$34:$B$777,B$155)+'СЕТ СН'!$F$12</f>
        <v>0</v>
      </c>
      <c r="C176" s="37">
        <f>SUMIFS(СВЦЭМ!$E$34:$E$777,СВЦЭМ!$A$34:$A$777,$A176,СВЦЭМ!$B$34:$B$777,C$155)+'СЕТ СН'!$F$12</f>
        <v>0</v>
      </c>
      <c r="D176" s="37">
        <f>SUMIFS(СВЦЭМ!$E$34:$E$777,СВЦЭМ!$A$34:$A$777,$A176,СВЦЭМ!$B$34:$B$777,D$155)+'СЕТ СН'!$F$12</f>
        <v>0</v>
      </c>
      <c r="E176" s="37">
        <f>SUMIFS(СВЦЭМ!$E$34:$E$777,СВЦЭМ!$A$34:$A$777,$A176,СВЦЭМ!$B$34:$B$777,E$155)+'СЕТ СН'!$F$12</f>
        <v>0</v>
      </c>
      <c r="F176" s="37">
        <f>SUMIFS(СВЦЭМ!$E$34:$E$777,СВЦЭМ!$A$34:$A$777,$A176,СВЦЭМ!$B$34:$B$777,F$155)+'СЕТ СН'!$F$12</f>
        <v>0</v>
      </c>
      <c r="G176" s="37">
        <f>SUMIFS(СВЦЭМ!$E$34:$E$777,СВЦЭМ!$A$34:$A$777,$A176,СВЦЭМ!$B$34:$B$777,G$155)+'СЕТ СН'!$F$12</f>
        <v>0</v>
      </c>
      <c r="H176" s="37">
        <f>SUMIFS(СВЦЭМ!$E$34:$E$777,СВЦЭМ!$A$34:$A$777,$A176,СВЦЭМ!$B$34:$B$777,H$155)+'СЕТ СН'!$F$12</f>
        <v>0</v>
      </c>
      <c r="I176" s="37">
        <f>SUMIFS(СВЦЭМ!$E$34:$E$777,СВЦЭМ!$A$34:$A$777,$A176,СВЦЭМ!$B$34:$B$777,I$155)+'СЕТ СН'!$F$12</f>
        <v>0</v>
      </c>
      <c r="J176" s="37">
        <f>SUMIFS(СВЦЭМ!$E$34:$E$777,СВЦЭМ!$A$34:$A$777,$A176,СВЦЭМ!$B$34:$B$777,J$155)+'СЕТ СН'!$F$12</f>
        <v>0</v>
      </c>
      <c r="K176" s="37">
        <f>SUMIFS(СВЦЭМ!$E$34:$E$777,СВЦЭМ!$A$34:$A$777,$A176,СВЦЭМ!$B$34:$B$777,K$155)+'СЕТ СН'!$F$12</f>
        <v>0</v>
      </c>
      <c r="L176" s="37">
        <f>SUMIFS(СВЦЭМ!$E$34:$E$777,СВЦЭМ!$A$34:$A$777,$A176,СВЦЭМ!$B$34:$B$777,L$155)+'СЕТ СН'!$F$12</f>
        <v>0</v>
      </c>
      <c r="M176" s="37">
        <f>SUMIFS(СВЦЭМ!$E$34:$E$777,СВЦЭМ!$A$34:$A$777,$A176,СВЦЭМ!$B$34:$B$777,M$155)+'СЕТ СН'!$F$12</f>
        <v>0</v>
      </c>
      <c r="N176" s="37">
        <f>SUMIFS(СВЦЭМ!$E$34:$E$777,СВЦЭМ!$A$34:$A$777,$A176,СВЦЭМ!$B$34:$B$777,N$155)+'СЕТ СН'!$F$12</f>
        <v>0</v>
      </c>
      <c r="O176" s="37">
        <f>SUMIFS(СВЦЭМ!$E$34:$E$777,СВЦЭМ!$A$34:$A$777,$A176,СВЦЭМ!$B$34:$B$777,O$155)+'СЕТ СН'!$F$12</f>
        <v>0</v>
      </c>
      <c r="P176" s="37">
        <f>SUMIFS(СВЦЭМ!$E$34:$E$777,СВЦЭМ!$A$34:$A$777,$A176,СВЦЭМ!$B$34:$B$777,P$155)+'СЕТ СН'!$F$12</f>
        <v>0</v>
      </c>
      <c r="Q176" s="37">
        <f>SUMIFS(СВЦЭМ!$E$34:$E$777,СВЦЭМ!$A$34:$A$777,$A176,СВЦЭМ!$B$34:$B$777,Q$155)+'СЕТ СН'!$F$12</f>
        <v>0</v>
      </c>
      <c r="R176" s="37">
        <f>SUMIFS(СВЦЭМ!$E$34:$E$777,СВЦЭМ!$A$34:$A$777,$A176,СВЦЭМ!$B$34:$B$777,R$155)+'СЕТ СН'!$F$12</f>
        <v>0</v>
      </c>
      <c r="S176" s="37">
        <f>SUMIFS(СВЦЭМ!$E$34:$E$777,СВЦЭМ!$A$34:$A$777,$A176,СВЦЭМ!$B$34:$B$777,S$155)+'СЕТ СН'!$F$12</f>
        <v>0</v>
      </c>
      <c r="T176" s="37">
        <f>SUMIFS(СВЦЭМ!$E$34:$E$777,СВЦЭМ!$A$34:$A$777,$A176,СВЦЭМ!$B$34:$B$777,T$155)+'СЕТ СН'!$F$12</f>
        <v>0</v>
      </c>
      <c r="U176" s="37">
        <f>SUMIFS(СВЦЭМ!$E$34:$E$777,СВЦЭМ!$A$34:$A$777,$A176,СВЦЭМ!$B$34:$B$777,U$155)+'СЕТ СН'!$F$12</f>
        <v>0</v>
      </c>
      <c r="V176" s="37">
        <f>SUMIFS(СВЦЭМ!$E$34:$E$777,СВЦЭМ!$A$34:$A$777,$A176,СВЦЭМ!$B$34:$B$777,V$155)+'СЕТ СН'!$F$12</f>
        <v>0</v>
      </c>
      <c r="W176" s="37">
        <f>SUMIFS(СВЦЭМ!$E$34:$E$777,СВЦЭМ!$A$34:$A$777,$A176,СВЦЭМ!$B$34:$B$777,W$155)+'СЕТ СН'!$F$12</f>
        <v>0</v>
      </c>
      <c r="X176" s="37">
        <f>SUMIFS(СВЦЭМ!$E$34:$E$777,СВЦЭМ!$A$34:$A$777,$A176,СВЦЭМ!$B$34:$B$777,X$155)+'СЕТ СН'!$F$12</f>
        <v>0</v>
      </c>
      <c r="Y176" s="37">
        <f>SUMIFS(СВЦЭМ!$E$34:$E$777,СВЦЭМ!$A$34:$A$777,$A176,СВЦЭМ!$B$34:$B$777,Y$155)+'СЕТ СН'!$F$12</f>
        <v>0</v>
      </c>
    </row>
    <row r="177" spans="1:27" ht="15.75" x14ac:dyDescent="0.2">
      <c r="A177" s="36">
        <f t="shared" si="4"/>
        <v>42696</v>
      </c>
      <c r="B177" s="37">
        <f>SUMIFS(СВЦЭМ!$E$34:$E$777,СВЦЭМ!$A$34:$A$777,$A177,СВЦЭМ!$B$34:$B$777,B$155)+'СЕТ СН'!$F$12</f>
        <v>0</v>
      </c>
      <c r="C177" s="37">
        <f>SUMIFS(СВЦЭМ!$E$34:$E$777,СВЦЭМ!$A$34:$A$777,$A177,СВЦЭМ!$B$34:$B$777,C$155)+'СЕТ СН'!$F$12</f>
        <v>0</v>
      </c>
      <c r="D177" s="37">
        <f>SUMIFS(СВЦЭМ!$E$34:$E$777,СВЦЭМ!$A$34:$A$777,$A177,СВЦЭМ!$B$34:$B$777,D$155)+'СЕТ СН'!$F$12</f>
        <v>0</v>
      </c>
      <c r="E177" s="37">
        <f>SUMIFS(СВЦЭМ!$E$34:$E$777,СВЦЭМ!$A$34:$A$777,$A177,СВЦЭМ!$B$34:$B$777,E$155)+'СЕТ СН'!$F$12</f>
        <v>0</v>
      </c>
      <c r="F177" s="37">
        <f>SUMIFS(СВЦЭМ!$E$34:$E$777,СВЦЭМ!$A$34:$A$777,$A177,СВЦЭМ!$B$34:$B$777,F$155)+'СЕТ СН'!$F$12</f>
        <v>0</v>
      </c>
      <c r="G177" s="37">
        <f>SUMIFS(СВЦЭМ!$E$34:$E$777,СВЦЭМ!$A$34:$A$777,$A177,СВЦЭМ!$B$34:$B$777,G$155)+'СЕТ СН'!$F$12</f>
        <v>0</v>
      </c>
      <c r="H177" s="37">
        <f>SUMIFS(СВЦЭМ!$E$34:$E$777,СВЦЭМ!$A$34:$A$777,$A177,СВЦЭМ!$B$34:$B$777,H$155)+'СЕТ СН'!$F$12</f>
        <v>0</v>
      </c>
      <c r="I177" s="37">
        <f>SUMIFS(СВЦЭМ!$E$34:$E$777,СВЦЭМ!$A$34:$A$777,$A177,СВЦЭМ!$B$34:$B$777,I$155)+'СЕТ СН'!$F$12</f>
        <v>0</v>
      </c>
      <c r="J177" s="37">
        <f>SUMIFS(СВЦЭМ!$E$34:$E$777,СВЦЭМ!$A$34:$A$777,$A177,СВЦЭМ!$B$34:$B$777,J$155)+'СЕТ СН'!$F$12</f>
        <v>0</v>
      </c>
      <c r="K177" s="37">
        <f>SUMIFS(СВЦЭМ!$E$34:$E$777,СВЦЭМ!$A$34:$A$777,$A177,СВЦЭМ!$B$34:$B$777,K$155)+'СЕТ СН'!$F$12</f>
        <v>0</v>
      </c>
      <c r="L177" s="37">
        <f>SUMIFS(СВЦЭМ!$E$34:$E$777,СВЦЭМ!$A$34:$A$777,$A177,СВЦЭМ!$B$34:$B$777,L$155)+'СЕТ СН'!$F$12</f>
        <v>0</v>
      </c>
      <c r="M177" s="37">
        <f>SUMIFS(СВЦЭМ!$E$34:$E$777,СВЦЭМ!$A$34:$A$777,$A177,СВЦЭМ!$B$34:$B$777,M$155)+'СЕТ СН'!$F$12</f>
        <v>0</v>
      </c>
      <c r="N177" s="37">
        <f>SUMIFS(СВЦЭМ!$E$34:$E$777,СВЦЭМ!$A$34:$A$777,$A177,СВЦЭМ!$B$34:$B$777,N$155)+'СЕТ СН'!$F$12</f>
        <v>0</v>
      </c>
      <c r="O177" s="37">
        <f>SUMIFS(СВЦЭМ!$E$34:$E$777,СВЦЭМ!$A$34:$A$777,$A177,СВЦЭМ!$B$34:$B$777,O$155)+'СЕТ СН'!$F$12</f>
        <v>0</v>
      </c>
      <c r="P177" s="37">
        <f>SUMIFS(СВЦЭМ!$E$34:$E$777,СВЦЭМ!$A$34:$A$777,$A177,СВЦЭМ!$B$34:$B$777,P$155)+'СЕТ СН'!$F$12</f>
        <v>0</v>
      </c>
      <c r="Q177" s="37">
        <f>SUMIFS(СВЦЭМ!$E$34:$E$777,СВЦЭМ!$A$34:$A$777,$A177,СВЦЭМ!$B$34:$B$777,Q$155)+'СЕТ СН'!$F$12</f>
        <v>0</v>
      </c>
      <c r="R177" s="37">
        <f>SUMIFS(СВЦЭМ!$E$34:$E$777,СВЦЭМ!$A$34:$A$777,$A177,СВЦЭМ!$B$34:$B$777,R$155)+'СЕТ СН'!$F$12</f>
        <v>0</v>
      </c>
      <c r="S177" s="37">
        <f>SUMIFS(СВЦЭМ!$E$34:$E$777,СВЦЭМ!$A$34:$A$777,$A177,СВЦЭМ!$B$34:$B$777,S$155)+'СЕТ СН'!$F$12</f>
        <v>0</v>
      </c>
      <c r="T177" s="37">
        <f>SUMIFS(СВЦЭМ!$E$34:$E$777,СВЦЭМ!$A$34:$A$777,$A177,СВЦЭМ!$B$34:$B$777,T$155)+'СЕТ СН'!$F$12</f>
        <v>0</v>
      </c>
      <c r="U177" s="37">
        <f>SUMIFS(СВЦЭМ!$E$34:$E$777,СВЦЭМ!$A$34:$A$777,$A177,СВЦЭМ!$B$34:$B$777,U$155)+'СЕТ СН'!$F$12</f>
        <v>0</v>
      </c>
      <c r="V177" s="37">
        <f>SUMIFS(СВЦЭМ!$E$34:$E$777,СВЦЭМ!$A$34:$A$777,$A177,СВЦЭМ!$B$34:$B$777,V$155)+'СЕТ СН'!$F$12</f>
        <v>0</v>
      </c>
      <c r="W177" s="37">
        <f>SUMIFS(СВЦЭМ!$E$34:$E$777,СВЦЭМ!$A$34:$A$777,$A177,СВЦЭМ!$B$34:$B$777,W$155)+'СЕТ СН'!$F$12</f>
        <v>0</v>
      </c>
      <c r="X177" s="37">
        <f>SUMIFS(СВЦЭМ!$E$34:$E$777,СВЦЭМ!$A$34:$A$777,$A177,СВЦЭМ!$B$34:$B$777,X$155)+'СЕТ СН'!$F$12</f>
        <v>0</v>
      </c>
      <c r="Y177" s="37">
        <f>SUMIFS(СВЦЭМ!$E$34:$E$777,СВЦЭМ!$A$34:$A$777,$A177,СВЦЭМ!$B$34:$B$777,Y$155)+'СЕТ СН'!$F$12</f>
        <v>0</v>
      </c>
    </row>
    <row r="178" spans="1:27" ht="15.75" x14ac:dyDescent="0.2">
      <c r="A178" s="36">
        <f t="shared" si="4"/>
        <v>42697</v>
      </c>
      <c r="B178" s="37">
        <f>SUMIFS(СВЦЭМ!$E$34:$E$777,СВЦЭМ!$A$34:$A$777,$A178,СВЦЭМ!$B$34:$B$777,B$155)+'СЕТ СН'!$F$12</f>
        <v>0</v>
      </c>
      <c r="C178" s="37">
        <f>SUMIFS(СВЦЭМ!$E$34:$E$777,СВЦЭМ!$A$34:$A$777,$A178,СВЦЭМ!$B$34:$B$777,C$155)+'СЕТ СН'!$F$12</f>
        <v>0</v>
      </c>
      <c r="D178" s="37">
        <f>SUMIFS(СВЦЭМ!$E$34:$E$777,СВЦЭМ!$A$34:$A$777,$A178,СВЦЭМ!$B$34:$B$777,D$155)+'СЕТ СН'!$F$12</f>
        <v>0</v>
      </c>
      <c r="E178" s="37">
        <f>SUMIFS(СВЦЭМ!$E$34:$E$777,СВЦЭМ!$A$34:$A$777,$A178,СВЦЭМ!$B$34:$B$777,E$155)+'СЕТ СН'!$F$12</f>
        <v>0</v>
      </c>
      <c r="F178" s="37">
        <f>SUMIFS(СВЦЭМ!$E$34:$E$777,СВЦЭМ!$A$34:$A$777,$A178,СВЦЭМ!$B$34:$B$777,F$155)+'СЕТ СН'!$F$12</f>
        <v>0</v>
      </c>
      <c r="G178" s="37">
        <f>SUMIFS(СВЦЭМ!$E$34:$E$777,СВЦЭМ!$A$34:$A$777,$A178,СВЦЭМ!$B$34:$B$777,G$155)+'СЕТ СН'!$F$12</f>
        <v>0</v>
      </c>
      <c r="H178" s="37">
        <f>SUMIFS(СВЦЭМ!$E$34:$E$777,СВЦЭМ!$A$34:$A$777,$A178,СВЦЭМ!$B$34:$B$777,H$155)+'СЕТ СН'!$F$12</f>
        <v>0</v>
      </c>
      <c r="I178" s="37">
        <f>SUMIFS(СВЦЭМ!$E$34:$E$777,СВЦЭМ!$A$34:$A$777,$A178,СВЦЭМ!$B$34:$B$777,I$155)+'СЕТ СН'!$F$12</f>
        <v>0</v>
      </c>
      <c r="J178" s="37">
        <f>SUMIFS(СВЦЭМ!$E$34:$E$777,СВЦЭМ!$A$34:$A$777,$A178,СВЦЭМ!$B$34:$B$777,J$155)+'СЕТ СН'!$F$12</f>
        <v>0</v>
      </c>
      <c r="K178" s="37">
        <f>SUMIFS(СВЦЭМ!$E$34:$E$777,СВЦЭМ!$A$34:$A$777,$A178,СВЦЭМ!$B$34:$B$777,K$155)+'СЕТ СН'!$F$12</f>
        <v>0</v>
      </c>
      <c r="L178" s="37">
        <f>SUMIFS(СВЦЭМ!$E$34:$E$777,СВЦЭМ!$A$34:$A$777,$A178,СВЦЭМ!$B$34:$B$777,L$155)+'СЕТ СН'!$F$12</f>
        <v>0</v>
      </c>
      <c r="M178" s="37">
        <f>SUMIFS(СВЦЭМ!$E$34:$E$777,СВЦЭМ!$A$34:$A$777,$A178,СВЦЭМ!$B$34:$B$777,M$155)+'СЕТ СН'!$F$12</f>
        <v>0</v>
      </c>
      <c r="N178" s="37">
        <f>SUMIFS(СВЦЭМ!$E$34:$E$777,СВЦЭМ!$A$34:$A$777,$A178,СВЦЭМ!$B$34:$B$777,N$155)+'СЕТ СН'!$F$12</f>
        <v>0</v>
      </c>
      <c r="O178" s="37">
        <f>SUMIFS(СВЦЭМ!$E$34:$E$777,СВЦЭМ!$A$34:$A$777,$A178,СВЦЭМ!$B$34:$B$777,O$155)+'СЕТ СН'!$F$12</f>
        <v>0</v>
      </c>
      <c r="P178" s="37">
        <f>SUMIFS(СВЦЭМ!$E$34:$E$777,СВЦЭМ!$A$34:$A$777,$A178,СВЦЭМ!$B$34:$B$777,P$155)+'СЕТ СН'!$F$12</f>
        <v>0</v>
      </c>
      <c r="Q178" s="37">
        <f>SUMIFS(СВЦЭМ!$E$34:$E$777,СВЦЭМ!$A$34:$A$777,$A178,СВЦЭМ!$B$34:$B$777,Q$155)+'СЕТ СН'!$F$12</f>
        <v>0</v>
      </c>
      <c r="R178" s="37">
        <f>SUMIFS(СВЦЭМ!$E$34:$E$777,СВЦЭМ!$A$34:$A$777,$A178,СВЦЭМ!$B$34:$B$777,R$155)+'СЕТ СН'!$F$12</f>
        <v>0</v>
      </c>
      <c r="S178" s="37">
        <f>SUMIFS(СВЦЭМ!$E$34:$E$777,СВЦЭМ!$A$34:$A$777,$A178,СВЦЭМ!$B$34:$B$777,S$155)+'СЕТ СН'!$F$12</f>
        <v>0</v>
      </c>
      <c r="T178" s="37">
        <f>SUMIFS(СВЦЭМ!$E$34:$E$777,СВЦЭМ!$A$34:$A$777,$A178,СВЦЭМ!$B$34:$B$777,T$155)+'СЕТ СН'!$F$12</f>
        <v>0</v>
      </c>
      <c r="U178" s="37">
        <f>SUMIFS(СВЦЭМ!$E$34:$E$777,СВЦЭМ!$A$34:$A$777,$A178,СВЦЭМ!$B$34:$B$777,U$155)+'СЕТ СН'!$F$12</f>
        <v>0</v>
      </c>
      <c r="V178" s="37">
        <f>SUMIFS(СВЦЭМ!$E$34:$E$777,СВЦЭМ!$A$34:$A$777,$A178,СВЦЭМ!$B$34:$B$777,V$155)+'СЕТ СН'!$F$12</f>
        <v>0</v>
      </c>
      <c r="W178" s="37">
        <f>SUMIFS(СВЦЭМ!$E$34:$E$777,СВЦЭМ!$A$34:$A$777,$A178,СВЦЭМ!$B$34:$B$777,W$155)+'СЕТ СН'!$F$12</f>
        <v>0</v>
      </c>
      <c r="X178" s="37">
        <f>SUMIFS(СВЦЭМ!$E$34:$E$777,СВЦЭМ!$A$34:$A$777,$A178,СВЦЭМ!$B$34:$B$777,X$155)+'СЕТ СН'!$F$12</f>
        <v>0</v>
      </c>
      <c r="Y178" s="37">
        <f>SUMIFS(СВЦЭМ!$E$34:$E$777,СВЦЭМ!$A$34:$A$777,$A178,СВЦЭМ!$B$34:$B$777,Y$155)+'СЕТ СН'!$F$12</f>
        <v>0</v>
      </c>
    </row>
    <row r="179" spans="1:27" ht="15.75" x14ac:dyDescent="0.2">
      <c r="A179" s="36">
        <f t="shared" si="4"/>
        <v>42698</v>
      </c>
      <c r="B179" s="37">
        <f>SUMIFS(СВЦЭМ!$E$34:$E$777,СВЦЭМ!$A$34:$A$777,$A179,СВЦЭМ!$B$34:$B$777,B$155)+'СЕТ СН'!$F$12</f>
        <v>0</v>
      </c>
      <c r="C179" s="37">
        <f>SUMIFS(СВЦЭМ!$E$34:$E$777,СВЦЭМ!$A$34:$A$777,$A179,СВЦЭМ!$B$34:$B$777,C$155)+'СЕТ СН'!$F$12</f>
        <v>0</v>
      </c>
      <c r="D179" s="37">
        <f>SUMIFS(СВЦЭМ!$E$34:$E$777,СВЦЭМ!$A$34:$A$777,$A179,СВЦЭМ!$B$34:$B$777,D$155)+'СЕТ СН'!$F$12</f>
        <v>0</v>
      </c>
      <c r="E179" s="37">
        <f>SUMIFS(СВЦЭМ!$E$34:$E$777,СВЦЭМ!$A$34:$A$777,$A179,СВЦЭМ!$B$34:$B$777,E$155)+'СЕТ СН'!$F$12</f>
        <v>0</v>
      </c>
      <c r="F179" s="37">
        <f>SUMIFS(СВЦЭМ!$E$34:$E$777,СВЦЭМ!$A$34:$A$777,$A179,СВЦЭМ!$B$34:$B$777,F$155)+'СЕТ СН'!$F$12</f>
        <v>0</v>
      </c>
      <c r="G179" s="37">
        <f>SUMIFS(СВЦЭМ!$E$34:$E$777,СВЦЭМ!$A$34:$A$777,$A179,СВЦЭМ!$B$34:$B$777,G$155)+'СЕТ СН'!$F$12</f>
        <v>0</v>
      </c>
      <c r="H179" s="37">
        <f>SUMIFS(СВЦЭМ!$E$34:$E$777,СВЦЭМ!$A$34:$A$777,$A179,СВЦЭМ!$B$34:$B$777,H$155)+'СЕТ СН'!$F$12</f>
        <v>0</v>
      </c>
      <c r="I179" s="37">
        <f>SUMIFS(СВЦЭМ!$E$34:$E$777,СВЦЭМ!$A$34:$A$777,$A179,СВЦЭМ!$B$34:$B$777,I$155)+'СЕТ СН'!$F$12</f>
        <v>0</v>
      </c>
      <c r="J179" s="37">
        <f>SUMIFS(СВЦЭМ!$E$34:$E$777,СВЦЭМ!$A$34:$A$777,$A179,СВЦЭМ!$B$34:$B$777,J$155)+'СЕТ СН'!$F$12</f>
        <v>0</v>
      </c>
      <c r="K179" s="37">
        <f>SUMIFS(СВЦЭМ!$E$34:$E$777,СВЦЭМ!$A$34:$A$777,$A179,СВЦЭМ!$B$34:$B$777,K$155)+'СЕТ СН'!$F$12</f>
        <v>0</v>
      </c>
      <c r="L179" s="37">
        <f>SUMIFS(СВЦЭМ!$E$34:$E$777,СВЦЭМ!$A$34:$A$777,$A179,СВЦЭМ!$B$34:$B$777,L$155)+'СЕТ СН'!$F$12</f>
        <v>0</v>
      </c>
      <c r="M179" s="37">
        <f>SUMIFS(СВЦЭМ!$E$34:$E$777,СВЦЭМ!$A$34:$A$777,$A179,СВЦЭМ!$B$34:$B$777,M$155)+'СЕТ СН'!$F$12</f>
        <v>0</v>
      </c>
      <c r="N179" s="37">
        <f>SUMIFS(СВЦЭМ!$E$34:$E$777,СВЦЭМ!$A$34:$A$777,$A179,СВЦЭМ!$B$34:$B$777,N$155)+'СЕТ СН'!$F$12</f>
        <v>0</v>
      </c>
      <c r="O179" s="37">
        <f>SUMIFS(СВЦЭМ!$E$34:$E$777,СВЦЭМ!$A$34:$A$777,$A179,СВЦЭМ!$B$34:$B$777,O$155)+'СЕТ СН'!$F$12</f>
        <v>0</v>
      </c>
      <c r="P179" s="37">
        <f>SUMIFS(СВЦЭМ!$E$34:$E$777,СВЦЭМ!$A$34:$A$777,$A179,СВЦЭМ!$B$34:$B$777,P$155)+'СЕТ СН'!$F$12</f>
        <v>0</v>
      </c>
      <c r="Q179" s="37">
        <f>SUMIFS(СВЦЭМ!$E$34:$E$777,СВЦЭМ!$A$34:$A$777,$A179,СВЦЭМ!$B$34:$B$777,Q$155)+'СЕТ СН'!$F$12</f>
        <v>0</v>
      </c>
      <c r="R179" s="37">
        <f>SUMIFS(СВЦЭМ!$E$34:$E$777,СВЦЭМ!$A$34:$A$777,$A179,СВЦЭМ!$B$34:$B$777,R$155)+'СЕТ СН'!$F$12</f>
        <v>0</v>
      </c>
      <c r="S179" s="37">
        <f>SUMIFS(СВЦЭМ!$E$34:$E$777,СВЦЭМ!$A$34:$A$777,$A179,СВЦЭМ!$B$34:$B$777,S$155)+'СЕТ СН'!$F$12</f>
        <v>0</v>
      </c>
      <c r="T179" s="37">
        <f>SUMIFS(СВЦЭМ!$E$34:$E$777,СВЦЭМ!$A$34:$A$777,$A179,СВЦЭМ!$B$34:$B$777,T$155)+'СЕТ СН'!$F$12</f>
        <v>0</v>
      </c>
      <c r="U179" s="37">
        <f>SUMIFS(СВЦЭМ!$E$34:$E$777,СВЦЭМ!$A$34:$A$777,$A179,СВЦЭМ!$B$34:$B$777,U$155)+'СЕТ СН'!$F$12</f>
        <v>0</v>
      </c>
      <c r="V179" s="37">
        <f>SUMIFS(СВЦЭМ!$E$34:$E$777,СВЦЭМ!$A$34:$A$777,$A179,СВЦЭМ!$B$34:$B$777,V$155)+'СЕТ СН'!$F$12</f>
        <v>0</v>
      </c>
      <c r="W179" s="37">
        <f>SUMIFS(СВЦЭМ!$E$34:$E$777,СВЦЭМ!$A$34:$A$777,$A179,СВЦЭМ!$B$34:$B$777,W$155)+'СЕТ СН'!$F$12</f>
        <v>0</v>
      </c>
      <c r="X179" s="37">
        <f>SUMIFS(СВЦЭМ!$E$34:$E$777,СВЦЭМ!$A$34:$A$777,$A179,СВЦЭМ!$B$34:$B$777,X$155)+'СЕТ СН'!$F$12</f>
        <v>0</v>
      </c>
      <c r="Y179" s="37">
        <f>SUMIFS(СВЦЭМ!$E$34:$E$777,СВЦЭМ!$A$34:$A$777,$A179,СВЦЭМ!$B$34:$B$777,Y$155)+'СЕТ СН'!$F$12</f>
        <v>0</v>
      </c>
    </row>
    <row r="180" spans="1:27" ht="15.75" x14ac:dyDescent="0.2">
      <c r="A180" s="36">
        <f t="shared" si="4"/>
        <v>42699</v>
      </c>
      <c r="B180" s="37">
        <f>SUMIFS(СВЦЭМ!$E$34:$E$777,СВЦЭМ!$A$34:$A$777,$A180,СВЦЭМ!$B$34:$B$777,B$155)+'СЕТ СН'!$F$12</f>
        <v>0</v>
      </c>
      <c r="C180" s="37">
        <f>SUMIFS(СВЦЭМ!$E$34:$E$777,СВЦЭМ!$A$34:$A$777,$A180,СВЦЭМ!$B$34:$B$777,C$155)+'СЕТ СН'!$F$12</f>
        <v>0</v>
      </c>
      <c r="D180" s="37">
        <f>SUMIFS(СВЦЭМ!$E$34:$E$777,СВЦЭМ!$A$34:$A$777,$A180,СВЦЭМ!$B$34:$B$777,D$155)+'СЕТ СН'!$F$12</f>
        <v>0</v>
      </c>
      <c r="E180" s="37">
        <f>SUMIFS(СВЦЭМ!$E$34:$E$777,СВЦЭМ!$A$34:$A$777,$A180,СВЦЭМ!$B$34:$B$777,E$155)+'СЕТ СН'!$F$12</f>
        <v>0</v>
      </c>
      <c r="F180" s="37">
        <f>SUMIFS(СВЦЭМ!$E$34:$E$777,СВЦЭМ!$A$34:$A$777,$A180,СВЦЭМ!$B$34:$B$777,F$155)+'СЕТ СН'!$F$12</f>
        <v>0</v>
      </c>
      <c r="G180" s="37">
        <f>SUMIFS(СВЦЭМ!$E$34:$E$777,СВЦЭМ!$A$34:$A$777,$A180,СВЦЭМ!$B$34:$B$777,G$155)+'СЕТ СН'!$F$12</f>
        <v>0</v>
      </c>
      <c r="H180" s="37">
        <f>SUMIFS(СВЦЭМ!$E$34:$E$777,СВЦЭМ!$A$34:$A$777,$A180,СВЦЭМ!$B$34:$B$777,H$155)+'СЕТ СН'!$F$12</f>
        <v>0</v>
      </c>
      <c r="I180" s="37">
        <f>SUMIFS(СВЦЭМ!$E$34:$E$777,СВЦЭМ!$A$34:$A$777,$A180,СВЦЭМ!$B$34:$B$777,I$155)+'СЕТ СН'!$F$12</f>
        <v>0</v>
      </c>
      <c r="J180" s="37">
        <f>SUMIFS(СВЦЭМ!$E$34:$E$777,СВЦЭМ!$A$34:$A$777,$A180,СВЦЭМ!$B$34:$B$777,J$155)+'СЕТ СН'!$F$12</f>
        <v>0</v>
      </c>
      <c r="K180" s="37">
        <f>SUMIFS(СВЦЭМ!$E$34:$E$777,СВЦЭМ!$A$34:$A$777,$A180,СВЦЭМ!$B$34:$B$777,K$155)+'СЕТ СН'!$F$12</f>
        <v>0</v>
      </c>
      <c r="L180" s="37">
        <f>SUMIFS(СВЦЭМ!$E$34:$E$777,СВЦЭМ!$A$34:$A$777,$A180,СВЦЭМ!$B$34:$B$777,L$155)+'СЕТ СН'!$F$12</f>
        <v>0</v>
      </c>
      <c r="M180" s="37">
        <f>SUMIFS(СВЦЭМ!$E$34:$E$777,СВЦЭМ!$A$34:$A$777,$A180,СВЦЭМ!$B$34:$B$777,M$155)+'СЕТ СН'!$F$12</f>
        <v>0</v>
      </c>
      <c r="N180" s="37">
        <f>SUMIFS(СВЦЭМ!$E$34:$E$777,СВЦЭМ!$A$34:$A$777,$A180,СВЦЭМ!$B$34:$B$777,N$155)+'СЕТ СН'!$F$12</f>
        <v>0</v>
      </c>
      <c r="O180" s="37">
        <f>SUMIFS(СВЦЭМ!$E$34:$E$777,СВЦЭМ!$A$34:$A$777,$A180,СВЦЭМ!$B$34:$B$777,O$155)+'СЕТ СН'!$F$12</f>
        <v>0</v>
      </c>
      <c r="P180" s="37">
        <f>SUMIFS(СВЦЭМ!$E$34:$E$777,СВЦЭМ!$A$34:$A$777,$A180,СВЦЭМ!$B$34:$B$777,P$155)+'СЕТ СН'!$F$12</f>
        <v>0</v>
      </c>
      <c r="Q180" s="37">
        <f>SUMIFS(СВЦЭМ!$E$34:$E$777,СВЦЭМ!$A$34:$A$777,$A180,СВЦЭМ!$B$34:$B$777,Q$155)+'СЕТ СН'!$F$12</f>
        <v>0</v>
      </c>
      <c r="R180" s="37">
        <f>SUMIFS(СВЦЭМ!$E$34:$E$777,СВЦЭМ!$A$34:$A$777,$A180,СВЦЭМ!$B$34:$B$777,R$155)+'СЕТ СН'!$F$12</f>
        <v>0</v>
      </c>
      <c r="S180" s="37">
        <f>SUMIFS(СВЦЭМ!$E$34:$E$777,СВЦЭМ!$A$34:$A$777,$A180,СВЦЭМ!$B$34:$B$777,S$155)+'СЕТ СН'!$F$12</f>
        <v>0</v>
      </c>
      <c r="T180" s="37">
        <f>SUMIFS(СВЦЭМ!$E$34:$E$777,СВЦЭМ!$A$34:$A$777,$A180,СВЦЭМ!$B$34:$B$777,T$155)+'СЕТ СН'!$F$12</f>
        <v>0</v>
      </c>
      <c r="U180" s="37">
        <f>SUMIFS(СВЦЭМ!$E$34:$E$777,СВЦЭМ!$A$34:$A$777,$A180,СВЦЭМ!$B$34:$B$777,U$155)+'СЕТ СН'!$F$12</f>
        <v>0</v>
      </c>
      <c r="V180" s="37">
        <f>SUMIFS(СВЦЭМ!$E$34:$E$777,СВЦЭМ!$A$34:$A$777,$A180,СВЦЭМ!$B$34:$B$777,V$155)+'СЕТ СН'!$F$12</f>
        <v>0</v>
      </c>
      <c r="W180" s="37">
        <f>SUMIFS(СВЦЭМ!$E$34:$E$777,СВЦЭМ!$A$34:$A$777,$A180,СВЦЭМ!$B$34:$B$777,W$155)+'СЕТ СН'!$F$12</f>
        <v>0</v>
      </c>
      <c r="X180" s="37">
        <f>SUMIFS(СВЦЭМ!$E$34:$E$777,СВЦЭМ!$A$34:$A$777,$A180,СВЦЭМ!$B$34:$B$777,X$155)+'СЕТ СН'!$F$12</f>
        <v>0</v>
      </c>
      <c r="Y180" s="37">
        <f>SUMIFS(СВЦЭМ!$E$34:$E$777,СВЦЭМ!$A$34:$A$777,$A180,СВЦЭМ!$B$34:$B$777,Y$155)+'СЕТ СН'!$F$12</f>
        <v>0</v>
      </c>
    </row>
    <row r="181" spans="1:27" ht="15.75" x14ac:dyDescent="0.2">
      <c r="A181" s="36">
        <f t="shared" si="4"/>
        <v>42700</v>
      </c>
      <c r="B181" s="37">
        <f>SUMIFS(СВЦЭМ!$E$34:$E$777,СВЦЭМ!$A$34:$A$777,$A181,СВЦЭМ!$B$34:$B$777,B$155)+'СЕТ СН'!$F$12</f>
        <v>0</v>
      </c>
      <c r="C181" s="37">
        <f>SUMIFS(СВЦЭМ!$E$34:$E$777,СВЦЭМ!$A$34:$A$777,$A181,СВЦЭМ!$B$34:$B$777,C$155)+'СЕТ СН'!$F$12</f>
        <v>0</v>
      </c>
      <c r="D181" s="37">
        <f>SUMIFS(СВЦЭМ!$E$34:$E$777,СВЦЭМ!$A$34:$A$777,$A181,СВЦЭМ!$B$34:$B$777,D$155)+'СЕТ СН'!$F$12</f>
        <v>0</v>
      </c>
      <c r="E181" s="37">
        <f>SUMIFS(СВЦЭМ!$E$34:$E$777,СВЦЭМ!$A$34:$A$777,$A181,СВЦЭМ!$B$34:$B$777,E$155)+'СЕТ СН'!$F$12</f>
        <v>0</v>
      </c>
      <c r="F181" s="37">
        <f>SUMIFS(СВЦЭМ!$E$34:$E$777,СВЦЭМ!$A$34:$A$777,$A181,СВЦЭМ!$B$34:$B$777,F$155)+'СЕТ СН'!$F$12</f>
        <v>0</v>
      </c>
      <c r="G181" s="37">
        <f>SUMIFS(СВЦЭМ!$E$34:$E$777,СВЦЭМ!$A$34:$A$777,$A181,СВЦЭМ!$B$34:$B$777,G$155)+'СЕТ СН'!$F$12</f>
        <v>0</v>
      </c>
      <c r="H181" s="37">
        <f>SUMIFS(СВЦЭМ!$E$34:$E$777,СВЦЭМ!$A$34:$A$777,$A181,СВЦЭМ!$B$34:$B$777,H$155)+'СЕТ СН'!$F$12</f>
        <v>0</v>
      </c>
      <c r="I181" s="37">
        <f>SUMIFS(СВЦЭМ!$E$34:$E$777,СВЦЭМ!$A$34:$A$777,$A181,СВЦЭМ!$B$34:$B$777,I$155)+'СЕТ СН'!$F$12</f>
        <v>0</v>
      </c>
      <c r="J181" s="37">
        <f>SUMIFS(СВЦЭМ!$E$34:$E$777,СВЦЭМ!$A$34:$A$777,$A181,СВЦЭМ!$B$34:$B$777,J$155)+'СЕТ СН'!$F$12</f>
        <v>0</v>
      </c>
      <c r="K181" s="37">
        <f>SUMIFS(СВЦЭМ!$E$34:$E$777,СВЦЭМ!$A$34:$A$777,$A181,СВЦЭМ!$B$34:$B$777,K$155)+'СЕТ СН'!$F$12</f>
        <v>0</v>
      </c>
      <c r="L181" s="37">
        <f>SUMIFS(СВЦЭМ!$E$34:$E$777,СВЦЭМ!$A$34:$A$777,$A181,СВЦЭМ!$B$34:$B$777,L$155)+'СЕТ СН'!$F$12</f>
        <v>0</v>
      </c>
      <c r="M181" s="37">
        <f>SUMIFS(СВЦЭМ!$E$34:$E$777,СВЦЭМ!$A$34:$A$777,$A181,СВЦЭМ!$B$34:$B$777,M$155)+'СЕТ СН'!$F$12</f>
        <v>0</v>
      </c>
      <c r="N181" s="37">
        <f>SUMIFS(СВЦЭМ!$E$34:$E$777,СВЦЭМ!$A$34:$A$777,$A181,СВЦЭМ!$B$34:$B$777,N$155)+'СЕТ СН'!$F$12</f>
        <v>0</v>
      </c>
      <c r="O181" s="37">
        <f>SUMIFS(СВЦЭМ!$E$34:$E$777,СВЦЭМ!$A$34:$A$777,$A181,СВЦЭМ!$B$34:$B$777,O$155)+'СЕТ СН'!$F$12</f>
        <v>0</v>
      </c>
      <c r="P181" s="37">
        <f>SUMIFS(СВЦЭМ!$E$34:$E$777,СВЦЭМ!$A$34:$A$777,$A181,СВЦЭМ!$B$34:$B$777,P$155)+'СЕТ СН'!$F$12</f>
        <v>0</v>
      </c>
      <c r="Q181" s="37">
        <f>SUMIFS(СВЦЭМ!$E$34:$E$777,СВЦЭМ!$A$34:$A$777,$A181,СВЦЭМ!$B$34:$B$777,Q$155)+'СЕТ СН'!$F$12</f>
        <v>0</v>
      </c>
      <c r="R181" s="37">
        <f>SUMIFS(СВЦЭМ!$E$34:$E$777,СВЦЭМ!$A$34:$A$777,$A181,СВЦЭМ!$B$34:$B$777,R$155)+'СЕТ СН'!$F$12</f>
        <v>0</v>
      </c>
      <c r="S181" s="37">
        <f>SUMIFS(СВЦЭМ!$E$34:$E$777,СВЦЭМ!$A$34:$A$777,$A181,СВЦЭМ!$B$34:$B$777,S$155)+'СЕТ СН'!$F$12</f>
        <v>0</v>
      </c>
      <c r="T181" s="37">
        <f>SUMIFS(СВЦЭМ!$E$34:$E$777,СВЦЭМ!$A$34:$A$777,$A181,СВЦЭМ!$B$34:$B$777,T$155)+'СЕТ СН'!$F$12</f>
        <v>0</v>
      </c>
      <c r="U181" s="37">
        <f>SUMIFS(СВЦЭМ!$E$34:$E$777,СВЦЭМ!$A$34:$A$777,$A181,СВЦЭМ!$B$34:$B$777,U$155)+'СЕТ СН'!$F$12</f>
        <v>0</v>
      </c>
      <c r="V181" s="37">
        <f>SUMIFS(СВЦЭМ!$E$34:$E$777,СВЦЭМ!$A$34:$A$777,$A181,СВЦЭМ!$B$34:$B$777,V$155)+'СЕТ СН'!$F$12</f>
        <v>0</v>
      </c>
      <c r="W181" s="37">
        <f>SUMIFS(СВЦЭМ!$E$34:$E$777,СВЦЭМ!$A$34:$A$777,$A181,СВЦЭМ!$B$34:$B$777,W$155)+'СЕТ СН'!$F$12</f>
        <v>0</v>
      </c>
      <c r="X181" s="37">
        <f>SUMIFS(СВЦЭМ!$E$34:$E$777,СВЦЭМ!$A$34:$A$777,$A181,СВЦЭМ!$B$34:$B$777,X$155)+'СЕТ СН'!$F$12</f>
        <v>0</v>
      </c>
      <c r="Y181" s="37">
        <f>SUMIFS(СВЦЭМ!$E$34:$E$777,СВЦЭМ!$A$34:$A$777,$A181,СВЦЭМ!$B$34:$B$777,Y$155)+'СЕТ СН'!$F$12</f>
        <v>0</v>
      </c>
    </row>
    <row r="182" spans="1:27" ht="15.75" x14ac:dyDescent="0.2">
      <c r="A182" s="36">
        <f t="shared" si="4"/>
        <v>42701</v>
      </c>
      <c r="B182" s="37">
        <f>SUMIFS(СВЦЭМ!$E$34:$E$777,СВЦЭМ!$A$34:$A$777,$A182,СВЦЭМ!$B$34:$B$777,B$155)+'СЕТ СН'!$F$12</f>
        <v>0</v>
      </c>
      <c r="C182" s="37">
        <f>SUMIFS(СВЦЭМ!$E$34:$E$777,СВЦЭМ!$A$34:$A$777,$A182,СВЦЭМ!$B$34:$B$777,C$155)+'СЕТ СН'!$F$12</f>
        <v>0</v>
      </c>
      <c r="D182" s="37">
        <f>SUMIFS(СВЦЭМ!$E$34:$E$777,СВЦЭМ!$A$34:$A$777,$A182,СВЦЭМ!$B$34:$B$777,D$155)+'СЕТ СН'!$F$12</f>
        <v>0</v>
      </c>
      <c r="E182" s="37">
        <f>SUMIFS(СВЦЭМ!$E$34:$E$777,СВЦЭМ!$A$34:$A$777,$A182,СВЦЭМ!$B$34:$B$777,E$155)+'СЕТ СН'!$F$12</f>
        <v>0</v>
      </c>
      <c r="F182" s="37">
        <f>SUMIFS(СВЦЭМ!$E$34:$E$777,СВЦЭМ!$A$34:$A$777,$A182,СВЦЭМ!$B$34:$B$777,F$155)+'СЕТ СН'!$F$12</f>
        <v>0</v>
      </c>
      <c r="G182" s="37">
        <f>SUMIFS(СВЦЭМ!$E$34:$E$777,СВЦЭМ!$A$34:$A$777,$A182,СВЦЭМ!$B$34:$B$777,G$155)+'СЕТ СН'!$F$12</f>
        <v>0</v>
      </c>
      <c r="H182" s="37">
        <f>SUMIFS(СВЦЭМ!$E$34:$E$777,СВЦЭМ!$A$34:$A$777,$A182,СВЦЭМ!$B$34:$B$777,H$155)+'СЕТ СН'!$F$12</f>
        <v>0</v>
      </c>
      <c r="I182" s="37">
        <f>SUMIFS(СВЦЭМ!$E$34:$E$777,СВЦЭМ!$A$34:$A$777,$A182,СВЦЭМ!$B$34:$B$777,I$155)+'СЕТ СН'!$F$12</f>
        <v>0</v>
      </c>
      <c r="J182" s="37">
        <f>SUMIFS(СВЦЭМ!$E$34:$E$777,СВЦЭМ!$A$34:$A$777,$A182,СВЦЭМ!$B$34:$B$777,J$155)+'СЕТ СН'!$F$12</f>
        <v>0</v>
      </c>
      <c r="K182" s="37">
        <f>SUMIFS(СВЦЭМ!$E$34:$E$777,СВЦЭМ!$A$34:$A$777,$A182,СВЦЭМ!$B$34:$B$777,K$155)+'СЕТ СН'!$F$12</f>
        <v>0</v>
      </c>
      <c r="L182" s="37">
        <f>SUMIFS(СВЦЭМ!$E$34:$E$777,СВЦЭМ!$A$34:$A$777,$A182,СВЦЭМ!$B$34:$B$777,L$155)+'СЕТ СН'!$F$12</f>
        <v>0</v>
      </c>
      <c r="M182" s="37">
        <f>SUMIFS(СВЦЭМ!$E$34:$E$777,СВЦЭМ!$A$34:$A$777,$A182,СВЦЭМ!$B$34:$B$777,M$155)+'СЕТ СН'!$F$12</f>
        <v>0</v>
      </c>
      <c r="N182" s="37">
        <f>SUMIFS(СВЦЭМ!$E$34:$E$777,СВЦЭМ!$A$34:$A$777,$A182,СВЦЭМ!$B$34:$B$777,N$155)+'СЕТ СН'!$F$12</f>
        <v>0</v>
      </c>
      <c r="O182" s="37">
        <f>SUMIFS(СВЦЭМ!$E$34:$E$777,СВЦЭМ!$A$34:$A$777,$A182,СВЦЭМ!$B$34:$B$777,O$155)+'СЕТ СН'!$F$12</f>
        <v>0</v>
      </c>
      <c r="P182" s="37">
        <f>SUMIFS(СВЦЭМ!$E$34:$E$777,СВЦЭМ!$A$34:$A$777,$A182,СВЦЭМ!$B$34:$B$777,P$155)+'СЕТ СН'!$F$12</f>
        <v>0</v>
      </c>
      <c r="Q182" s="37">
        <f>SUMIFS(СВЦЭМ!$E$34:$E$777,СВЦЭМ!$A$34:$A$777,$A182,СВЦЭМ!$B$34:$B$777,Q$155)+'СЕТ СН'!$F$12</f>
        <v>0</v>
      </c>
      <c r="R182" s="37">
        <f>SUMIFS(СВЦЭМ!$E$34:$E$777,СВЦЭМ!$A$34:$A$777,$A182,СВЦЭМ!$B$34:$B$777,R$155)+'СЕТ СН'!$F$12</f>
        <v>0</v>
      </c>
      <c r="S182" s="37">
        <f>SUMIFS(СВЦЭМ!$E$34:$E$777,СВЦЭМ!$A$34:$A$777,$A182,СВЦЭМ!$B$34:$B$777,S$155)+'СЕТ СН'!$F$12</f>
        <v>0</v>
      </c>
      <c r="T182" s="37">
        <f>SUMIFS(СВЦЭМ!$E$34:$E$777,СВЦЭМ!$A$34:$A$777,$A182,СВЦЭМ!$B$34:$B$777,T$155)+'СЕТ СН'!$F$12</f>
        <v>0</v>
      </c>
      <c r="U182" s="37">
        <f>SUMIFS(СВЦЭМ!$E$34:$E$777,СВЦЭМ!$A$34:$A$777,$A182,СВЦЭМ!$B$34:$B$777,U$155)+'СЕТ СН'!$F$12</f>
        <v>0</v>
      </c>
      <c r="V182" s="37">
        <f>SUMIFS(СВЦЭМ!$E$34:$E$777,СВЦЭМ!$A$34:$A$777,$A182,СВЦЭМ!$B$34:$B$777,V$155)+'СЕТ СН'!$F$12</f>
        <v>0</v>
      </c>
      <c r="W182" s="37">
        <f>SUMIFS(СВЦЭМ!$E$34:$E$777,СВЦЭМ!$A$34:$A$777,$A182,СВЦЭМ!$B$34:$B$777,W$155)+'СЕТ СН'!$F$12</f>
        <v>0</v>
      </c>
      <c r="X182" s="37">
        <f>SUMIFS(СВЦЭМ!$E$34:$E$777,СВЦЭМ!$A$34:$A$777,$A182,СВЦЭМ!$B$34:$B$777,X$155)+'СЕТ СН'!$F$12</f>
        <v>0</v>
      </c>
      <c r="Y182" s="37">
        <f>SUMIFS(СВЦЭМ!$E$34:$E$777,СВЦЭМ!$A$34:$A$777,$A182,СВЦЭМ!$B$34:$B$777,Y$155)+'СЕТ СН'!$F$12</f>
        <v>0</v>
      </c>
    </row>
    <row r="183" spans="1:27" ht="15.75" x14ac:dyDescent="0.2">
      <c r="A183" s="36">
        <f t="shared" si="4"/>
        <v>42702</v>
      </c>
      <c r="B183" s="37">
        <f>SUMIFS(СВЦЭМ!$E$34:$E$777,СВЦЭМ!$A$34:$A$777,$A183,СВЦЭМ!$B$34:$B$777,B$155)+'СЕТ СН'!$F$12</f>
        <v>0</v>
      </c>
      <c r="C183" s="37">
        <f>SUMIFS(СВЦЭМ!$E$34:$E$777,СВЦЭМ!$A$34:$A$777,$A183,СВЦЭМ!$B$34:$B$777,C$155)+'СЕТ СН'!$F$12</f>
        <v>0</v>
      </c>
      <c r="D183" s="37">
        <f>SUMIFS(СВЦЭМ!$E$34:$E$777,СВЦЭМ!$A$34:$A$777,$A183,СВЦЭМ!$B$34:$B$777,D$155)+'СЕТ СН'!$F$12</f>
        <v>0</v>
      </c>
      <c r="E183" s="37">
        <f>SUMIFS(СВЦЭМ!$E$34:$E$777,СВЦЭМ!$A$34:$A$777,$A183,СВЦЭМ!$B$34:$B$777,E$155)+'СЕТ СН'!$F$12</f>
        <v>0</v>
      </c>
      <c r="F183" s="37">
        <f>SUMIFS(СВЦЭМ!$E$34:$E$777,СВЦЭМ!$A$34:$A$777,$A183,СВЦЭМ!$B$34:$B$777,F$155)+'СЕТ СН'!$F$12</f>
        <v>0</v>
      </c>
      <c r="G183" s="37">
        <f>SUMIFS(СВЦЭМ!$E$34:$E$777,СВЦЭМ!$A$34:$A$777,$A183,СВЦЭМ!$B$34:$B$777,G$155)+'СЕТ СН'!$F$12</f>
        <v>0</v>
      </c>
      <c r="H183" s="37">
        <f>SUMIFS(СВЦЭМ!$E$34:$E$777,СВЦЭМ!$A$34:$A$777,$A183,СВЦЭМ!$B$34:$B$777,H$155)+'СЕТ СН'!$F$12</f>
        <v>0</v>
      </c>
      <c r="I183" s="37">
        <f>SUMIFS(СВЦЭМ!$E$34:$E$777,СВЦЭМ!$A$34:$A$777,$A183,СВЦЭМ!$B$34:$B$777,I$155)+'СЕТ СН'!$F$12</f>
        <v>0</v>
      </c>
      <c r="J183" s="37">
        <f>SUMIFS(СВЦЭМ!$E$34:$E$777,СВЦЭМ!$A$34:$A$777,$A183,СВЦЭМ!$B$34:$B$777,J$155)+'СЕТ СН'!$F$12</f>
        <v>0</v>
      </c>
      <c r="K183" s="37">
        <f>SUMIFS(СВЦЭМ!$E$34:$E$777,СВЦЭМ!$A$34:$A$777,$A183,СВЦЭМ!$B$34:$B$777,K$155)+'СЕТ СН'!$F$12</f>
        <v>0</v>
      </c>
      <c r="L183" s="37">
        <f>SUMIFS(СВЦЭМ!$E$34:$E$777,СВЦЭМ!$A$34:$A$777,$A183,СВЦЭМ!$B$34:$B$777,L$155)+'СЕТ СН'!$F$12</f>
        <v>0</v>
      </c>
      <c r="M183" s="37">
        <f>SUMIFS(СВЦЭМ!$E$34:$E$777,СВЦЭМ!$A$34:$A$777,$A183,СВЦЭМ!$B$34:$B$777,M$155)+'СЕТ СН'!$F$12</f>
        <v>0</v>
      </c>
      <c r="N183" s="37">
        <f>SUMIFS(СВЦЭМ!$E$34:$E$777,СВЦЭМ!$A$34:$A$777,$A183,СВЦЭМ!$B$34:$B$777,N$155)+'СЕТ СН'!$F$12</f>
        <v>0</v>
      </c>
      <c r="O183" s="37">
        <f>SUMIFS(СВЦЭМ!$E$34:$E$777,СВЦЭМ!$A$34:$A$777,$A183,СВЦЭМ!$B$34:$B$777,O$155)+'СЕТ СН'!$F$12</f>
        <v>0</v>
      </c>
      <c r="P183" s="37">
        <f>SUMIFS(СВЦЭМ!$E$34:$E$777,СВЦЭМ!$A$34:$A$777,$A183,СВЦЭМ!$B$34:$B$777,P$155)+'СЕТ СН'!$F$12</f>
        <v>0</v>
      </c>
      <c r="Q183" s="37">
        <f>SUMIFS(СВЦЭМ!$E$34:$E$777,СВЦЭМ!$A$34:$A$777,$A183,СВЦЭМ!$B$34:$B$777,Q$155)+'СЕТ СН'!$F$12</f>
        <v>0</v>
      </c>
      <c r="R183" s="37">
        <f>SUMIFS(СВЦЭМ!$E$34:$E$777,СВЦЭМ!$A$34:$A$777,$A183,СВЦЭМ!$B$34:$B$777,R$155)+'СЕТ СН'!$F$12</f>
        <v>0</v>
      </c>
      <c r="S183" s="37">
        <f>SUMIFS(СВЦЭМ!$E$34:$E$777,СВЦЭМ!$A$34:$A$777,$A183,СВЦЭМ!$B$34:$B$777,S$155)+'СЕТ СН'!$F$12</f>
        <v>0</v>
      </c>
      <c r="T183" s="37">
        <f>SUMIFS(СВЦЭМ!$E$34:$E$777,СВЦЭМ!$A$34:$A$777,$A183,СВЦЭМ!$B$34:$B$777,T$155)+'СЕТ СН'!$F$12</f>
        <v>0</v>
      </c>
      <c r="U183" s="37">
        <f>SUMIFS(СВЦЭМ!$E$34:$E$777,СВЦЭМ!$A$34:$A$777,$A183,СВЦЭМ!$B$34:$B$777,U$155)+'СЕТ СН'!$F$12</f>
        <v>0</v>
      </c>
      <c r="V183" s="37">
        <f>SUMIFS(СВЦЭМ!$E$34:$E$777,СВЦЭМ!$A$34:$A$777,$A183,СВЦЭМ!$B$34:$B$777,V$155)+'СЕТ СН'!$F$12</f>
        <v>0</v>
      </c>
      <c r="W183" s="37">
        <f>SUMIFS(СВЦЭМ!$E$34:$E$777,СВЦЭМ!$A$34:$A$777,$A183,СВЦЭМ!$B$34:$B$777,W$155)+'СЕТ СН'!$F$12</f>
        <v>0</v>
      </c>
      <c r="X183" s="37">
        <f>SUMIFS(СВЦЭМ!$E$34:$E$777,СВЦЭМ!$A$34:$A$777,$A183,СВЦЭМ!$B$34:$B$777,X$155)+'СЕТ СН'!$F$12</f>
        <v>0</v>
      </c>
      <c r="Y183" s="37">
        <f>SUMIFS(СВЦЭМ!$E$34:$E$777,СВЦЭМ!$A$34:$A$777,$A183,СВЦЭМ!$B$34:$B$777,Y$155)+'СЕТ СН'!$F$12</f>
        <v>0</v>
      </c>
    </row>
    <row r="184" spans="1:27" ht="15.75" x14ac:dyDescent="0.2">
      <c r="A184" s="36">
        <f t="shared" si="4"/>
        <v>42703</v>
      </c>
      <c r="B184" s="37">
        <f>SUMIFS(СВЦЭМ!$E$34:$E$777,СВЦЭМ!$A$34:$A$777,$A184,СВЦЭМ!$B$34:$B$777,B$155)+'СЕТ СН'!$F$12</f>
        <v>0</v>
      </c>
      <c r="C184" s="37">
        <f>SUMIFS(СВЦЭМ!$E$34:$E$777,СВЦЭМ!$A$34:$A$777,$A184,СВЦЭМ!$B$34:$B$777,C$155)+'СЕТ СН'!$F$12</f>
        <v>0</v>
      </c>
      <c r="D184" s="37">
        <f>SUMIFS(СВЦЭМ!$E$34:$E$777,СВЦЭМ!$A$34:$A$777,$A184,СВЦЭМ!$B$34:$B$777,D$155)+'СЕТ СН'!$F$12</f>
        <v>0</v>
      </c>
      <c r="E184" s="37">
        <f>SUMIFS(СВЦЭМ!$E$34:$E$777,СВЦЭМ!$A$34:$A$777,$A184,СВЦЭМ!$B$34:$B$777,E$155)+'СЕТ СН'!$F$12</f>
        <v>0</v>
      </c>
      <c r="F184" s="37">
        <f>SUMIFS(СВЦЭМ!$E$34:$E$777,СВЦЭМ!$A$34:$A$777,$A184,СВЦЭМ!$B$34:$B$777,F$155)+'СЕТ СН'!$F$12</f>
        <v>0</v>
      </c>
      <c r="G184" s="37">
        <f>SUMIFS(СВЦЭМ!$E$34:$E$777,СВЦЭМ!$A$34:$A$777,$A184,СВЦЭМ!$B$34:$B$777,G$155)+'СЕТ СН'!$F$12</f>
        <v>0</v>
      </c>
      <c r="H184" s="37">
        <f>SUMIFS(СВЦЭМ!$E$34:$E$777,СВЦЭМ!$A$34:$A$777,$A184,СВЦЭМ!$B$34:$B$777,H$155)+'СЕТ СН'!$F$12</f>
        <v>0</v>
      </c>
      <c r="I184" s="37">
        <f>SUMIFS(СВЦЭМ!$E$34:$E$777,СВЦЭМ!$A$34:$A$777,$A184,СВЦЭМ!$B$34:$B$777,I$155)+'СЕТ СН'!$F$12</f>
        <v>0</v>
      </c>
      <c r="J184" s="37">
        <f>SUMIFS(СВЦЭМ!$E$34:$E$777,СВЦЭМ!$A$34:$A$777,$A184,СВЦЭМ!$B$34:$B$777,J$155)+'СЕТ СН'!$F$12</f>
        <v>0</v>
      </c>
      <c r="K184" s="37">
        <f>SUMIFS(СВЦЭМ!$E$34:$E$777,СВЦЭМ!$A$34:$A$777,$A184,СВЦЭМ!$B$34:$B$777,K$155)+'СЕТ СН'!$F$12</f>
        <v>0</v>
      </c>
      <c r="L184" s="37">
        <f>SUMIFS(СВЦЭМ!$E$34:$E$777,СВЦЭМ!$A$34:$A$777,$A184,СВЦЭМ!$B$34:$B$777,L$155)+'СЕТ СН'!$F$12</f>
        <v>0</v>
      </c>
      <c r="M184" s="37">
        <f>SUMIFS(СВЦЭМ!$E$34:$E$777,СВЦЭМ!$A$34:$A$777,$A184,СВЦЭМ!$B$34:$B$777,M$155)+'СЕТ СН'!$F$12</f>
        <v>0</v>
      </c>
      <c r="N184" s="37">
        <f>SUMIFS(СВЦЭМ!$E$34:$E$777,СВЦЭМ!$A$34:$A$777,$A184,СВЦЭМ!$B$34:$B$777,N$155)+'СЕТ СН'!$F$12</f>
        <v>0</v>
      </c>
      <c r="O184" s="37">
        <f>SUMIFS(СВЦЭМ!$E$34:$E$777,СВЦЭМ!$A$34:$A$777,$A184,СВЦЭМ!$B$34:$B$777,O$155)+'СЕТ СН'!$F$12</f>
        <v>0</v>
      </c>
      <c r="P184" s="37">
        <f>SUMIFS(СВЦЭМ!$E$34:$E$777,СВЦЭМ!$A$34:$A$777,$A184,СВЦЭМ!$B$34:$B$777,P$155)+'СЕТ СН'!$F$12</f>
        <v>0</v>
      </c>
      <c r="Q184" s="37">
        <f>SUMIFS(СВЦЭМ!$E$34:$E$777,СВЦЭМ!$A$34:$A$777,$A184,СВЦЭМ!$B$34:$B$777,Q$155)+'СЕТ СН'!$F$12</f>
        <v>0</v>
      </c>
      <c r="R184" s="37">
        <f>SUMIFS(СВЦЭМ!$E$34:$E$777,СВЦЭМ!$A$34:$A$777,$A184,СВЦЭМ!$B$34:$B$777,R$155)+'СЕТ СН'!$F$12</f>
        <v>0</v>
      </c>
      <c r="S184" s="37">
        <f>SUMIFS(СВЦЭМ!$E$34:$E$777,СВЦЭМ!$A$34:$A$777,$A184,СВЦЭМ!$B$34:$B$777,S$155)+'СЕТ СН'!$F$12</f>
        <v>0</v>
      </c>
      <c r="T184" s="37">
        <f>SUMIFS(СВЦЭМ!$E$34:$E$777,СВЦЭМ!$A$34:$A$777,$A184,СВЦЭМ!$B$34:$B$777,T$155)+'СЕТ СН'!$F$12</f>
        <v>0</v>
      </c>
      <c r="U184" s="37">
        <f>SUMIFS(СВЦЭМ!$E$34:$E$777,СВЦЭМ!$A$34:$A$777,$A184,СВЦЭМ!$B$34:$B$777,U$155)+'СЕТ СН'!$F$12</f>
        <v>0</v>
      </c>
      <c r="V184" s="37">
        <f>SUMIFS(СВЦЭМ!$E$34:$E$777,СВЦЭМ!$A$34:$A$777,$A184,СВЦЭМ!$B$34:$B$777,V$155)+'СЕТ СН'!$F$12</f>
        <v>0</v>
      </c>
      <c r="W184" s="37">
        <f>SUMIFS(СВЦЭМ!$E$34:$E$777,СВЦЭМ!$A$34:$A$777,$A184,СВЦЭМ!$B$34:$B$777,W$155)+'СЕТ СН'!$F$12</f>
        <v>0</v>
      </c>
      <c r="X184" s="37">
        <f>SUMIFS(СВЦЭМ!$E$34:$E$777,СВЦЭМ!$A$34:$A$777,$A184,СВЦЭМ!$B$34:$B$777,X$155)+'СЕТ СН'!$F$12</f>
        <v>0</v>
      </c>
      <c r="Y184" s="37">
        <f>SUMIFS(СВЦЭМ!$E$34:$E$777,СВЦЭМ!$A$34:$A$777,$A184,СВЦЭМ!$B$34:$B$777,Y$155)+'СЕТ СН'!$F$12</f>
        <v>0</v>
      </c>
    </row>
    <row r="185" spans="1:27" ht="15.75" x14ac:dyDescent="0.2">
      <c r="A185" s="36">
        <f t="shared" si="4"/>
        <v>42704</v>
      </c>
      <c r="B185" s="37">
        <f>SUMIFS(СВЦЭМ!$E$34:$E$777,СВЦЭМ!$A$34:$A$777,$A185,СВЦЭМ!$B$34:$B$777,B$155)+'СЕТ СН'!$F$12</f>
        <v>0</v>
      </c>
      <c r="C185" s="37">
        <f>SUMIFS(СВЦЭМ!$E$34:$E$777,СВЦЭМ!$A$34:$A$777,$A185,СВЦЭМ!$B$34:$B$777,C$155)+'СЕТ СН'!$F$12</f>
        <v>0</v>
      </c>
      <c r="D185" s="37">
        <f>SUMIFS(СВЦЭМ!$E$34:$E$777,СВЦЭМ!$A$34:$A$777,$A185,СВЦЭМ!$B$34:$B$777,D$155)+'СЕТ СН'!$F$12</f>
        <v>0</v>
      </c>
      <c r="E185" s="37">
        <f>SUMIFS(СВЦЭМ!$E$34:$E$777,СВЦЭМ!$A$34:$A$777,$A185,СВЦЭМ!$B$34:$B$777,E$155)+'СЕТ СН'!$F$12</f>
        <v>0</v>
      </c>
      <c r="F185" s="37">
        <f>SUMIFS(СВЦЭМ!$E$34:$E$777,СВЦЭМ!$A$34:$A$777,$A185,СВЦЭМ!$B$34:$B$777,F$155)+'СЕТ СН'!$F$12</f>
        <v>0</v>
      </c>
      <c r="G185" s="37">
        <f>SUMIFS(СВЦЭМ!$E$34:$E$777,СВЦЭМ!$A$34:$A$777,$A185,СВЦЭМ!$B$34:$B$777,G$155)+'СЕТ СН'!$F$12</f>
        <v>0</v>
      </c>
      <c r="H185" s="37">
        <f>SUMIFS(СВЦЭМ!$E$34:$E$777,СВЦЭМ!$A$34:$A$777,$A185,СВЦЭМ!$B$34:$B$777,H$155)+'СЕТ СН'!$F$12</f>
        <v>0</v>
      </c>
      <c r="I185" s="37">
        <f>SUMIFS(СВЦЭМ!$E$34:$E$777,СВЦЭМ!$A$34:$A$777,$A185,СВЦЭМ!$B$34:$B$777,I$155)+'СЕТ СН'!$F$12</f>
        <v>0</v>
      </c>
      <c r="J185" s="37">
        <f>SUMIFS(СВЦЭМ!$E$34:$E$777,СВЦЭМ!$A$34:$A$777,$A185,СВЦЭМ!$B$34:$B$777,J$155)+'СЕТ СН'!$F$12</f>
        <v>0</v>
      </c>
      <c r="K185" s="37">
        <f>SUMIFS(СВЦЭМ!$E$34:$E$777,СВЦЭМ!$A$34:$A$777,$A185,СВЦЭМ!$B$34:$B$777,K$155)+'СЕТ СН'!$F$12</f>
        <v>0</v>
      </c>
      <c r="L185" s="37">
        <f>SUMIFS(СВЦЭМ!$E$34:$E$777,СВЦЭМ!$A$34:$A$777,$A185,СВЦЭМ!$B$34:$B$777,L$155)+'СЕТ СН'!$F$12</f>
        <v>0</v>
      </c>
      <c r="M185" s="37">
        <f>SUMIFS(СВЦЭМ!$E$34:$E$777,СВЦЭМ!$A$34:$A$777,$A185,СВЦЭМ!$B$34:$B$777,M$155)+'СЕТ СН'!$F$12</f>
        <v>0</v>
      </c>
      <c r="N185" s="37">
        <f>SUMIFS(СВЦЭМ!$E$34:$E$777,СВЦЭМ!$A$34:$A$777,$A185,СВЦЭМ!$B$34:$B$777,N$155)+'СЕТ СН'!$F$12</f>
        <v>0</v>
      </c>
      <c r="O185" s="37">
        <f>SUMIFS(СВЦЭМ!$E$34:$E$777,СВЦЭМ!$A$34:$A$777,$A185,СВЦЭМ!$B$34:$B$777,O$155)+'СЕТ СН'!$F$12</f>
        <v>0</v>
      </c>
      <c r="P185" s="37">
        <f>SUMIFS(СВЦЭМ!$E$34:$E$777,СВЦЭМ!$A$34:$A$777,$A185,СВЦЭМ!$B$34:$B$777,P$155)+'СЕТ СН'!$F$12</f>
        <v>0</v>
      </c>
      <c r="Q185" s="37">
        <f>SUMIFS(СВЦЭМ!$E$34:$E$777,СВЦЭМ!$A$34:$A$777,$A185,СВЦЭМ!$B$34:$B$777,Q$155)+'СЕТ СН'!$F$12</f>
        <v>0</v>
      </c>
      <c r="R185" s="37">
        <f>SUMIFS(СВЦЭМ!$E$34:$E$777,СВЦЭМ!$A$34:$A$777,$A185,СВЦЭМ!$B$34:$B$777,R$155)+'СЕТ СН'!$F$12</f>
        <v>0</v>
      </c>
      <c r="S185" s="37">
        <f>SUMIFS(СВЦЭМ!$E$34:$E$777,СВЦЭМ!$A$34:$A$777,$A185,СВЦЭМ!$B$34:$B$777,S$155)+'СЕТ СН'!$F$12</f>
        <v>0</v>
      </c>
      <c r="T185" s="37">
        <f>SUMIFS(СВЦЭМ!$E$34:$E$777,СВЦЭМ!$A$34:$A$777,$A185,СВЦЭМ!$B$34:$B$777,T$155)+'СЕТ СН'!$F$12</f>
        <v>0</v>
      </c>
      <c r="U185" s="37">
        <f>SUMIFS(СВЦЭМ!$E$34:$E$777,СВЦЭМ!$A$34:$A$777,$A185,СВЦЭМ!$B$34:$B$777,U$155)+'СЕТ СН'!$F$12</f>
        <v>0</v>
      </c>
      <c r="V185" s="37">
        <f>SUMIFS(СВЦЭМ!$E$34:$E$777,СВЦЭМ!$A$34:$A$777,$A185,СВЦЭМ!$B$34:$B$777,V$155)+'СЕТ СН'!$F$12</f>
        <v>0</v>
      </c>
      <c r="W185" s="37">
        <f>SUMIFS(СВЦЭМ!$E$34:$E$777,СВЦЭМ!$A$34:$A$777,$A185,СВЦЭМ!$B$34:$B$777,W$155)+'СЕТ СН'!$F$12</f>
        <v>0</v>
      </c>
      <c r="X185" s="37">
        <f>SUMIFS(СВЦЭМ!$E$34:$E$777,СВЦЭМ!$A$34:$A$777,$A185,СВЦЭМ!$B$34:$B$777,X$155)+'СЕТ СН'!$F$12</f>
        <v>0</v>
      </c>
      <c r="Y185" s="37">
        <f>SUMIFS(СВЦЭМ!$E$34:$E$777,СВЦЭМ!$A$34:$A$777,$A185,СВЦЭМ!$B$34:$B$777,Y$155)+'СЕТ СН'!$F$12</f>
        <v>0</v>
      </c>
    </row>
    <row r="186" spans="1:27" ht="15.75" x14ac:dyDescent="0.2">
      <c r="A186" s="36">
        <f t="shared" si="4"/>
        <v>42705</v>
      </c>
      <c r="B186" s="37">
        <f>SUMIFS(СВЦЭМ!$E$34:$E$777,СВЦЭМ!$A$34:$A$777,$A186,СВЦЭМ!$B$34:$B$777,B$155)+'СЕТ СН'!$F$12</f>
        <v>0</v>
      </c>
      <c r="C186" s="37">
        <f>SUMIFS(СВЦЭМ!$E$34:$E$777,СВЦЭМ!$A$34:$A$777,$A186,СВЦЭМ!$B$34:$B$777,C$155)+'СЕТ СН'!$F$12</f>
        <v>0</v>
      </c>
      <c r="D186" s="37">
        <f>SUMIFS(СВЦЭМ!$E$34:$E$777,СВЦЭМ!$A$34:$A$777,$A186,СВЦЭМ!$B$34:$B$777,D$155)+'СЕТ СН'!$F$12</f>
        <v>0</v>
      </c>
      <c r="E186" s="37">
        <f>SUMIFS(СВЦЭМ!$E$34:$E$777,СВЦЭМ!$A$34:$A$777,$A186,СВЦЭМ!$B$34:$B$777,E$155)+'СЕТ СН'!$F$12</f>
        <v>0</v>
      </c>
      <c r="F186" s="37">
        <f>SUMIFS(СВЦЭМ!$E$34:$E$777,СВЦЭМ!$A$34:$A$777,$A186,СВЦЭМ!$B$34:$B$777,F$155)+'СЕТ СН'!$F$12</f>
        <v>0</v>
      </c>
      <c r="G186" s="37">
        <f>SUMIFS(СВЦЭМ!$E$34:$E$777,СВЦЭМ!$A$34:$A$777,$A186,СВЦЭМ!$B$34:$B$777,G$155)+'СЕТ СН'!$F$12</f>
        <v>0</v>
      </c>
      <c r="H186" s="37">
        <f>SUMIFS(СВЦЭМ!$E$34:$E$777,СВЦЭМ!$A$34:$A$777,$A186,СВЦЭМ!$B$34:$B$777,H$155)+'СЕТ СН'!$F$12</f>
        <v>0</v>
      </c>
      <c r="I186" s="37">
        <f>SUMIFS(СВЦЭМ!$E$34:$E$777,СВЦЭМ!$A$34:$A$777,$A186,СВЦЭМ!$B$34:$B$777,I$155)+'СЕТ СН'!$F$12</f>
        <v>0</v>
      </c>
      <c r="J186" s="37">
        <f>SUMIFS(СВЦЭМ!$E$34:$E$777,СВЦЭМ!$A$34:$A$777,$A186,СВЦЭМ!$B$34:$B$777,J$155)+'СЕТ СН'!$F$12</f>
        <v>0</v>
      </c>
      <c r="K186" s="37">
        <f>SUMIFS(СВЦЭМ!$E$34:$E$777,СВЦЭМ!$A$34:$A$777,$A186,СВЦЭМ!$B$34:$B$777,K$155)+'СЕТ СН'!$F$12</f>
        <v>0</v>
      </c>
      <c r="L186" s="37">
        <f>SUMIFS(СВЦЭМ!$E$34:$E$777,СВЦЭМ!$A$34:$A$777,$A186,СВЦЭМ!$B$34:$B$777,L$155)+'СЕТ СН'!$F$12</f>
        <v>0</v>
      </c>
      <c r="M186" s="37">
        <f>SUMIFS(СВЦЭМ!$E$34:$E$777,СВЦЭМ!$A$34:$A$777,$A186,СВЦЭМ!$B$34:$B$777,M$155)+'СЕТ СН'!$F$12</f>
        <v>0</v>
      </c>
      <c r="N186" s="37">
        <f>SUMIFS(СВЦЭМ!$E$34:$E$777,СВЦЭМ!$A$34:$A$777,$A186,СВЦЭМ!$B$34:$B$777,N$155)+'СЕТ СН'!$F$12</f>
        <v>0</v>
      </c>
      <c r="O186" s="37">
        <f>SUMIFS(СВЦЭМ!$E$34:$E$777,СВЦЭМ!$A$34:$A$777,$A186,СВЦЭМ!$B$34:$B$777,O$155)+'СЕТ СН'!$F$12</f>
        <v>0</v>
      </c>
      <c r="P186" s="37">
        <f>SUMIFS(СВЦЭМ!$E$34:$E$777,СВЦЭМ!$A$34:$A$777,$A186,СВЦЭМ!$B$34:$B$777,P$155)+'СЕТ СН'!$F$12</f>
        <v>0</v>
      </c>
      <c r="Q186" s="37">
        <f>SUMIFS(СВЦЭМ!$E$34:$E$777,СВЦЭМ!$A$34:$A$777,$A186,СВЦЭМ!$B$34:$B$777,Q$155)+'СЕТ СН'!$F$12</f>
        <v>0</v>
      </c>
      <c r="R186" s="37">
        <f>SUMIFS(СВЦЭМ!$E$34:$E$777,СВЦЭМ!$A$34:$A$777,$A186,СВЦЭМ!$B$34:$B$777,R$155)+'СЕТ СН'!$F$12</f>
        <v>0</v>
      </c>
      <c r="S186" s="37">
        <f>SUMIFS(СВЦЭМ!$E$34:$E$777,СВЦЭМ!$A$34:$A$777,$A186,СВЦЭМ!$B$34:$B$777,S$155)+'СЕТ СН'!$F$12</f>
        <v>0</v>
      </c>
      <c r="T186" s="37">
        <f>SUMIFS(СВЦЭМ!$E$34:$E$777,СВЦЭМ!$A$34:$A$777,$A186,СВЦЭМ!$B$34:$B$777,T$155)+'СЕТ СН'!$F$12</f>
        <v>0</v>
      </c>
      <c r="U186" s="37">
        <f>SUMIFS(СВЦЭМ!$E$34:$E$777,СВЦЭМ!$A$34:$A$777,$A186,СВЦЭМ!$B$34:$B$777,U$155)+'СЕТ СН'!$F$12</f>
        <v>0</v>
      </c>
      <c r="V186" s="37">
        <f>SUMIFS(СВЦЭМ!$E$34:$E$777,СВЦЭМ!$A$34:$A$777,$A186,СВЦЭМ!$B$34:$B$777,V$155)+'СЕТ СН'!$F$12</f>
        <v>0</v>
      </c>
      <c r="W186" s="37">
        <f>SUMIFS(СВЦЭМ!$E$34:$E$777,СВЦЭМ!$A$34:$A$777,$A186,СВЦЭМ!$B$34:$B$777,W$155)+'СЕТ СН'!$F$12</f>
        <v>0</v>
      </c>
      <c r="X186" s="37">
        <f>SUMIFS(СВЦЭМ!$E$34:$E$777,СВЦЭМ!$A$34:$A$777,$A186,СВЦЭМ!$B$34:$B$777,X$155)+'СЕТ СН'!$F$12</f>
        <v>0</v>
      </c>
      <c r="Y186" s="37">
        <f>SUMIFS(СВЦЭМ!$E$34:$E$777,СВЦЭМ!$A$34:$A$777,$A186,СВЦЭМ!$B$34:$B$777,Y$155)+'СЕТ СН'!$F$12</f>
        <v>0</v>
      </c>
    </row>
    <row r="187" spans="1:27" ht="15.75" x14ac:dyDescent="0.2">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row>
    <row r="188" spans="1:27" ht="12.75" customHeight="1" x14ac:dyDescent="0.2">
      <c r="A188" s="113" t="s">
        <v>7</v>
      </c>
      <c r="B188" s="116" t="s">
        <v>129</v>
      </c>
      <c r="C188" s="117"/>
      <c r="D188" s="117"/>
      <c r="E188" s="117"/>
      <c r="F188" s="117"/>
      <c r="G188" s="117"/>
      <c r="H188" s="117"/>
      <c r="I188" s="117"/>
      <c r="J188" s="117"/>
      <c r="K188" s="117"/>
      <c r="L188" s="117"/>
      <c r="M188" s="117"/>
      <c r="N188" s="117"/>
      <c r="O188" s="117"/>
      <c r="P188" s="117"/>
      <c r="Q188" s="117"/>
      <c r="R188" s="117"/>
      <c r="S188" s="117"/>
      <c r="T188" s="117"/>
      <c r="U188" s="117"/>
      <c r="V188" s="117"/>
      <c r="W188" s="117"/>
      <c r="X188" s="117"/>
      <c r="Y188" s="118"/>
    </row>
    <row r="189" spans="1:27" ht="12.75" customHeight="1" x14ac:dyDescent="0.2">
      <c r="A189" s="114"/>
      <c r="B189" s="119"/>
      <c r="C189" s="120"/>
      <c r="D189" s="120"/>
      <c r="E189" s="120"/>
      <c r="F189" s="120"/>
      <c r="G189" s="120"/>
      <c r="H189" s="120"/>
      <c r="I189" s="120"/>
      <c r="J189" s="120"/>
      <c r="K189" s="120"/>
      <c r="L189" s="120"/>
      <c r="M189" s="120"/>
      <c r="N189" s="120"/>
      <c r="O189" s="120"/>
      <c r="P189" s="120"/>
      <c r="Q189" s="120"/>
      <c r="R189" s="120"/>
      <c r="S189" s="120"/>
      <c r="T189" s="120"/>
      <c r="U189" s="120"/>
      <c r="V189" s="120"/>
      <c r="W189" s="120"/>
      <c r="X189" s="120"/>
      <c r="Y189" s="121"/>
    </row>
    <row r="190" spans="1:27" s="47" customFormat="1" ht="12.75" customHeight="1" x14ac:dyDescent="0.2">
      <c r="A190" s="115"/>
      <c r="B190" s="35">
        <v>1</v>
      </c>
      <c r="C190" s="35">
        <v>2</v>
      </c>
      <c r="D190" s="35">
        <v>3</v>
      </c>
      <c r="E190" s="35">
        <v>4</v>
      </c>
      <c r="F190" s="35">
        <v>5</v>
      </c>
      <c r="G190" s="35">
        <v>6</v>
      </c>
      <c r="H190" s="35">
        <v>7</v>
      </c>
      <c r="I190" s="35">
        <v>8</v>
      </c>
      <c r="J190" s="35">
        <v>9</v>
      </c>
      <c r="K190" s="35">
        <v>10</v>
      </c>
      <c r="L190" s="35">
        <v>11</v>
      </c>
      <c r="M190" s="35">
        <v>12</v>
      </c>
      <c r="N190" s="35">
        <v>13</v>
      </c>
      <c r="O190" s="35">
        <v>14</v>
      </c>
      <c r="P190" s="35">
        <v>15</v>
      </c>
      <c r="Q190" s="35">
        <v>16</v>
      </c>
      <c r="R190" s="35">
        <v>17</v>
      </c>
      <c r="S190" s="35">
        <v>18</v>
      </c>
      <c r="T190" s="35">
        <v>19</v>
      </c>
      <c r="U190" s="35">
        <v>20</v>
      </c>
      <c r="V190" s="35">
        <v>21</v>
      </c>
      <c r="W190" s="35">
        <v>22</v>
      </c>
      <c r="X190" s="35">
        <v>23</v>
      </c>
      <c r="Y190" s="35">
        <v>24</v>
      </c>
    </row>
    <row r="191" spans="1:27" ht="15.75" customHeight="1" x14ac:dyDescent="0.2">
      <c r="A191" s="36" t="str">
        <f>A156</f>
        <v>01.11.2016</v>
      </c>
      <c r="B191" s="37">
        <f>SUMIFS(СВЦЭМ!$F$34:$F$777,СВЦЭМ!$A$34:$A$777,$A191,СВЦЭМ!$B$34:$B$777,B$190)+'СЕТ СН'!$F$12</f>
        <v>87.447225900000007</v>
      </c>
      <c r="C191" s="37">
        <f>SUMIFS(СВЦЭМ!$F$34:$F$777,СВЦЭМ!$A$34:$A$777,$A191,СВЦЭМ!$B$34:$B$777,C$190)+'СЕТ СН'!$F$12</f>
        <v>98.013498720000001</v>
      </c>
      <c r="D191" s="37">
        <f>SUMIFS(СВЦЭМ!$F$34:$F$777,СВЦЭМ!$A$34:$A$777,$A191,СВЦЭМ!$B$34:$B$777,D$190)+'СЕТ СН'!$F$12</f>
        <v>101.41491393</v>
      </c>
      <c r="E191" s="37">
        <f>SUMIFS(СВЦЭМ!$F$34:$F$777,СВЦЭМ!$A$34:$A$777,$A191,СВЦЭМ!$B$34:$B$777,E$190)+'СЕТ СН'!$F$12</f>
        <v>102.73722173</v>
      </c>
      <c r="F191" s="37">
        <f>SUMIFS(СВЦЭМ!$F$34:$F$777,СВЦЭМ!$A$34:$A$777,$A191,СВЦЭМ!$B$34:$B$777,F$190)+'СЕТ СН'!$F$12</f>
        <v>102.56985220999999</v>
      </c>
      <c r="G191" s="37">
        <f>SUMIFS(СВЦЭМ!$F$34:$F$777,СВЦЭМ!$A$34:$A$777,$A191,СВЦЭМ!$B$34:$B$777,G$190)+'СЕТ СН'!$F$12</f>
        <v>101.21064169</v>
      </c>
      <c r="H191" s="37">
        <f>SUMIFS(СВЦЭМ!$F$34:$F$777,СВЦЭМ!$A$34:$A$777,$A191,СВЦЭМ!$B$34:$B$777,H$190)+'СЕТ СН'!$F$12</f>
        <v>97.468715570000001</v>
      </c>
      <c r="I191" s="37">
        <f>SUMIFS(СВЦЭМ!$F$34:$F$777,СВЦЭМ!$A$34:$A$777,$A191,СВЦЭМ!$B$34:$B$777,I$190)+'СЕТ СН'!$F$12</f>
        <v>93.730053010000006</v>
      </c>
      <c r="J191" s="37">
        <f>SUMIFS(СВЦЭМ!$F$34:$F$777,СВЦЭМ!$A$34:$A$777,$A191,СВЦЭМ!$B$34:$B$777,J$190)+'СЕТ СН'!$F$12</f>
        <v>85.45543945</v>
      </c>
      <c r="K191" s="37">
        <f>SUMIFS(СВЦЭМ!$F$34:$F$777,СВЦЭМ!$A$34:$A$777,$A191,СВЦЭМ!$B$34:$B$777,K$190)+'СЕТ СН'!$F$12</f>
        <v>77.080944900000006</v>
      </c>
      <c r="L191" s="37">
        <f>SUMIFS(СВЦЭМ!$F$34:$F$777,СВЦЭМ!$A$34:$A$777,$A191,СВЦЭМ!$B$34:$B$777,L$190)+'СЕТ СН'!$F$12</f>
        <v>68.269326950000007</v>
      </c>
      <c r="M191" s="37">
        <f>SUMIFS(СВЦЭМ!$F$34:$F$777,СВЦЭМ!$A$34:$A$777,$A191,СВЦЭМ!$B$34:$B$777,M$190)+'СЕТ СН'!$F$12</f>
        <v>63.278053249999999</v>
      </c>
      <c r="N191" s="37">
        <f>SUMIFS(СВЦЭМ!$F$34:$F$777,СВЦЭМ!$A$34:$A$777,$A191,СВЦЭМ!$B$34:$B$777,N$190)+'СЕТ СН'!$F$12</f>
        <v>63.403081710000002</v>
      </c>
      <c r="O191" s="37">
        <f>SUMIFS(СВЦЭМ!$F$34:$F$777,СВЦЭМ!$A$34:$A$777,$A191,СВЦЭМ!$B$34:$B$777,O$190)+'СЕТ СН'!$F$12</f>
        <v>63.934656910000001</v>
      </c>
      <c r="P191" s="37">
        <f>SUMIFS(СВЦЭМ!$F$34:$F$777,СВЦЭМ!$A$34:$A$777,$A191,СВЦЭМ!$B$34:$B$777,P$190)+'СЕТ СН'!$F$12</f>
        <v>65.032242319999995</v>
      </c>
      <c r="Q191" s="37">
        <f>SUMIFS(СВЦЭМ!$F$34:$F$777,СВЦЭМ!$A$34:$A$777,$A191,СВЦЭМ!$B$34:$B$777,Q$190)+'СЕТ СН'!$F$12</f>
        <v>65.012907530000007</v>
      </c>
      <c r="R191" s="37">
        <f>SUMIFS(СВЦЭМ!$F$34:$F$777,СВЦЭМ!$A$34:$A$777,$A191,СВЦЭМ!$B$34:$B$777,R$190)+'СЕТ СН'!$F$12</f>
        <v>64.852683010000007</v>
      </c>
      <c r="S191" s="37">
        <f>SUMIFS(СВЦЭМ!$F$34:$F$777,СВЦЭМ!$A$34:$A$777,$A191,СВЦЭМ!$B$34:$B$777,S$190)+'СЕТ СН'!$F$12</f>
        <v>63.166466139999997</v>
      </c>
      <c r="T191" s="37">
        <f>SUMIFS(СВЦЭМ!$F$34:$F$777,СВЦЭМ!$A$34:$A$777,$A191,СВЦЭМ!$B$34:$B$777,T$190)+'СЕТ СН'!$F$12</f>
        <v>64.387235889999999</v>
      </c>
      <c r="U191" s="37">
        <f>SUMIFS(СВЦЭМ!$F$34:$F$777,СВЦЭМ!$A$34:$A$777,$A191,СВЦЭМ!$B$34:$B$777,U$190)+'СЕТ СН'!$F$12</f>
        <v>65.074455069999999</v>
      </c>
      <c r="V191" s="37">
        <f>SUMIFS(СВЦЭМ!$F$34:$F$777,СВЦЭМ!$A$34:$A$777,$A191,СВЦЭМ!$B$34:$B$777,V$190)+'СЕТ СН'!$F$12</f>
        <v>63.840267269999998</v>
      </c>
      <c r="W191" s="37">
        <f>SUMIFS(СВЦЭМ!$F$34:$F$777,СВЦЭМ!$A$34:$A$777,$A191,СВЦЭМ!$B$34:$B$777,W$190)+'СЕТ СН'!$F$12</f>
        <v>63.173048540000003</v>
      </c>
      <c r="X191" s="37">
        <f>SUMIFS(СВЦЭМ!$F$34:$F$777,СВЦЭМ!$A$34:$A$777,$A191,СВЦЭМ!$B$34:$B$777,X$190)+'СЕТ СН'!$F$12</f>
        <v>64.036938190000001</v>
      </c>
      <c r="Y191" s="37">
        <f>SUMIFS(СВЦЭМ!$F$34:$F$777,СВЦЭМ!$A$34:$A$777,$A191,СВЦЭМ!$B$34:$B$777,Y$190)+'СЕТ СН'!$F$12</f>
        <v>73.662426010000004</v>
      </c>
      <c r="AA191" s="46"/>
    </row>
    <row r="192" spans="1:27" ht="15.75" x14ac:dyDescent="0.2">
      <c r="A192" s="36">
        <f>A191+1</f>
        <v>42676</v>
      </c>
      <c r="B192" s="37">
        <f>SUMIFS(СВЦЭМ!$F$34:$F$777,СВЦЭМ!$A$34:$A$777,$A192,СВЦЭМ!$B$34:$B$777,B$190)+'СЕТ СН'!$F$12</f>
        <v>87.576598829999995</v>
      </c>
      <c r="C192" s="37">
        <f>SUMIFS(СВЦЭМ!$F$34:$F$777,СВЦЭМ!$A$34:$A$777,$A192,СВЦЭМ!$B$34:$B$777,C$190)+'СЕТ СН'!$F$12</f>
        <v>99.821085800000006</v>
      </c>
      <c r="D192" s="37">
        <f>SUMIFS(СВЦЭМ!$F$34:$F$777,СВЦЭМ!$A$34:$A$777,$A192,СВЦЭМ!$B$34:$B$777,D$190)+'СЕТ СН'!$F$12</f>
        <v>103.63885882</v>
      </c>
      <c r="E192" s="37">
        <f>SUMIFS(СВЦЭМ!$F$34:$F$777,СВЦЭМ!$A$34:$A$777,$A192,СВЦЭМ!$B$34:$B$777,E$190)+'СЕТ СН'!$F$12</f>
        <v>104.40999269</v>
      </c>
      <c r="F192" s="37">
        <f>SUMIFS(СВЦЭМ!$F$34:$F$777,СВЦЭМ!$A$34:$A$777,$A192,СВЦЭМ!$B$34:$B$777,F$190)+'СЕТ СН'!$F$12</f>
        <v>104.49087857000001</v>
      </c>
      <c r="G192" s="37">
        <f>SUMIFS(СВЦЭМ!$F$34:$F$777,СВЦЭМ!$A$34:$A$777,$A192,СВЦЭМ!$B$34:$B$777,G$190)+'СЕТ СН'!$F$12</f>
        <v>101.37634317</v>
      </c>
      <c r="H192" s="37">
        <f>SUMIFS(СВЦЭМ!$F$34:$F$777,СВЦЭМ!$A$34:$A$777,$A192,СВЦЭМ!$B$34:$B$777,H$190)+'СЕТ СН'!$F$12</f>
        <v>101.64250847</v>
      </c>
      <c r="I192" s="37">
        <f>SUMIFS(СВЦЭМ!$F$34:$F$777,СВЦЭМ!$A$34:$A$777,$A192,СВЦЭМ!$B$34:$B$777,I$190)+'СЕТ СН'!$F$12</f>
        <v>98.551744639999995</v>
      </c>
      <c r="J192" s="37">
        <f>SUMIFS(СВЦЭМ!$F$34:$F$777,СВЦЭМ!$A$34:$A$777,$A192,СВЦЭМ!$B$34:$B$777,J$190)+'СЕТ СН'!$F$12</f>
        <v>83.675036739999996</v>
      </c>
      <c r="K192" s="37">
        <f>SUMIFS(СВЦЭМ!$F$34:$F$777,СВЦЭМ!$A$34:$A$777,$A192,СВЦЭМ!$B$34:$B$777,K$190)+'СЕТ СН'!$F$12</f>
        <v>72.262442100000001</v>
      </c>
      <c r="L192" s="37">
        <f>SUMIFS(СВЦЭМ!$F$34:$F$777,СВЦЭМ!$A$34:$A$777,$A192,СВЦЭМ!$B$34:$B$777,L$190)+'СЕТ СН'!$F$12</f>
        <v>69.316674860000006</v>
      </c>
      <c r="M192" s="37">
        <f>SUMIFS(СВЦЭМ!$F$34:$F$777,СВЦЭМ!$A$34:$A$777,$A192,СВЦЭМ!$B$34:$B$777,M$190)+'СЕТ СН'!$F$12</f>
        <v>68.032291909999998</v>
      </c>
      <c r="N192" s="37">
        <f>SUMIFS(СВЦЭМ!$F$34:$F$777,СВЦЭМ!$A$34:$A$777,$A192,СВЦЭМ!$B$34:$B$777,N$190)+'СЕТ СН'!$F$12</f>
        <v>69.815493410000002</v>
      </c>
      <c r="O192" s="37">
        <f>SUMIFS(СВЦЭМ!$F$34:$F$777,СВЦЭМ!$A$34:$A$777,$A192,СВЦЭМ!$B$34:$B$777,O$190)+'СЕТ СН'!$F$12</f>
        <v>72.715142569999998</v>
      </c>
      <c r="P192" s="37">
        <f>SUMIFS(СВЦЭМ!$F$34:$F$777,СВЦЭМ!$A$34:$A$777,$A192,СВЦЭМ!$B$34:$B$777,P$190)+'СЕТ СН'!$F$12</f>
        <v>72.143206379999995</v>
      </c>
      <c r="Q192" s="37">
        <f>SUMIFS(СВЦЭМ!$F$34:$F$777,СВЦЭМ!$A$34:$A$777,$A192,СВЦЭМ!$B$34:$B$777,Q$190)+'СЕТ СН'!$F$12</f>
        <v>71.867055829999998</v>
      </c>
      <c r="R192" s="37">
        <f>SUMIFS(СВЦЭМ!$F$34:$F$777,СВЦЭМ!$A$34:$A$777,$A192,СВЦЭМ!$B$34:$B$777,R$190)+'СЕТ СН'!$F$12</f>
        <v>71.858732919999994</v>
      </c>
      <c r="S192" s="37">
        <f>SUMIFS(СВЦЭМ!$F$34:$F$777,СВЦЭМ!$A$34:$A$777,$A192,СВЦЭМ!$B$34:$B$777,S$190)+'СЕТ СН'!$F$12</f>
        <v>70.852722549999996</v>
      </c>
      <c r="T192" s="37">
        <f>SUMIFS(СВЦЭМ!$F$34:$F$777,СВЦЭМ!$A$34:$A$777,$A192,СВЦЭМ!$B$34:$B$777,T$190)+'СЕТ СН'!$F$12</f>
        <v>72.688183749999993</v>
      </c>
      <c r="U192" s="37">
        <f>SUMIFS(СВЦЭМ!$F$34:$F$777,СВЦЭМ!$A$34:$A$777,$A192,СВЦЭМ!$B$34:$B$777,U$190)+'СЕТ СН'!$F$12</f>
        <v>74.452467990000002</v>
      </c>
      <c r="V192" s="37">
        <f>SUMIFS(СВЦЭМ!$F$34:$F$777,СВЦЭМ!$A$34:$A$777,$A192,СВЦЭМ!$B$34:$B$777,V$190)+'СЕТ СН'!$F$12</f>
        <v>73.469159230000002</v>
      </c>
      <c r="W192" s="37">
        <f>SUMIFS(СВЦЭМ!$F$34:$F$777,СВЦЭМ!$A$34:$A$777,$A192,СВЦЭМ!$B$34:$B$777,W$190)+'СЕТ СН'!$F$12</f>
        <v>71.999287530000004</v>
      </c>
      <c r="X192" s="37">
        <f>SUMIFS(СВЦЭМ!$F$34:$F$777,СВЦЭМ!$A$34:$A$777,$A192,СВЦЭМ!$B$34:$B$777,X$190)+'СЕТ СН'!$F$12</f>
        <v>71.841851149999997</v>
      </c>
      <c r="Y192" s="37">
        <f>SUMIFS(СВЦЭМ!$F$34:$F$777,СВЦЭМ!$A$34:$A$777,$A192,СВЦЭМ!$B$34:$B$777,Y$190)+'СЕТ СН'!$F$12</f>
        <v>76.612634700000001</v>
      </c>
    </row>
    <row r="193" spans="1:25" ht="15.75" x14ac:dyDescent="0.2">
      <c r="A193" s="36">
        <f t="shared" ref="A193:A221" si="5">A192+1</f>
        <v>42677</v>
      </c>
      <c r="B193" s="37">
        <f>SUMIFS(СВЦЭМ!$F$34:$F$777,СВЦЭМ!$A$34:$A$777,$A193,СВЦЭМ!$B$34:$B$777,B$190)+'СЕТ СН'!$F$12</f>
        <v>87.612577889999997</v>
      </c>
      <c r="C193" s="37">
        <f>SUMIFS(СВЦЭМ!$F$34:$F$777,СВЦЭМ!$A$34:$A$777,$A193,СВЦЭМ!$B$34:$B$777,C$190)+'СЕТ СН'!$F$12</f>
        <v>100.80045043</v>
      </c>
      <c r="D193" s="37">
        <f>SUMIFS(СВЦЭМ!$F$34:$F$777,СВЦЭМ!$A$34:$A$777,$A193,СВЦЭМ!$B$34:$B$777,D$190)+'СЕТ СН'!$F$12</f>
        <v>102.67216639</v>
      </c>
      <c r="E193" s="37">
        <f>SUMIFS(СВЦЭМ!$F$34:$F$777,СВЦЭМ!$A$34:$A$777,$A193,СВЦЭМ!$B$34:$B$777,E$190)+'СЕТ СН'!$F$12</f>
        <v>102.40142357000001</v>
      </c>
      <c r="F193" s="37">
        <f>SUMIFS(СВЦЭМ!$F$34:$F$777,СВЦЭМ!$A$34:$A$777,$A193,СВЦЭМ!$B$34:$B$777,F$190)+'СЕТ СН'!$F$12</f>
        <v>102.19186449</v>
      </c>
      <c r="G193" s="37">
        <f>SUMIFS(СВЦЭМ!$F$34:$F$777,СВЦЭМ!$A$34:$A$777,$A193,СВЦЭМ!$B$34:$B$777,G$190)+'СЕТ СН'!$F$12</f>
        <v>103.02995803</v>
      </c>
      <c r="H193" s="37">
        <f>SUMIFS(СВЦЭМ!$F$34:$F$777,СВЦЭМ!$A$34:$A$777,$A193,СВЦЭМ!$B$34:$B$777,H$190)+'СЕТ СН'!$F$12</f>
        <v>102.63429539000001</v>
      </c>
      <c r="I193" s="37">
        <f>SUMIFS(СВЦЭМ!$F$34:$F$777,СВЦЭМ!$A$34:$A$777,$A193,СВЦЭМ!$B$34:$B$777,I$190)+'СЕТ СН'!$F$12</f>
        <v>99.484086149999996</v>
      </c>
      <c r="J193" s="37">
        <f>SUMIFS(СВЦЭМ!$F$34:$F$777,СВЦЭМ!$A$34:$A$777,$A193,СВЦЭМ!$B$34:$B$777,J$190)+'СЕТ СН'!$F$12</f>
        <v>89.251428140000002</v>
      </c>
      <c r="K193" s="37">
        <f>SUMIFS(СВЦЭМ!$F$34:$F$777,СВЦЭМ!$A$34:$A$777,$A193,СВЦЭМ!$B$34:$B$777,K$190)+'СЕТ СН'!$F$12</f>
        <v>79.828286739999996</v>
      </c>
      <c r="L193" s="37">
        <f>SUMIFS(СВЦЭМ!$F$34:$F$777,СВЦЭМ!$A$34:$A$777,$A193,СВЦЭМ!$B$34:$B$777,L$190)+'СЕТ СН'!$F$12</f>
        <v>71.278236269999994</v>
      </c>
      <c r="M193" s="37">
        <f>SUMIFS(СВЦЭМ!$F$34:$F$777,СВЦЭМ!$A$34:$A$777,$A193,СВЦЭМ!$B$34:$B$777,M$190)+'СЕТ СН'!$F$12</f>
        <v>70.041211750000002</v>
      </c>
      <c r="N193" s="37">
        <f>SUMIFS(СВЦЭМ!$F$34:$F$777,СВЦЭМ!$A$34:$A$777,$A193,СВЦЭМ!$B$34:$B$777,N$190)+'СЕТ СН'!$F$12</f>
        <v>72.235608780000007</v>
      </c>
      <c r="O193" s="37">
        <f>SUMIFS(СВЦЭМ!$F$34:$F$777,СВЦЭМ!$A$34:$A$777,$A193,СВЦЭМ!$B$34:$B$777,O$190)+'СЕТ СН'!$F$12</f>
        <v>75.347492040000006</v>
      </c>
      <c r="P193" s="37">
        <f>SUMIFS(СВЦЭМ!$F$34:$F$777,СВЦЭМ!$A$34:$A$777,$A193,СВЦЭМ!$B$34:$B$777,P$190)+'СЕТ СН'!$F$12</f>
        <v>76.887880730000006</v>
      </c>
      <c r="Q193" s="37">
        <f>SUMIFS(СВЦЭМ!$F$34:$F$777,СВЦЭМ!$A$34:$A$777,$A193,СВЦЭМ!$B$34:$B$777,Q$190)+'СЕТ СН'!$F$12</f>
        <v>77.97563504</v>
      </c>
      <c r="R193" s="37">
        <f>SUMIFS(СВЦЭМ!$F$34:$F$777,СВЦЭМ!$A$34:$A$777,$A193,СВЦЭМ!$B$34:$B$777,R$190)+'СЕТ СН'!$F$12</f>
        <v>77.638162039999997</v>
      </c>
      <c r="S193" s="37">
        <f>SUMIFS(СВЦЭМ!$F$34:$F$777,СВЦЭМ!$A$34:$A$777,$A193,СВЦЭМ!$B$34:$B$777,S$190)+'СЕТ СН'!$F$12</f>
        <v>77.939028739999998</v>
      </c>
      <c r="T193" s="37">
        <f>SUMIFS(СВЦЭМ!$F$34:$F$777,СВЦЭМ!$A$34:$A$777,$A193,СВЦЭМ!$B$34:$B$777,T$190)+'СЕТ СН'!$F$12</f>
        <v>72.582169289999996</v>
      </c>
      <c r="U193" s="37">
        <f>SUMIFS(СВЦЭМ!$F$34:$F$777,СВЦЭМ!$A$34:$A$777,$A193,СВЦЭМ!$B$34:$B$777,U$190)+'СЕТ СН'!$F$12</f>
        <v>72.87670147</v>
      </c>
      <c r="V193" s="37">
        <f>SUMIFS(СВЦЭМ!$F$34:$F$777,СВЦЭМ!$A$34:$A$777,$A193,СВЦЭМ!$B$34:$B$777,V$190)+'СЕТ СН'!$F$12</f>
        <v>73.322389819999998</v>
      </c>
      <c r="W193" s="37">
        <f>SUMIFS(СВЦЭМ!$F$34:$F$777,СВЦЭМ!$A$34:$A$777,$A193,СВЦЭМ!$B$34:$B$777,W$190)+'СЕТ СН'!$F$12</f>
        <v>76.068407149999999</v>
      </c>
      <c r="X193" s="37">
        <f>SUMIFS(СВЦЭМ!$F$34:$F$777,СВЦЭМ!$A$34:$A$777,$A193,СВЦЭМ!$B$34:$B$777,X$190)+'СЕТ СН'!$F$12</f>
        <v>78.626378489999993</v>
      </c>
      <c r="Y193" s="37">
        <f>SUMIFS(СВЦЭМ!$F$34:$F$777,СВЦЭМ!$A$34:$A$777,$A193,СВЦЭМ!$B$34:$B$777,Y$190)+'СЕТ СН'!$F$12</f>
        <v>86.852244499999998</v>
      </c>
    </row>
    <row r="194" spans="1:25" ht="15.75" x14ac:dyDescent="0.2">
      <c r="A194" s="36">
        <f t="shared" si="5"/>
        <v>42678</v>
      </c>
      <c r="B194" s="37">
        <f>SUMIFS(СВЦЭМ!$F$34:$F$777,СВЦЭМ!$A$34:$A$777,$A194,СВЦЭМ!$B$34:$B$777,B$190)+'СЕТ СН'!$F$12</f>
        <v>95.756905849999995</v>
      </c>
      <c r="C194" s="37">
        <f>SUMIFS(СВЦЭМ!$F$34:$F$777,СВЦЭМ!$A$34:$A$777,$A194,СВЦЭМ!$B$34:$B$777,C$190)+'СЕТ СН'!$F$12</f>
        <v>102.38662254</v>
      </c>
      <c r="D194" s="37">
        <f>SUMIFS(СВЦЭМ!$F$34:$F$777,СВЦЭМ!$A$34:$A$777,$A194,СВЦЭМ!$B$34:$B$777,D$190)+'СЕТ СН'!$F$12</f>
        <v>102.76821778</v>
      </c>
      <c r="E194" s="37">
        <f>SUMIFS(СВЦЭМ!$F$34:$F$777,СВЦЭМ!$A$34:$A$777,$A194,СВЦЭМ!$B$34:$B$777,E$190)+'СЕТ СН'!$F$12</f>
        <v>102.65225768000001</v>
      </c>
      <c r="F194" s="37">
        <f>SUMIFS(СВЦЭМ!$F$34:$F$777,СВЦЭМ!$A$34:$A$777,$A194,СВЦЭМ!$B$34:$B$777,F$190)+'СЕТ СН'!$F$12</f>
        <v>102.38419288999999</v>
      </c>
      <c r="G194" s="37">
        <f>SUMIFS(СВЦЭМ!$F$34:$F$777,СВЦЭМ!$A$34:$A$777,$A194,СВЦЭМ!$B$34:$B$777,G$190)+'СЕТ СН'!$F$12</f>
        <v>102.93214455</v>
      </c>
      <c r="H194" s="37">
        <f>SUMIFS(СВЦЭМ!$F$34:$F$777,СВЦЭМ!$A$34:$A$777,$A194,СВЦЭМ!$B$34:$B$777,H$190)+'СЕТ СН'!$F$12</f>
        <v>104.02548638</v>
      </c>
      <c r="I194" s="37">
        <f>SUMIFS(СВЦЭМ!$F$34:$F$777,СВЦЭМ!$A$34:$A$777,$A194,СВЦЭМ!$B$34:$B$777,I$190)+'СЕТ СН'!$F$12</f>
        <v>102.70389278</v>
      </c>
      <c r="J194" s="37">
        <f>SUMIFS(СВЦЭМ!$F$34:$F$777,СВЦЭМ!$A$34:$A$777,$A194,СВЦЭМ!$B$34:$B$777,J$190)+'СЕТ СН'!$F$12</f>
        <v>93.999440489999998</v>
      </c>
      <c r="K194" s="37">
        <f>SUMIFS(СВЦЭМ!$F$34:$F$777,СВЦЭМ!$A$34:$A$777,$A194,СВЦЭМ!$B$34:$B$777,K$190)+'СЕТ СН'!$F$12</f>
        <v>85.414149219999999</v>
      </c>
      <c r="L194" s="37">
        <f>SUMIFS(СВЦЭМ!$F$34:$F$777,СВЦЭМ!$A$34:$A$777,$A194,СВЦЭМ!$B$34:$B$777,L$190)+'СЕТ СН'!$F$12</f>
        <v>76.435228440000003</v>
      </c>
      <c r="M194" s="37">
        <f>SUMIFS(СВЦЭМ!$F$34:$F$777,СВЦЭМ!$A$34:$A$777,$A194,СВЦЭМ!$B$34:$B$777,M$190)+'СЕТ СН'!$F$12</f>
        <v>73.377672160000003</v>
      </c>
      <c r="N194" s="37">
        <f>SUMIFS(СВЦЭМ!$F$34:$F$777,СВЦЭМ!$A$34:$A$777,$A194,СВЦЭМ!$B$34:$B$777,N$190)+'СЕТ СН'!$F$12</f>
        <v>71.705054649999994</v>
      </c>
      <c r="O194" s="37">
        <f>SUMIFS(СВЦЭМ!$F$34:$F$777,СВЦЭМ!$A$34:$A$777,$A194,СВЦЭМ!$B$34:$B$777,O$190)+'СЕТ СН'!$F$12</f>
        <v>70.9441305</v>
      </c>
      <c r="P194" s="37">
        <f>SUMIFS(СВЦЭМ!$F$34:$F$777,СВЦЭМ!$A$34:$A$777,$A194,СВЦЭМ!$B$34:$B$777,P$190)+'СЕТ СН'!$F$12</f>
        <v>70.455791300000001</v>
      </c>
      <c r="Q194" s="37">
        <f>SUMIFS(СВЦЭМ!$F$34:$F$777,СВЦЭМ!$A$34:$A$777,$A194,СВЦЭМ!$B$34:$B$777,Q$190)+'СЕТ СН'!$F$12</f>
        <v>70.245189089999997</v>
      </c>
      <c r="R194" s="37">
        <f>SUMIFS(СВЦЭМ!$F$34:$F$777,СВЦЭМ!$A$34:$A$777,$A194,СВЦЭМ!$B$34:$B$777,R$190)+'СЕТ СН'!$F$12</f>
        <v>70.516579410000006</v>
      </c>
      <c r="S194" s="37">
        <f>SUMIFS(СВЦЭМ!$F$34:$F$777,СВЦЭМ!$A$34:$A$777,$A194,СВЦЭМ!$B$34:$B$777,S$190)+'СЕТ СН'!$F$12</f>
        <v>70.454302200000001</v>
      </c>
      <c r="T194" s="37">
        <f>SUMIFS(СВЦЭМ!$F$34:$F$777,СВЦЭМ!$A$34:$A$777,$A194,СВЦЭМ!$B$34:$B$777,T$190)+'СЕТ СН'!$F$12</f>
        <v>68.702349310000002</v>
      </c>
      <c r="U194" s="37">
        <f>SUMIFS(СВЦЭМ!$F$34:$F$777,СВЦЭМ!$A$34:$A$777,$A194,СВЦЭМ!$B$34:$B$777,U$190)+'СЕТ СН'!$F$12</f>
        <v>67.168391760000006</v>
      </c>
      <c r="V194" s="37">
        <f>SUMIFS(СВЦЭМ!$F$34:$F$777,СВЦЭМ!$A$34:$A$777,$A194,СВЦЭМ!$B$34:$B$777,V$190)+'СЕТ СН'!$F$12</f>
        <v>67.934770619999995</v>
      </c>
      <c r="W194" s="37">
        <f>SUMIFS(СВЦЭМ!$F$34:$F$777,СВЦЭМ!$A$34:$A$777,$A194,СВЦЭМ!$B$34:$B$777,W$190)+'СЕТ СН'!$F$12</f>
        <v>70.186279139999996</v>
      </c>
      <c r="X194" s="37">
        <f>SUMIFS(СВЦЭМ!$F$34:$F$777,СВЦЭМ!$A$34:$A$777,$A194,СВЦЭМ!$B$34:$B$777,X$190)+'СЕТ СН'!$F$12</f>
        <v>70.534817279999999</v>
      </c>
      <c r="Y194" s="37">
        <f>SUMIFS(СВЦЭМ!$F$34:$F$777,СВЦЭМ!$A$34:$A$777,$A194,СВЦЭМ!$B$34:$B$777,Y$190)+'СЕТ СН'!$F$12</f>
        <v>79.556525500000006</v>
      </c>
    </row>
    <row r="195" spans="1:25" ht="15.75" x14ac:dyDescent="0.2">
      <c r="A195" s="36">
        <f t="shared" si="5"/>
        <v>42679</v>
      </c>
      <c r="B195" s="37">
        <f>SUMIFS(СВЦЭМ!$F$34:$F$777,СВЦЭМ!$A$34:$A$777,$A195,СВЦЭМ!$B$34:$B$777,B$190)+'СЕТ СН'!$F$12</f>
        <v>90.386806849999999</v>
      </c>
      <c r="C195" s="37">
        <f>SUMIFS(СВЦЭМ!$F$34:$F$777,СВЦЭМ!$A$34:$A$777,$A195,СВЦЭМ!$B$34:$B$777,C$190)+'СЕТ СН'!$F$12</f>
        <v>97.68677108</v>
      </c>
      <c r="D195" s="37">
        <f>SUMIFS(СВЦЭМ!$F$34:$F$777,СВЦЭМ!$A$34:$A$777,$A195,СВЦЭМ!$B$34:$B$777,D$190)+'СЕТ СН'!$F$12</f>
        <v>103.29189703999999</v>
      </c>
      <c r="E195" s="37">
        <f>SUMIFS(СВЦЭМ!$F$34:$F$777,СВЦЭМ!$A$34:$A$777,$A195,СВЦЭМ!$B$34:$B$777,E$190)+'СЕТ СН'!$F$12</f>
        <v>103.27640716000001</v>
      </c>
      <c r="F195" s="37">
        <f>SUMIFS(СВЦЭМ!$F$34:$F$777,СВЦЭМ!$A$34:$A$777,$A195,СВЦЭМ!$B$34:$B$777,F$190)+'СЕТ СН'!$F$12</f>
        <v>103.04205472</v>
      </c>
      <c r="G195" s="37">
        <f>SUMIFS(СВЦЭМ!$F$34:$F$777,СВЦЭМ!$A$34:$A$777,$A195,СВЦЭМ!$B$34:$B$777,G$190)+'СЕТ СН'!$F$12</f>
        <v>103.42288529</v>
      </c>
      <c r="H195" s="37">
        <f>SUMIFS(СВЦЭМ!$F$34:$F$777,СВЦЭМ!$A$34:$A$777,$A195,СВЦЭМ!$B$34:$B$777,H$190)+'СЕТ СН'!$F$12</f>
        <v>104.47980167</v>
      </c>
      <c r="I195" s="37">
        <f>SUMIFS(СВЦЭМ!$F$34:$F$777,СВЦЭМ!$A$34:$A$777,$A195,СВЦЭМ!$B$34:$B$777,I$190)+'СЕТ СН'!$F$12</f>
        <v>103.69492215</v>
      </c>
      <c r="J195" s="37">
        <f>SUMIFS(СВЦЭМ!$F$34:$F$777,СВЦЭМ!$A$34:$A$777,$A195,СВЦЭМ!$B$34:$B$777,J$190)+'СЕТ СН'!$F$12</f>
        <v>94.360617840000003</v>
      </c>
      <c r="K195" s="37">
        <f>SUMIFS(СВЦЭМ!$F$34:$F$777,СВЦЭМ!$A$34:$A$777,$A195,СВЦЭМ!$B$34:$B$777,K$190)+'СЕТ СН'!$F$12</f>
        <v>85.743278959999998</v>
      </c>
      <c r="L195" s="37">
        <f>SUMIFS(СВЦЭМ!$F$34:$F$777,СВЦЭМ!$A$34:$A$777,$A195,СВЦЭМ!$B$34:$B$777,L$190)+'СЕТ СН'!$F$12</f>
        <v>77.6848028</v>
      </c>
      <c r="M195" s="37">
        <f>SUMIFS(СВЦЭМ!$F$34:$F$777,СВЦЭМ!$A$34:$A$777,$A195,СВЦЭМ!$B$34:$B$777,M$190)+'СЕТ СН'!$F$12</f>
        <v>75.326694219999993</v>
      </c>
      <c r="N195" s="37">
        <f>SUMIFS(СВЦЭМ!$F$34:$F$777,СВЦЭМ!$A$34:$A$777,$A195,СВЦЭМ!$B$34:$B$777,N$190)+'СЕТ СН'!$F$12</f>
        <v>73.755385230000002</v>
      </c>
      <c r="O195" s="37">
        <f>SUMIFS(СВЦЭМ!$F$34:$F$777,СВЦЭМ!$A$34:$A$777,$A195,СВЦЭМ!$B$34:$B$777,O$190)+'СЕТ СН'!$F$12</f>
        <v>72.694939320000003</v>
      </c>
      <c r="P195" s="37">
        <f>SUMIFS(СВЦЭМ!$F$34:$F$777,СВЦЭМ!$A$34:$A$777,$A195,СВЦЭМ!$B$34:$B$777,P$190)+'СЕТ СН'!$F$12</f>
        <v>72.028625169999998</v>
      </c>
      <c r="Q195" s="37">
        <f>SUMIFS(СВЦЭМ!$F$34:$F$777,СВЦЭМ!$A$34:$A$777,$A195,СВЦЭМ!$B$34:$B$777,Q$190)+'СЕТ СН'!$F$12</f>
        <v>71.646817720000001</v>
      </c>
      <c r="R195" s="37">
        <f>SUMIFS(СВЦЭМ!$F$34:$F$777,СВЦЭМ!$A$34:$A$777,$A195,СВЦЭМ!$B$34:$B$777,R$190)+'СЕТ СН'!$F$12</f>
        <v>71.123188659999997</v>
      </c>
      <c r="S195" s="37">
        <f>SUMIFS(СВЦЭМ!$F$34:$F$777,СВЦЭМ!$A$34:$A$777,$A195,СВЦЭМ!$B$34:$B$777,S$190)+'СЕТ СН'!$F$12</f>
        <v>70.172519260000001</v>
      </c>
      <c r="T195" s="37">
        <f>SUMIFS(СВЦЭМ!$F$34:$F$777,СВЦЭМ!$A$34:$A$777,$A195,СВЦЭМ!$B$34:$B$777,T$190)+'СЕТ СН'!$F$12</f>
        <v>68.413730130000005</v>
      </c>
      <c r="U195" s="37">
        <f>SUMIFS(СВЦЭМ!$F$34:$F$777,СВЦЭМ!$A$34:$A$777,$A195,СВЦЭМ!$B$34:$B$777,U$190)+'СЕТ СН'!$F$12</f>
        <v>67.051462839999999</v>
      </c>
      <c r="V195" s="37">
        <f>SUMIFS(СВЦЭМ!$F$34:$F$777,СВЦЭМ!$A$34:$A$777,$A195,СВЦЭМ!$B$34:$B$777,V$190)+'СЕТ СН'!$F$12</f>
        <v>67.809425919999995</v>
      </c>
      <c r="W195" s="37">
        <f>SUMIFS(СВЦЭМ!$F$34:$F$777,СВЦЭМ!$A$34:$A$777,$A195,СВЦЭМ!$B$34:$B$777,W$190)+'СЕТ СН'!$F$12</f>
        <v>70.175402899999995</v>
      </c>
      <c r="X195" s="37">
        <f>SUMIFS(СВЦЭМ!$F$34:$F$777,СВЦЭМ!$A$34:$A$777,$A195,СВЦЭМ!$B$34:$B$777,X$190)+'СЕТ СН'!$F$12</f>
        <v>70.396331180000004</v>
      </c>
      <c r="Y195" s="37">
        <f>SUMIFS(СВЦЭМ!$F$34:$F$777,СВЦЭМ!$A$34:$A$777,$A195,СВЦЭМ!$B$34:$B$777,Y$190)+'СЕТ СН'!$F$12</f>
        <v>79.436316910000002</v>
      </c>
    </row>
    <row r="196" spans="1:25" ht="15.75" x14ac:dyDescent="0.2">
      <c r="A196" s="36">
        <f t="shared" si="5"/>
        <v>42680</v>
      </c>
      <c r="B196" s="37">
        <f>SUMIFS(СВЦЭМ!$F$34:$F$777,СВЦЭМ!$A$34:$A$777,$A196,СВЦЭМ!$B$34:$B$777,B$190)+'СЕТ СН'!$F$12</f>
        <v>88.431991400000001</v>
      </c>
      <c r="C196" s="37">
        <f>SUMIFS(СВЦЭМ!$F$34:$F$777,СВЦЭМ!$A$34:$A$777,$A196,СВЦЭМ!$B$34:$B$777,C$190)+'СЕТ СН'!$F$12</f>
        <v>98.663525050000004</v>
      </c>
      <c r="D196" s="37">
        <f>SUMIFS(СВЦЭМ!$F$34:$F$777,СВЦЭМ!$A$34:$A$777,$A196,СВЦЭМ!$B$34:$B$777,D$190)+'СЕТ СН'!$F$12</f>
        <v>102.20158363</v>
      </c>
      <c r="E196" s="37">
        <f>SUMIFS(СВЦЭМ!$F$34:$F$777,СВЦЭМ!$A$34:$A$777,$A196,СВЦЭМ!$B$34:$B$777,E$190)+'СЕТ СН'!$F$12</f>
        <v>102.40671136</v>
      </c>
      <c r="F196" s="37">
        <f>SUMIFS(СВЦЭМ!$F$34:$F$777,СВЦЭМ!$A$34:$A$777,$A196,СВЦЭМ!$B$34:$B$777,F$190)+'СЕТ СН'!$F$12</f>
        <v>102.39849941999999</v>
      </c>
      <c r="G196" s="37">
        <f>SUMIFS(СВЦЭМ!$F$34:$F$777,СВЦЭМ!$A$34:$A$777,$A196,СВЦЭМ!$B$34:$B$777,G$190)+'СЕТ СН'!$F$12</f>
        <v>101.41837653</v>
      </c>
      <c r="H196" s="37">
        <f>SUMIFS(СВЦЭМ!$F$34:$F$777,СВЦЭМ!$A$34:$A$777,$A196,СВЦЭМ!$B$34:$B$777,H$190)+'СЕТ СН'!$F$12</f>
        <v>100.95357147</v>
      </c>
      <c r="I196" s="37">
        <f>SUMIFS(СВЦЭМ!$F$34:$F$777,СВЦЭМ!$A$34:$A$777,$A196,СВЦЭМ!$B$34:$B$777,I$190)+'СЕТ СН'!$F$12</f>
        <v>100.05152418</v>
      </c>
      <c r="J196" s="37">
        <f>SUMIFS(СВЦЭМ!$F$34:$F$777,СВЦЭМ!$A$34:$A$777,$A196,СВЦЭМ!$B$34:$B$777,J$190)+'СЕТ СН'!$F$12</f>
        <v>89.781037350000005</v>
      </c>
      <c r="K196" s="37">
        <f>SUMIFS(СВЦЭМ!$F$34:$F$777,СВЦЭМ!$A$34:$A$777,$A196,СВЦЭМ!$B$34:$B$777,K$190)+'СЕТ СН'!$F$12</f>
        <v>79.898109329999997</v>
      </c>
      <c r="L196" s="37">
        <f>SUMIFS(СВЦЭМ!$F$34:$F$777,СВЦЭМ!$A$34:$A$777,$A196,СВЦЭМ!$B$34:$B$777,L$190)+'СЕТ СН'!$F$12</f>
        <v>73.791969739999999</v>
      </c>
      <c r="M196" s="37">
        <f>SUMIFS(СВЦЭМ!$F$34:$F$777,СВЦЭМ!$A$34:$A$777,$A196,СВЦЭМ!$B$34:$B$777,M$190)+'СЕТ СН'!$F$12</f>
        <v>69.186887670000004</v>
      </c>
      <c r="N196" s="37">
        <f>SUMIFS(СВЦЭМ!$F$34:$F$777,СВЦЭМ!$A$34:$A$777,$A196,СВЦЭМ!$B$34:$B$777,N$190)+'СЕТ СН'!$F$12</f>
        <v>68.651710050000005</v>
      </c>
      <c r="O196" s="37">
        <f>SUMIFS(СВЦЭМ!$F$34:$F$777,СВЦЭМ!$A$34:$A$777,$A196,СВЦЭМ!$B$34:$B$777,O$190)+'СЕТ СН'!$F$12</f>
        <v>68.656763470000001</v>
      </c>
      <c r="P196" s="37">
        <f>SUMIFS(СВЦЭМ!$F$34:$F$777,СВЦЭМ!$A$34:$A$777,$A196,СВЦЭМ!$B$34:$B$777,P$190)+'СЕТ СН'!$F$12</f>
        <v>67.992360770000005</v>
      </c>
      <c r="Q196" s="37">
        <f>SUMIFS(СВЦЭМ!$F$34:$F$777,СВЦЭМ!$A$34:$A$777,$A196,СВЦЭМ!$B$34:$B$777,Q$190)+'СЕТ СН'!$F$12</f>
        <v>68.0099436</v>
      </c>
      <c r="R196" s="37">
        <f>SUMIFS(СВЦЭМ!$F$34:$F$777,СВЦЭМ!$A$34:$A$777,$A196,СВЦЭМ!$B$34:$B$777,R$190)+'СЕТ СН'!$F$12</f>
        <v>67.728702740000003</v>
      </c>
      <c r="S196" s="37">
        <f>SUMIFS(СВЦЭМ!$F$34:$F$777,СВЦЭМ!$A$34:$A$777,$A196,СВЦЭМ!$B$34:$B$777,S$190)+'СЕТ СН'!$F$12</f>
        <v>70.024502630000001</v>
      </c>
      <c r="T196" s="37">
        <f>SUMIFS(СВЦЭМ!$F$34:$F$777,СВЦЭМ!$A$34:$A$777,$A196,СВЦЭМ!$B$34:$B$777,T$190)+'СЕТ СН'!$F$12</f>
        <v>71.031166839999997</v>
      </c>
      <c r="U196" s="37">
        <f>SUMIFS(СВЦЭМ!$F$34:$F$777,СВЦЭМ!$A$34:$A$777,$A196,СВЦЭМ!$B$34:$B$777,U$190)+'СЕТ СН'!$F$12</f>
        <v>71.629148459999996</v>
      </c>
      <c r="V196" s="37">
        <f>SUMIFS(СВЦЭМ!$F$34:$F$777,СВЦЭМ!$A$34:$A$777,$A196,СВЦЭМ!$B$34:$B$777,V$190)+'СЕТ СН'!$F$12</f>
        <v>71.419957620000005</v>
      </c>
      <c r="W196" s="37">
        <f>SUMIFS(СВЦЭМ!$F$34:$F$777,СВЦЭМ!$A$34:$A$777,$A196,СВЦЭМ!$B$34:$B$777,W$190)+'СЕТ СН'!$F$12</f>
        <v>72.598770930000001</v>
      </c>
      <c r="X196" s="37">
        <f>SUMIFS(СВЦЭМ!$F$34:$F$777,СВЦЭМ!$A$34:$A$777,$A196,СВЦЭМ!$B$34:$B$777,X$190)+'СЕТ СН'!$F$12</f>
        <v>72.990013910000002</v>
      </c>
      <c r="Y196" s="37">
        <f>SUMIFS(СВЦЭМ!$F$34:$F$777,СВЦЭМ!$A$34:$A$777,$A196,СВЦЭМ!$B$34:$B$777,Y$190)+'СЕТ СН'!$F$12</f>
        <v>82.25172431</v>
      </c>
    </row>
    <row r="197" spans="1:25" ht="15.75" x14ac:dyDescent="0.2">
      <c r="A197" s="36">
        <f t="shared" si="5"/>
        <v>42681</v>
      </c>
      <c r="B197" s="37">
        <f>SUMIFS(СВЦЭМ!$F$34:$F$777,СВЦЭМ!$A$34:$A$777,$A197,СВЦЭМ!$B$34:$B$777,B$190)+'СЕТ СН'!$F$12</f>
        <v>92.420182159999996</v>
      </c>
      <c r="C197" s="37">
        <f>SUMIFS(СВЦЭМ!$F$34:$F$777,СВЦЭМ!$A$34:$A$777,$A197,СВЦЭМ!$B$34:$B$777,C$190)+'СЕТ СН'!$F$12</f>
        <v>101.04062939000001</v>
      </c>
      <c r="D197" s="37">
        <f>SUMIFS(СВЦЭМ!$F$34:$F$777,СВЦЭМ!$A$34:$A$777,$A197,СВЦЭМ!$B$34:$B$777,D$190)+'СЕТ СН'!$F$12</f>
        <v>103.02658766</v>
      </c>
      <c r="E197" s="37">
        <f>SUMIFS(СВЦЭМ!$F$34:$F$777,СВЦЭМ!$A$34:$A$777,$A197,СВЦЭМ!$B$34:$B$777,E$190)+'СЕТ СН'!$F$12</f>
        <v>102.96813209</v>
      </c>
      <c r="F197" s="37">
        <f>SUMIFS(СВЦЭМ!$F$34:$F$777,СВЦЭМ!$A$34:$A$777,$A197,СВЦЭМ!$B$34:$B$777,F$190)+'СЕТ СН'!$F$12</f>
        <v>103.04037524</v>
      </c>
      <c r="G197" s="37">
        <f>SUMIFS(СВЦЭМ!$F$34:$F$777,СВЦЭМ!$A$34:$A$777,$A197,СВЦЭМ!$B$34:$B$777,G$190)+'СЕТ СН'!$F$12</f>
        <v>103.15679059999999</v>
      </c>
      <c r="H197" s="37">
        <f>SUMIFS(СВЦЭМ!$F$34:$F$777,СВЦЭМ!$A$34:$A$777,$A197,СВЦЭМ!$B$34:$B$777,H$190)+'СЕТ СН'!$F$12</f>
        <v>105.83463251000001</v>
      </c>
      <c r="I197" s="37">
        <f>SUMIFS(СВЦЭМ!$F$34:$F$777,СВЦЭМ!$A$34:$A$777,$A197,СВЦЭМ!$B$34:$B$777,I$190)+'СЕТ СН'!$F$12</f>
        <v>104.86480344</v>
      </c>
      <c r="J197" s="37">
        <f>SUMIFS(СВЦЭМ!$F$34:$F$777,СВЦЭМ!$A$34:$A$777,$A197,СВЦЭМ!$B$34:$B$777,J$190)+'СЕТ СН'!$F$12</f>
        <v>94.664853199999996</v>
      </c>
      <c r="K197" s="37">
        <f>SUMIFS(СВЦЭМ!$F$34:$F$777,СВЦЭМ!$A$34:$A$777,$A197,СВЦЭМ!$B$34:$B$777,K$190)+'СЕТ СН'!$F$12</f>
        <v>83.251649939999993</v>
      </c>
      <c r="L197" s="37">
        <f>SUMIFS(СВЦЭМ!$F$34:$F$777,СВЦЭМ!$A$34:$A$777,$A197,СВЦЭМ!$B$34:$B$777,L$190)+'СЕТ СН'!$F$12</f>
        <v>74.428644109999993</v>
      </c>
      <c r="M197" s="37">
        <f>SUMIFS(СВЦЭМ!$F$34:$F$777,СВЦЭМ!$A$34:$A$777,$A197,СВЦЭМ!$B$34:$B$777,M$190)+'СЕТ СН'!$F$12</f>
        <v>70.789140470000007</v>
      </c>
      <c r="N197" s="37">
        <f>SUMIFS(СВЦЭМ!$F$34:$F$777,СВЦЭМ!$A$34:$A$777,$A197,СВЦЭМ!$B$34:$B$777,N$190)+'СЕТ СН'!$F$12</f>
        <v>70.949880440000001</v>
      </c>
      <c r="O197" s="37">
        <f>SUMIFS(СВЦЭМ!$F$34:$F$777,СВЦЭМ!$A$34:$A$777,$A197,СВЦЭМ!$B$34:$B$777,O$190)+'СЕТ СН'!$F$12</f>
        <v>69.703631200000004</v>
      </c>
      <c r="P197" s="37">
        <f>SUMIFS(СВЦЭМ!$F$34:$F$777,СВЦЭМ!$A$34:$A$777,$A197,СВЦЭМ!$B$34:$B$777,P$190)+'СЕТ СН'!$F$12</f>
        <v>68.888937909999996</v>
      </c>
      <c r="Q197" s="37">
        <f>SUMIFS(СВЦЭМ!$F$34:$F$777,СВЦЭМ!$A$34:$A$777,$A197,СВЦЭМ!$B$34:$B$777,Q$190)+'СЕТ СН'!$F$12</f>
        <v>68.893305589999997</v>
      </c>
      <c r="R197" s="37">
        <f>SUMIFS(СВЦЭМ!$F$34:$F$777,СВЦЭМ!$A$34:$A$777,$A197,СВЦЭМ!$B$34:$B$777,R$190)+'СЕТ СН'!$F$12</f>
        <v>68.821941960000004</v>
      </c>
      <c r="S197" s="37">
        <f>SUMIFS(СВЦЭМ!$F$34:$F$777,СВЦЭМ!$A$34:$A$777,$A197,СВЦЭМ!$B$34:$B$777,S$190)+'СЕТ СН'!$F$12</f>
        <v>70.839817010000004</v>
      </c>
      <c r="T197" s="37">
        <f>SUMIFS(СВЦЭМ!$F$34:$F$777,СВЦЭМ!$A$34:$A$777,$A197,СВЦЭМ!$B$34:$B$777,T$190)+'СЕТ СН'!$F$12</f>
        <v>71.919044549999995</v>
      </c>
      <c r="U197" s="37">
        <f>SUMIFS(СВЦЭМ!$F$34:$F$777,СВЦЭМ!$A$34:$A$777,$A197,СВЦЭМ!$B$34:$B$777,U$190)+'СЕТ СН'!$F$12</f>
        <v>72.237857020000007</v>
      </c>
      <c r="V197" s="37">
        <f>SUMIFS(СВЦЭМ!$F$34:$F$777,СВЦЭМ!$A$34:$A$777,$A197,СВЦЭМ!$B$34:$B$777,V$190)+'СЕТ СН'!$F$12</f>
        <v>71.761871400000004</v>
      </c>
      <c r="W197" s="37">
        <f>SUMIFS(СВЦЭМ!$F$34:$F$777,СВЦЭМ!$A$34:$A$777,$A197,СВЦЭМ!$B$34:$B$777,W$190)+'СЕТ СН'!$F$12</f>
        <v>71.710558559999996</v>
      </c>
      <c r="X197" s="37">
        <f>SUMIFS(СВЦЭМ!$F$34:$F$777,СВЦЭМ!$A$34:$A$777,$A197,СВЦЭМ!$B$34:$B$777,X$190)+'СЕТ СН'!$F$12</f>
        <v>75.008144939999994</v>
      </c>
      <c r="Y197" s="37">
        <f>SUMIFS(СВЦЭМ!$F$34:$F$777,СВЦЭМ!$A$34:$A$777,$A197,СВЦЭМ!$B$34:$B$777,Y$190)+'СЕТ СН'!$F$12</f>
        <v>82.766284260000006</v>
      </c>
    </row>
    <row r="198" spans="1:25" ht="15.75" x14ac:dyDescent="0.2">
      <c r="A198" s="36">
        <f t="shared" si="5"/>
        <v>42682</v>
      </c>
      <c r="B198" s="37">
        <f>SUMIFS(СВЦЭМ!$F$34:$F$777,СВЦЭМ!$A$34:$A$777,$A198,СВЦЭМ!$B$34:$B$777,B$190)+'СЕТ СН'!$F$12</f>
        <v>90.710906870000002</v>
      </c>
      <c r="C198" s="37">
        <f>SUMIFS(СВЦЭМ!$F$34:$F$777,СВЦЭМ!$A$34:$A$777,$A198,СВЦЭМ!$B$34:$B$777,C$190)+'СЕТ СН'!$F$12</f>
        <v>101.12118100000001</v>
      </c>
      <c r="D198" s="37">
        <f>SUMIFS(СВЦЭМ!$F$34:$F$777,СВЦЭМ!$A$34:$A$777,$A198,СВЦЭМ!$B$34:$B$777,D$190)+'СЕТ СН'!$F$12</f>
        <v>103.55356132999999</v>
      </c>
      <c r="E198" s="37">
        <f>SUMIFS(СВЦЭМ!$F$34:$F$777,СВЦЭМ!$A$34:$A$777,$A198,СВЦЭМ!$B$34:$B$777,E$190)+'СЕТ СН'!$F$12</f>
        <v>102.52983619</v>
      </c>
      <c r="F198" s="37">
        <f>SUMIFS(СВЦЭМ!$F$34:$F$777,СВЦЭМ!$A$34:$A$777,$A198,СВЦЭМ!$B$34:$B$777,F$190)+'СЕТ СН'!$F$12</f>
        <v>103.17567975999999</v>
      </c>
      <c r="G198" s="37">
        <f>SUMIFS(СВЦЭМ!$F$34:$F$777,СВЦЭМ!$A$34:$A$777,$A198,СВЦЭМ!$B$34:$B$777,G$190)+'СЕТ СН'!$F$12</f>
        <v>104.30264990000001</v>
      </c>
      <c r="H198" s="37">
        <f>SUMIFS(СВЦЭМ!$F$34:$F$777,СВЦЭМ!$A$34:$A$777,$A198,СВЦЭМ!$B$34:$B$777,H$190)+'СЕТ СН'!$F$12</f>
        <v>106.03404384</v>
      </c>
      <c r="I198" s="37">
        <f>SUMIFS(СВЦЭМ!$F$34:$F$777,СВЦЭМ!$A$34:$A$777,$A198,СВЦЭМ!$B$34:$B$777,I$190)+'СЕТ СН'!$F$12</f>
        <v>99.912095429999994</v>
      </c>
      <c r="J198" s="37">
        <f>SUMIFS(СВЦЭМ!$F$34:$F$777,СВЦЭМ!$A$34:$A$777,$A198,СВЦЭМ!$B$34:$B$777,J$190)+'СЕТ СН'!$F$12</f>
        <v>87.698069390000001</v>
      </c>
      <c r="K198" s="37">
        <f>SUMIFS(СВЦЭМ!$F$34:$F$777,СВЦЭМ!$A$34:$A$777,$A198,СВЦЭМ!$B$34:$B$777,K$190)+'СЕТ СН'!$F$12</f>
        <v>83.234465650000004</v>
      </c>
      <c r="L198" s="37">
        <f>SUMIFS(СВЦЭМ!$F$34:$F$777,СВЦЭМ!$A$34:$A$777,$A198,СВЦЭМ!$B$34:$B$777,L$190)+'СЕТ СН'!$F$12</f>
        <v>73.111196649999997</v>
      </c>
      <c r="M198" s="37">
        <f>SUMIFS(СВЦЭМ!$F$34:$F$777,СВЦЭМ!$A$34:$A$777,$A198,СВЦЭМ!$B$34:$B$777,M$190)+'СЕТ СН'!$F$12</f>
        <v>70.990145569999996</v>
      </c>
      <c r="N198" s="37">
        <f>SUMIFS(СВЦЭМ!$F$34:$F$777,СВЦЭМ!$A$34:$A$777,$A198,СВЦЭМ!$B$34:$B$777,N$190)+'СЕТ СН'!$F$12</f>
        <v>68.984976000000003</v>
      </c>
      <c r="O198" s="37">
        <f>SUMIFS(СВЦЭМ!$F$34:$F$777,СВЦЭМ!$A$34:$A$777,$A198,СВЦЭМ!$B$34:$B$777,O$190)+'СЕТ СН'!$F$12</f>
        <v>68.966812180000005</v>
      </c>
      <c r="P198" s="37">
        <f>SUMIFS(СВЦЭМ!$F$34:$F$777,СВЦЭМ!$A$34:$A$777,$A198,СВЦЭМ!$B$34:$B$777,P$190)+'СЕТ СН'!$F$12</f>
        <v>68.081843129999996</v>
      </c>
      <c r="Q198" s="37">
        <f>SUMIFS(СВЦЭМ!$F$34:$F$777,СВЦЭМ!$A$34:$A$777,$A198,СВЦЭМ!$B$34:$B$777,Q$190)+'СЕТ СН'!$F$12</f>
        <v>67.309339420000001</v>
      </c>
      <c r="R198" s="37">
        <f>SUMIFS(СВЦЭМ!$F$34:$F$777,СВЦЭМ!$A$34:$A$777,$A198,СВЦЭМ!$B$34:$B$777,R$190)+'СЕТ СН'!$F$12</f>
        <v>67.183887580000004</v>
      </c>
      <c r="S198" s="37">
        <f>SUMIFS(СВЦЭМ!$F$34:$F$777,СВЦЭМ!$A$34:$A$777,$A198,СВЦЭМ!$B$34:$B$777,S$190)+'СЕТ СН'!$F$12</f>
        <v>69.472585839999994</v>
      </c>
      <c r="T198" s="37">
        <f>SUMIFS(СВЦЭМ!$F$34:$F$777,СВЦЭМ!$A$34:$A$777,$A198,СВЦЭМ!$B$34:$B$777,T$190)+'СЕТ СН'!$F$12</f>
        <v>72.221309450000007</v>
      </c>
      <c r="U198" s="37">
        <f>SUMIFS(СВЦЭМ!$F$34:$F$777,СВЦЭМ!$A$34:$A$777,$A198,СВЦЭМ!$B$34:$B$777,U$190)+'СЕТ СН'!$F$12</f>
        <v>72.778059850000005</v>
      </c>
      <c r="V198" s="37">
        <f>SUMIFS(СВЦЭМ!$F$34:$F$777,СВЦЭМ!$A$34:$A$777,$A198,СВЦЭМ!$B$34:$B$777,V$190)+'СЕТ СН'!$F$12</f>
        <v>72.819266440000007</v>
      </c>
      <c r="W198" s="37">
        <f>SUMIFS(СВЦЭМ!$F$34:$F$777,СВЦЭМ!$A$34:$A$777,$A198,СВЦЭМ!$B$34:$B$777,W$190)+'СЕТ СН'!$F$12</f>
        <v>73.268746829999998</v>
      </c>
      <c r="X198" s="37">
        <f>SUMIFS(СВЦЭМ!$F$34:$F$777,СВЦЭМ!$A$34:$A$777,$A198,СВЦЭМ!$B$34:$B$777,X$190)+'СЕТ СН'!$F$12</f>
        <v>75.041330860000002</v>
      </c>
      <c r="Y198" s="37">
        <f>SUMIFS(СВЦЭМ!$F$34:$F$777,СВЦЭМ!$A$34:$A$777,$A198,СВЦЭМ!$B$34:$B$777,Y$190)+'СЕТ СН'!$F$12</f>
        <v>82.740884210000004</v>
      </c>
    </row>
    <row r="199" spans="1:25" ht="15.75" x14ac:dyDescent="0.2">
      <c r="A199" s="36">
        <f t="shared" si="5"/>
        <v>42683</v>
      </c>
      <c r="B199" s="37">
        <f>SUMIFS(СВЦЭМ!$F$34:$F$777,СВЦЭМ!$A$34:$A$777,$A199,СВЦЭМ!$B$34:$B$777,B$190)+'СЕТ СН'!$F$12</f>
        <v>92.681159949999994</v>
      </c>
      <c r="C199" s="37">
        <f>SUMIFS(СВЦЭМ!$F$34:$F$777,СВЦЭМ!$A$34:$A$777,$A199,СВЦЭМ!$B$34:$B$777,C$190)+'СЕТ СН'!$F$12</f>
        <v>103.15351841</v>
      </c>
      <c r="D199" s="37">
        <f>SUMIFS(СВЦЭМ!$F$34:$F$777,СВЦЭМ!$A$34:$A$777,$A199,СВЦЭМ!$B$34:$B$777,D$190)+'СЕТ СН'!$F$12</f>
        <v>104.99482397</v>
      </c>
      <c r="E199" s="37">
        <f>SUMIFS(СВЦЭМ!$F$34:$F$777,СВЦЭМ!$A$34:$A$777,$A199,СВЦЭМ!$B$34:$B$777,E$190)+'СЕТ СН'!$F$12</f>
        <v>104.64555045</v>
      </c>
      <c r="F199" s="37">
        <f>SUMIFS(СВЦЭМ!$F$34:$F$777,СВЦЭМ!$A$34:$A$777,$A199,СВЦЭМ!$B$34:$B$777,F$190)+'СЕТ СН'!$F$12</f>
        <v>104.38974177999999</v>
      </c>
      <c r="G199" s="37">
        <f>SUMIFS(СВЦЭМ!$F$34:$F$777,СВЦЭМ!$A$34:$A$777,$A199,СВЦЭМ!$B$34:$B$777,G$190)+'СЕТ СН'!$F$12</f>
        <v>103.97780716</v>
      </c>
      <c r="H199" s="37">
        <f>SUMIFS(СВЦЭМ!$F$34:$F$777,СВЦЭМ!$A$34:$A$777,$A199,СВЦЭМ!$B$34:$B$777,H$190)+'СЕТ СН'!$F$12</f>
        <v>102.53371319</v>
      </c>
      <c r="I199" s="37">
        <f>SUMIFS(СВЦЭМ!$F$34:$F$777,СВЦЭМ!$A$34:$A$777,$A199,СВЦЭМ!$B$34:$B$777,I$190)+'СЕТ СН'!$F$12</f>
        <v>98.771290309999998</v>
      </c>
      <c r="J199" s="37">
        <f>SUMIFS(СВЦЭМ!$F$34:$F$777,СВЦЭМ!$A$34:$A$777,$A199,СВЦЭМ!$B$34:$B$777,J$190)+'СЕТ СН'!$F$12</f>
        <v>91.159161049999994</v>
      </c>
      <c r="K199" s="37">
        <f>SUMIFS(СВЦЭМ!$F$34:$F$777,СВЦЭМ!$A$34:$A$777,$A199,СВЦЭМ!$B$34:$B$777,K$190)+'СЕТ СН'!$F$12</f>
        <v>83.838705660000002</v>
      </c>
      <c r="L199" s="37">
        <f>SUMIFS(СВЦЭМ!$F$34:$F$777,СВЦЭМ!$A$34:$A$777,$A199,СВЦЭМ!$B$34:$B$777,L$190)+'СЕТ СН'!$F$12</f>
        <v>75.319323760000003</v>
      </c>
      <c r="M199" s="37">
        <f>SUMIFS(СВЦЭМ!$F$34:$F$777,СВЦЭМ!$A$34:$A$777,$A199,СВЦЭМ!$B$34:$B$777,M$190)+'СЕТ СН'!$F$12</f>
        <v>71.480746640000007</v>
      </c>
      <c r="N199" s="37">
        <f>SUMIFS(СВЦЭМ!$F$34:$F$777,СВЦЭМ!$A$34:$A$777,$A199,СВЦЭМ!$B$34:$B$777,N$190)+'СЕТ СН'!$F$12</f>
        <v>70.638792330000001</v>
      </c>
      <c r="O199" s="37">
        <f>SUMIFS(СВЦЭМ!$F$34:$F$777,СВЦЭМ!$A$34:$A$777,$A199,СВЦЭМ!$B$34:$B$777,O$190)+'СЕТ СН'!$F$12</f>
        <v>70.957468280000001</v>
      </c>
      <c r="P199" s="37">
        <f>SUMIFS(СВЦЭМ!$F$34:$F$777,СВЦЭМ!$A$34:$A$777,$A199,СВЦЭМ!$B$34:$B$777,P$190)+'СЕТ СН'!$F$12</f>
        <v>70.448377379999997</v>
      </c>
      <c r="Q199" s="37">
        <f>SUMIFS(СВЦЭМ!$F$34:$F$777,СВЦЭМ!$A$34:$A$777,$A199,СВЦЭМ!$B$34:$B$777,Q$190)+'СЕТ СН'!$F$12</f>
        <v>69.852767659999998</v>
      </c>
      <c r="R199" s="37">
        <f>SUMIFS(СВЦЭМ!$F$34:$F$777,СВЦЭМ!$A$34:$A$777,$A199,СВЦЭМ!$B$34:$B$777,R$190)+'СЕТ СН'!$F$12</f>
        <v>70.064111240000003</v>
      </c>
      <c r="S199" s="37">
        <f>SUMIFS(СВЦЭМ!$F$34:$F$777,СВЦЭМ!$A$34:$A$777,$A199,СВЦЭМ!$B$34:$B$777,S$190)+'СЕТ СН'!$F$12</f>
        <v>70.902125620000007</v>
      </c>
      <c r="T199" s="37">
        <f>SUMIFS(СВЦЭМ!$F$34:$F$777,СВЦЭМ!$A$34:$A$777,$A199,СВЦЭМ!$B$34:$B$777,T$190)+'СЕТ СН'!$F$12</f>
        <v>73.895097449999994</v>
      </c>
      <c r="U199" s="37">
        <f>SUMIFS(СВЦЭМ!$F$34:$F$777,СВЦЭМ!$A$34:$A$777,$A199,СВЦЭМ!$B$34:$B$777,U$190)+'СЕТ СН'!$F$12</f>
        <v>75.172462319999994</v>
      </c>
      <c r="V199" s="37">
        <f>SUMIFS(СВЦЭМ!$F$34:$F$777,СВЦЭМ!$A$34:$A$777,$A199,СВЦЭМ!$B$34:$B$777,V$190)+'СЕТ СН'!$F$12</f>
        <v>78.985595079999996</v>
      </c>
      <c r="W199" s="37">
        <f>SUMIFS(СВЦЭМ!$F$34:$F$777,СВЦЭМ!$A$34:$A$777,$A199,СВЦЭМ!$B$34:$B$777,W$190)+'СЕТ СН'!$F$12</f>
        <v>81.543140379999997</v>
      </c>
      <c r="X199" s="37">
        <f>SUMIFS(СВЦЭМ!$F$34:$F$777,СВЦЭМ!$A$34:$A$777,$A199,СВЦЭМ!$B$34:$B$777,X$190)+'СЕТ СН'!$F$12</f>
        <v>79.84578157</v>
      </c>
      <c r="Y199" s="37">
        <f>SUMIFS(СВЦЭМ!$F$34:$F$777,СВЦЭМ!$A$34:$A$777,$A199,СВЦЭМ!$B$34:$B$777,Y$190)+'СЕТ СН'!$F$12</f>
        <v>80.429256910000007</v>
      </c>
    </row>
    <row r="200" spans="1:25" ht="15.75" x14ac:dyDescent="0.2">
      <c r="A200" s="36">
        <f t="shared" si="5"/>
        <v>42684</v>
      </c>
      <c r="B200" s="37">
        <f>SUMIFS(СВЦЭМ!$F$34:$F$777,СВЦЭМ!$A$34:$A$777,$A200,СВЦЭМ!$B$34:$B$777,B$190)+'СЕТ СН'!$F$12</f>
        <v>91.517517440000006</v>
      </c>
      <c r="C200" s="37">
        <f>SUMIFS(СВЦЭМ!$F$34:$F$777,СВЦЭМ!$A$34:$A$777,$A200,СВЦЭМ!$B$34:$B$777,C$190)+'СЕТ СН'!$F$12</f>
        <v>102.22907475</v>
      </c>
      <c r="D200" s="37">
        <f>SUMIFS(СВЦЭМ!$F$34:$F$777,СВЦЭМ!$A$34:$A$777,$A200,СВЦЭМ!$B$34:$B$777,D$190)+'СЕТ СН'!$F$12</f>
        <v>104.41260333</v>
      </c>
      <c r="E200" s="37">
        <f>SUMIFS(СВЦЭМ!$F$34:$F$777,СВЦЭМ!$A$34:$A$777,$A200,СВЦЭМ!$B$34:$B$777,E$190)+'СЕТ СН'!$F$12</f>
        <v>104.21499455999999</v>
      </c>
      <c r="F200" s="37">
        <f>SUMIFS(СВЦЭМ!$F$34:$F$777,СВЦЭМ!$A$34:$A$777,$A200,СВЦЭМ!$B$34:$B$777,F$190)+'СЕТ СН'!$F$12</f>
        <v>104.96377433000001</v>
      </c>
      <c r="G200" s="37">
        <f>SUMIFS(СВЦЭМ!$F$34:$F$777,СВЦЭМ!$A$34:$A$777,$A200,СВЦЭМ!$B$34:$B$777,G$190)+'СЕТ СН'!$F$12</f>
        <v>105.38396956</v>
      </c>
      <c r="H200" s="37">
        <f>SUMIFS(СВЦЭМ!$F$34:$F$777,СВЦЭМ!$A$34:$A$777,$A200,СВЦЭМ!$B$34:$B$777,H$190)+'СЕТ СН'!$F$12</f>
        <v>101.68516104</v>
      </c>
      <c r="I200" s="37">
        <f>SUMIFS(СВЦЭМ!$F$34:$F$777,СВЦЭМ!$A$34:$A$777,$A200,СВЦЭМ!$B$34:$B$777,I$190)+'СЕТ СН'!$F$12</f>
        <v>99.770703130000001</v>
      </c>
      <c r="J200" s="37">
        <f>SUMIFS(СВЦЭМ!$F$34:$F$777,СВЦЭМ!$A$34:$A$777,$A200,СВЦЭМ!$B$34:$B$777,J$190)+'СЕТ СН'!$F$12</f>
        <v>93.429032590000006</v>
      </c>
      <c r="K200" s="37">
        <f>SUMIFS(СВЦЭМ!$F$34:$F$777,СВЦЭМ!$A$34:$A$777,$A200,СВЦЭМ!$B$34:$B$777,K$190)+'СЕТ СН'!$F$12</f>
        <v>83.546548819999998</v>
      </c>
      <c r="L200" s="37">
        <f>SUMIFS(СВЦЭМ!$F$34:$F$777,СВЦЭМ!$A$34:$A$777,$A200,СВЦЭМ!$B$34:$B$777,L$190)+'СЕТ СН'!$F$12</f>
        <v>74.805470740000004</v>
      </c>
      <c r="M200" s="37">
        <f>SUMIFS(СВЦЭМ!$F$34:$F$777,СВЦЭМ!$A$34:$A$777,$A200,СВЦЭМ!$B$34:$B$777,M$190)+'СЕТ СН'!$F$12</f>
        <v>71.771905669999995</v>
      </c>
      <c r="N200" s="37">
        <f>SUMIFS(СВЦЭМ!$F$34:$F$777,СВЦЭМ!$A$34:$A$777,$A200,СВЦЭМ!$B$34:$B$777,N$190)+'СЕТ СН'!$F$12</f>
        <v>75.620272369999995</v>
      </c>
      <c r="O200" s="37">
        <f>SUMIFS(СВЦЭМ!$F$34:$F$777,СВЦЭМ!$A$34:$A$777,$A200,СВЦЭМ!$B$34:$B$777,O$190)+'СЕТ СН'!$F$12</f>
        <v>77.832642530000001</v>
      </c>
      <c r="P200" s="37">
        <f>SUMIFS(СВЦЭМ!$F$34:$F$777,СВЦЭМ!$A$34:$A$777,$A200,СВЦЭМ!$B$34:$B$777,P$190)+'СЕТ СН'!$F$12</f>
        <v>77.359247539999998</v>
      </c>
      <c r="Q200" s="37">
        <f>SUMIFS(СВЦЭМ!$F$34:$F$777,СВЦЭМ!$A$34:$A$777,$A200,СВЦЭМ!$B$34:$B$777,Q$190)+'СЕТ СН'!$F$12</f>
        <v>77.995234800000006</v>
      </c>
      <c r="R200" s="37">
        <f>SUMIFS(СВЦЭМ!$F$34:$F$777,СВЦЭМ!$A$34:$A$777,$A200,СВЦЭМ!$B$34:$B$777,R$190)+'СЕТ СН'!$F$12</f>
        <v>78.444406970000003</v>
      </c>
      <c r="S200" s="37">
        <f>SUMIFS(СВЦЭМ!$F$34:$F$777,СВЦЭМ!$A$34:$A$777,$A200,СВЦЭМ!$B$34:$B$777,S$190)+'СЕТ СН'!$F$12</f>
        <v>76.618597690000001</v>
      </c>
      <c r="T200" s="37">
        <f>SUMIFS(СВЦЭМ!$F$34:$F$777,СВЦЭМ!$A$34:$A$777,$A200,СВЦЭМ!$B$34:$B$777,T$190)+'СЕТ СН'!$F$12</f>
        <v>73.54929061</v>
      </c>
      <c r="U200" s="37">
        <f>SUMIFS(СВЦЭМ!$F$34:$F$777,СВЦЭМ!$A$34:$A$777,$A200,СВЦЭМ!$B$34:$B$777,U$190)+'СЕТ СН'!$F$12</f>
        <v>74.691111250000006</v>
      </c>
      <c r="V200" s="37">
        <f>SUMIFS(СВЦЭМ!$F$34:$F$777,СВЦЭМ!$A$34:$A$777,$A200,СВЦЭМ!$B$34:$B$777,V$190)+'СЕТ СН'!$F$12</f>
        <v>73.072109179999998</v>
      </c>
      <c r="W200" s="37">
        <f>SUMIFS(СВЦЭМ!$F$34:$F$777,СВЦЭМ!$A$34:$A$777,$A200,СВЦЭМ!$B$34:$B$777,W$190)+'СЕТ СН'!$F$12</f>
        <v>73.202778670000001</v>
      </c>
      <c r="X200" s="37">
        <f>SUMIFS(СВЦЭМ!$F$34:$F$777,СВЦЭМ!$A$34:$A$777,$A200,СВЦЭМ!$B$34:$B$777,X$190)+'СЕТ СН'!$F$12</f>
        <v>74.168298910000004</v>
      </c>
      <c r="Y200" s="37">
        <f>SUMIFS(СВЦЭМ!$F$34:$F$777,СВЦЭМ!$A$34:$A$777,$A200,СВЦЭМ!$B$34:$B$777,Y$190)+'СЕТ СН'!$F$12</f>
        <v>81.104695030000002</v>
      </c>
    </row>
    <row r="201" spans="1:25" ht="15.75" x14ac:dyDescent="0.2">
      <c r="A201" s="36">
        <f t="shared" si="5"/>
        <v>42685</v>
      </c>
      <c r="B201" s="37">
        <f>SUMIFS(СВЦЭМ!$F$34:$F$777,СВЦЭМ!$A$34:$A$777,$A201,СВЦЭМ!$B$34:$B$777,B$190)+'СЕТ СН'!$F$12</f>
        <v>89.516657260000002</v>
      </c>
      <c r="C201" s="37">
        <f>SUMIFS(СВЦЭМ!$F$34:$F$777,СВЦЭМ!$A$34:$A$777,$A201,СВЦЭМ!$B$34:$B$777,C$190)+'СЕТ СН'!$F$12</f>
        <v>101.81820198</v>
      </c>
      <c r="D201" s="37">
        <f>SUMIFS(СВЦЭМ!$F$34:$F$777,СВЦЭМ!$A$34:$A$777,$A201,СВЦЭМ!$B$34:$B$777,D$190)+'СЕТ СН'!$F$12</f>
        <v>108.26375087</v>
      </c>
      <c r="E201" s="37">
        <f>SUMIFS(СВЦЭМ!$F$34:$F$777,СВЦЭМ!$A$34:$A$777,$A201,СВЦЭМ!$B$34:$B$777,E$190)+'СЕТ СН'!$F$12</f>
        <v>104.07348845999999</v>
      </c>
      <c r="F201" s="37">
        <f>SUMIFS(СВЦЭМ!$F$34:$F$777,СВЦЭМ!$A$34:$A$777,$A201,СВЦЭМ!$B$34:$B$777,F$190)+'СЕТ СН'!$F$12</f>
        <v>104.08706862</v>
      </c>
      <c r="G201" s="37">
        <f>SUMIFS(СВЦЭМ!$F$34:$F$777,СВЦЭМ!$A$34:$A$777,$A201,СВЦЭМ!$B$34:$B$777,G$190)+'СЕТ СН'!$F$12</f>
        <v>105.30789753000001</v>
      </c>
      <c r="H201" s="37">
        <f>SUMIFS(СВЦЭМ!$F$34:$F$777,СВЦЭМ!$A$34:$A$777,$A201,СВЦЭМ!$B$34:$B$777,H$190)+'СЕТ СН'!$F$12</f>
        <v>104.88557066</v>
      </c>
      <c r="I201" s="37">
        <f>SUMIFS(СВЦЭМ!$F$34:$F$777,СВЦЭМ!$A$34:$A$777,$A201,СВЦЭМ!$B$34:$B$777,I$190)+'СЕТ СН'!$F$12</f>
        <v>100.81421741</v>
      </c>
      <c r="J201" s="37">
        <f>SUMIFS(СВЦЭМ!$F$34:$F$777,СВЦЭМ!$A$34:$A$777,$A201,СВЦЭМ!$B$34:$B$777,J$190)+'СЕТ СН'!$F$12</f>
        <v>91.734006930000007</v>
      </c>
      <c r="K201" s="37">
        <f>SUMIFS(СВЦЭМ!$F$34:$F$777,СВЦЭМ!$A$34:$A$777,$A201,СВЦЭМ!$B$34:$B$777,K$190)+'СЕТ СН'!$F$12</f>
        <v>81.853670750000006</v>
      </c>
      <c r="L201" s="37">
        <f>SUMIFS(СВЦЭМ!$F$34:$F$777,СВЦЭМ!$A$34:$A$777,$A201,СВЦЭМ!$B$34:$B$777,L$190)+'СЕТ СН'!$F$12</f>
        <v>72.849185509999998</v>
      </c>
      <c r="M201" s="37">
        <f>SUMIFS(СВЦЭМ!$F$34:$F$777,СВЦЭМ!$A$34:$A$777,$A201,СВЦЭМ!$B$34:$B$777,M$190)+'СЕТ СН'!$F$12</f>
        <v>70.203851279999995</v>
      </c>
      <c r="N201" s="37">
        <f>SUMIFS(СВЦЭМ!$F$34:$F$777,СВЦЭМ!$A$34:$A$777,$A201,СВЦЭМ!$B$34:$B$777,N$190)+'СЕТ СН'!$F$12</f>
        <v>72.062767469999997</v>
      </c>
      <c r="O201" s="37">
        <f>SUMIFS(СВЦЭМ!$F$34:$F$777,СВЦЭМ!$A$34:$A$777,$A201,СВЦЭМ!$B$34:$B$777,O$190)+'СЕТ СН'!$F$12</f>
        <v>72.311315780000001</v>
      </c>
      <c r="P201" s="37">
        <f>SUMIFS(СВЦЭМ!$F$34:$F$777,СВЦЭМ!$A$34:$A$777,$A201,СВЦЭМ!$B$34:$B$777,P$190)+'СЕТ СН'!$F$12</f>
        <v>72.215593639999994</v>
      </c>
      <c r="Q201" s="37">
        <f>SUMIFS(СВЦЭМ!$F$34:$F$777,СВЦЭМ!$A$34:$A$777,$A201,СВЦЭМ!$B$34:$B$777,Q$190)+'СЕТ СН'!$F$12</f>
        <v>76.716457259999999</v>
      </c>
      <c r="R201" s="37">
        <f>SUMIFS(СВЦЭМ!$F$34:$F$777,СВЦЭМ!$A$34:$A$777,$A201,СВЦЭМ!$B$34:$B$777,R$190)+'СЕТ СН'!$F$12</f>
        <v>77.940575289999998</v>
      </c>
      <c r="S201" s="37">
        <f>SUMIFS(СВЦЭМ!$F$34:$F$777,СВЦЭМ!$A$34:$A$777,$A201,СВЦЭМ!$B$34:$B$777,S$190)+'СЕТ СН'!$F$12</f>
        <v>79.027712769999994</v>
      </c>
      <c r="T201" s="37">
        <f>SUMIFS(СВЦЭМ!$F$34:$F$777,СВЦЭМ!$A$34:$A$777,$A201,СВЦЭМ!$B$34:$B$777,T$190)+'СЕТ СН'!$F$12</f>
        <v>73.070727340000005</v>
      </c>
      <c r="U201" s="37">
        <f>SUMIFS(СВЦЭМ!$F$34:$F$777,СВЦЭМ!$A$34:$A$777,$A201,СВЦЭМ!$B$34:$B$777,U$190)+'СЕТ СН'!$F$12</f>
        <v>72.680829810000006</v>
      </c>
      <c r="V201" s="37">
        <f>SUMIFS(СВЦЭМ!$F$34:$F$777,СВЦЭМ!$A$34:$A$777,$A201,СВЦЭМ!$B$34:$B$777,V$190)+'СЕТ СН'!$F$12</f>
        <v>74.372543890000003</v>
      </c>
      <c r="W201" s="37">
        <f>SUMIFS(СВЦЭМ!$F$34:$F$777,СВЦЭМ!$A$34:$A$777,$A201,СВЦЭМ!$B$34:$B$777,W$190)+'СЕТ СН'!$F$12</f>
        <v>75.11207813</v>
      </c>
      <c r="X201" s="37">
        <f>SUMIFS(СВЦЭМ!$F$34:$F$777,СВЦЭМ!$A$34:$A$777,$A201,СВЦЭМ!$B$34:$B$777,X$190)+'СЕТ СН'!$F$12</f>
        <v>80.037726969999994</v>
      </c>
      <c r="Y201" s="37">
        <f>SUMIFS(СВЦЭМ!$F$34:$F$777,СВЦЭМ!$A$34:$A$777,$A201,СВЦЭМ!$B$34:$B$777,Y$190)+'СЕТ СН'!$F$12</f>
        <v>88.91808752</v>
      </c>
    </row>
    <row r="202" spans="1:25" ht="15.75" x14ac:dyDescent="0.2">
      <c r="A202" s="36">
        <f t="shared" si="5"/>
        <v>42686</v>
      </c>
      <c r="B202" s="37">
        <f>SUMIFS(СВЦЭМ!$F$34:$F$777,СВЦЭМ!$A$34:$A$777,$A202,СВЦЭМ!$B$34:$B$777,B$190)+'СЕТ СН'!$F$12</f>
        <v>87.779618549999995</v>
      </c>
      <c r="C202" s="37">
        <f>SUMIFS(СВЦЭМ!$F$34:$F$777,СВЦЭМ!$A$34:$A$777,$A202,СВЦЭМ!$B$34:$B$777,C$190)+'СЕТ СН'!$F$12</f>
        <v>98.140792050000002</v>
      </c>
      <c r="D202" s="37">
        <f>SUMIFS(СВЦЭМ!$F$34:$F$777,СВЦЭМ!$A$34:$A$777,$A202,СВЦЭМ!$B$34:$B$777,D$190)+'СЕТ СН'!$F$12</f>
        <v>105.11559527999999</v>
      </c>
      <c r="E202" s="37">
        <f>SUMIFS(СВЦЭМ!$F$34:$F$777,СВЦЭМ!$A$34:$A$777,$A202,СВЦЭМ!$B$34:$B$777,E$190)+'СЕТ СН'!$F$12</f>
        <v>106.15335989</v>
      </c>
      <c r="F202" s="37">
        <f>SUMIFS(СВЦЭМ!$F$34:$F$777,СВЦЭМ!$A$34:$A$777,$A202,СВЦЭМ!$B$34:$B$777,F$190)+'СЕТ СН'!$F$12</f>
        <v>106.71376582000001</v>
      </c>
      <c r="G202" s="37">
        <f>SUMIFS(СВЦЭМ!$F$34:$F$777,СВЦЭМ!$A$34:$A$777,$A202,СВЦЭМ!$B$34:$B$777,G$190)+'СЕТ СН'!$F$12</f>
        <v>105.56245742999999</v>
      </c>
      <c r="H202" s="37">
        <f>SUMIFS(СВЦЭМ!$F$34:$F$777,СВЦЭМ!$A$34:$A$777,$A202,СВЦЭМ!$B$34:$B$777,H$190)+'СЕТ СН'!$F$12</f>
        <v>102.69029252999999</v>
      </c>
      <c r="I202" s="37">
        <f>SUMIFS(СВЦЭМ!$F$34:$F$777,СВЦЭМ!$A$34:$A$777,$A202,СВЦЭМ!$B$34:$B$777,I$190)+'СЕТ СН'!$F$12</f>
        <v>99.470895760000005</v>
      </c>
      <c r="J202" s="37">
        <f>SUMIFS(СВЦЭМ!$F$34:$F$777,СВЦЭМ!$A$34:$A$777,$A202,СВЦЭМ!$B$34:$B$777,J$190)+'СЕТ СН'!$F$12</f>
        <v>88.792927059999997</v>
      </c>
      <c r="K202" s="37">
        <f>SUMIFS(СВЦЭМ!$F$34:$F$777,СВЦЭМ!$A$34:$A$777,$A202,СВЦЭМ!$B$34:$B$777,K$190)+'СЕТ СН'!$F$12</f>
        <v>76.049779169999994</v>
      </c>
      <c r="L202" s="37">
        <f>SUMIFS(СВЦЭМ!$F$34:$F$777,СВЦЭМ!$A$34:$A$777,$A202,СВЦЭМ!$B$34:$B$777,L$190)+'СЕТ СН'!$F$12</f>
        <v>68.545205429999996</v>
      </c>
      <c r="M202" s="37">
        <f>SUMIFS(СВЦЭМ!$F$34:$F$777,СВЦЭМ!$A$34:$A$777,$A202,СВЦЭМ!$B$34:$B$777,M$190)+'СЕТ СН'!$F$12</f>
        <v>63.53045822</v>
      </c>
      <c r="N202" s="37">
        <f>SUMIFS(СВЦЭМ!$F$34:$F$777,СВЦЭМ!$A$34:$A$777,$A202,СВЦЭМ!$B$34:$B$777,N$190)+'СЕТ СН'!$F$12</f>
        <v>62.809980930000002</v>
      </c>
      <c r="O202" s="37">
        <f>SUMIFS(СВЦЭМ!$F$34:$F$777,СВЦЭМ!$A$34:$A$777,$A202,СВЦЭМ!$B$34:$B$777,O$190)+'СЕТ СН'!$F$12</f>
        <v>63.24387651</v>
      </c>
      <c r="P202" s="37">
        <f>SUMIFS(СВЦЭМ!$F$34:$F$777,СВЦЭМ!$A$34:$A$777,$A202,СВЦЭМ!$B$34:$B$777,P$190)+'СЕТ СН'!$F$12</f>
        <v>66.184339350000002</v>
      </c>
      <c r="Q202" s="37">
        <f>SUMIFS(СВЦЭМ!$F$34:$F$777,СВЦЭМ!$A$34:$A$777,$A202,СВЦЭМ!$B$34:$B$777,Q$190)+'СЕТ СН'!$F$12</f>
        <v>66.502968929999994</v>
      </c>
      <c r="R202" s="37">
        <f>SUMIFS(СВЦЭМ!$F$34:$F$777,СВЦЭМ!$A$34:$A$777,$A202,СВЦЭМ!$B$34:$B$777,R$190)+'СЕТ СН'!$F$12</f>
        <v>66.017138770000003</v>
      </c>
      <c r="S202" s="37">
        <f>SUMIFS(СВЦЭМ!$F$34:$F$777,СВЦЭМ!$A$34:$A$777,$A202,СВЦЭМ!$B$34:$B$777,S$190)+'СЕТ СН'!$F$12</f>
        <v>66.09748295</v>
      </c>
      <c r="T202" s="37">
        <f>SUMIFS(СВЦЭМ!$F$34:$F$777,СВЦЭМ!$A$34:$A$777,$A202,СВЦЭМ!$B$34:$B$777,T$190)+'СЕТ СН'!$F$12</f>
        <v>70.691290339999995</v>
      </c>
      <c r="U202" s="37">
        <f>SUMIFS(СВЦЭМ!$F$34:$F$777,СВЦЭМ!$A$34:$A$777,$A202,СВЦЭМ!$B$34:$B$777,U$190)+'СЕТ СН'!$F$12</f>
        <v>68.224742090000007</v>
      </c>
      <c r="V202" s="37">
        <f>SUMIFS(СВЦЭМ!$F$34:$F$777,СВЦЭМ!$A$34:$A$777,$A202,СВЦЭМ!$B$34:$B$777,V$190)+'СЕТ СН'!$F$12</f>
        <v>64.448141550000003</v>
      </c>
      <c r="W202" s="37">
        <f>SUMIFS(СВЦЭМ!$F$34:$F$777,СВЦЭМ!$A$34:$A$777,$A202,СВЦЭМ!$B$34:$B$777,W$190)+'СЕТ СН'!$F$12</f>
        <v>63.150446340000002</v>
      </c>
      <c r="X202" s="37">
        <f>SUMIFS(СВЦЭМ!$F$34:$F$777,СВЦЭМ!$A$34:$A$777,$A202,СВЦЭМ!$B$34:$B$777,X$190)+'СЕТ СН'!$F$12</f>
        <v>64.673085</v>
      </c>
      <c r="Y202" s="37">
        <f>SUMIFS(СВЦЭМ!$F$34:$F$777,СВЦЭМ!$A$34:$A$777,$A202,СВЦЭМ!$B$34:$B$777,Y$190)+'СЕТ СН'!$F$12</f>
        <v>74.767592429999993</v>
      </c>
    </row>
    <row r="203" spans="1:25" ht="15.75" x14ac:dyDescent="0.2">
      <c r="A203" s="36">
        <f t="shared" si="5"/>
        <v>42687</v>
      </c>
      <c r="B203" s="37">
        <f>SUMIFS(СВЦЭМ!$F$34:$F$777,СВЦЭМ!$A$34:$A$777,$A203,СВЦЭМ!$B$34:$B$777,B$190)+'СЕТ СН'!$F$12</f>
        <v>85.569008679999996</v>
      </c>
      <c r="C203" s="37">
        <f>SUMIFS(СВЦЭМ!$F$34:$F$777,СВЦЭМ!$A$34:$A$777,$A203,СВЦЭМ!$B$34:$B$777,C$190)+'СЕТ СН'!$F$12</f>
        <v>97.333729230000003</v>
      </c>
      <c r="D203" s="37">
        <f>SUMIFS(СВЦЭМ!$F$34:$F$777,СВЦЭМ!$A$34:$A$777,$A203,СВЦЭМ!$B$34:$B$777,D$190)+'СЕТ СН'!$F$12</f>
        <v>103.95660216</v>
      </c>
      <c r="E203" s="37">
        <f>SUMIFS(СВЦЭМ!$F$34:$F$777,СВЦЭМ!$A$34:$A$777,$A203,СВЦЭМ!$B$34:$B$777,E$190)+'СЕТ СН'!$F$12</f>
        <v>104.94425203999999</v>
      </c>
      <c r="F203" s="37">
        <f>SUMIFS(СВЦЭМ!$F$34:$F$777,СВЦЭМ!$A$34:$A$777,$A203,СВЦЭМ!$B$34:$B$777,F$190)+'СЕТ СН'!$F$12</f>
        <v>105.40962408999999</v>
      </c>
      <c r="G203" s="37">
        <f>SUMIFS(СВЦЭМ!$F$34:$F$777,СВЦЭМ!$A$34:$A$777,$A203,СВЦЭМ!$B$34:$B$777,G$190)+'СЕТ СН'!$F$12</f>
        <v>104.69741326</v>
      </c>
      <c r="H203" s="37">
        <f>SUMIFS(СВЦЭМ!$F$34:$F$777,СВЦЭМ!$A$34:$A$777,$A203,СВЦЭМ!$B$34:$B$777,H$190)+'СЕТ СН'!$F$12</f>
        <v>101.96756465999999</v>
      </c>
      <c r="I203" s="37">
        <f>SUMIFS(СВЦЭМ!$F$34:$F$777,СВЦЭМ!$A$34:$A$777,$A203,СВЦЭМ!$B$34:$B$777,I$190)+'СЕТ СН'!$F$12</f>
        <v>100.00505445</v>
      </c>
      <c r="J203" s="37">
        <f>SUMIFS(СВЦЭМ!$F$34:$F$777,СВЦЭМ!$A$34:$A$777,$A203,СВЦЭМ!$B$34:$B$777,J$190)+'СЕТ СН'!$F$12</f>
        <v>90.178121660000002</v>
      </c>
      <c r="K203" s="37">
        <f>SUMIFS(СВЦЭМ!$F$34:$F$777,СВЦЭМ!$A$34:$A$777,$A203,СВЦЭМ!$B$34:$B$777,K$190)+'СЕТ СН'!$F$12</f>
        <v>79.565999020000007</v>
      </c>
      <c r="L203" s="37">
        <f>SUMIFS(СВЦЭМ!$F$34:$F$777,СВЦЭМ!$A$34:$A$777,$A203,СВЦЭМ!$B$34:$B$777,L$190)+'СЕТ СН'!$F$12</f>
        <v>70.089167849999995</v>
      </c>
      <c r="M203" s="37">
        <f>SUMIFS(СВЦЭМ!$F$34:$F$777,СВЦЭМ!$A$34:$A$777,$A203,СВЦЭМ!$B$34:$B$777,M$190)+'СЕТ СН'!$F$12</f>
        <v>68.912159840000001</v>
      </c>
      <c r="N203" s="37">
        <f>SUMIFS(СВЦЭМ!$F$34:$F$777,СВЦЭМ!$A$34:$A$777,$A203,СВЦЭМ!$B$34:$B$777,N$190)+'СЕТ СН'!$F$12</f>
        <v>66.909159619999997</v>
      </c>
      <c r="O203" s="37">
        <f>SUMIFS(СВЦЭМ!$F$34:$F$777,СВЦЭМ!$A$34:$A$777,$A203,СВЦЭМ!$B$34:$B$777,O$190)+'СЕТ СН'!$F$12</f>
        <v>65.516705869999996</v>
      </c>
      <c r="P203" s="37">
        <f>SUMIFS(СВЦЭМ!$F$34:$F$777,СВЦЭМ!$A$34:$A$777,$A203,СВЦЭМ!$B$34:$B$777,P$190)+'СЕТ СН'!$F$12</f>
        <v>64.276618900000003</v>
      </c>
      <c r="Q203" s="37">
        <f>SUMIFS(СВЦЭМ!$F$34:$F$777,СВЦЭМ!$A$34:$A$777,$A203,СВЦЭМ!$B$34:$B$777,Q$190)+'СЕТ СН'!$F$12</f>
        <v>64.127405550000006</v>
      </c>
      <c r="R203" s="37">
        <f>SUMIFS(СВЦЭМ!$F$34:$F$777,СВЦЭМ!$A$34:$A$777,$A203,СВЦЭМ!$B$34:$B$777,R$190)+'СЕТ СН'!$F$12</f>
        <v>64.348615629999998</v>
      </c>
      <c r="S203" s="37">
        <f>SUMIFS(СВЦЭМ!$F$34:$F$777,СВЦЭМ!$A$34:$A$777,$A203,СВЦЭМ!$B$34:$B$777,S$190)+'СЕТ СН'!$F$12</f>
        <v>68.224104539999999</v>
      </c>
      <c r="T203" s="37">
        <f>SUMIFS(СВЦЭМ!$F$34:$F$777,СВЦЭМ!$A$34:$A$777,$A203,СВЦЭМ!$B$34:$B$777,T$190)+'СЕТ СН'!$F$12</f>
        <v>75.222707569999997</v>
      </c>
      <c r="U203" s="37">
        <f>SUMIFS(СВЦЭМ!$F$34:$F$777,СВЦЭМ!$A$34:$A$777,$A203,СВЦЭМ!$B$34:$B$777,U$190)+'СЕТ СН'!$F$12</f>
        <v>67.061817349999998</v>
      </c>
      <c r="V203" s="37">
        <f>SUMIFS(СВЦЭМ!$F$34:$F$777,СВЦЭМ!$A$34:$A$777,$A203,СВЦЭМ!$B$34:$B$777,V$190)+'СЕТ СН'!$F$12</f>
        <v>58.538832169999999</v>
      </c>
      <c r="W203" s="37">
        <f>SUMIFS(СВЦЭМ!$F$34:$F$777,СВЦЭМ!$A$34:$A$777,$A203,СВЦЭМ!$B$34:$B$777,W$190)+'СЕТ СН'!$F$12</f>
        <v>60.146488519999998</v>
      </c>
      <c r="X203" s="37">
        <f>SUMIFS(СВЦЭМ!$F$34:$F$777,СВЦЭМ!$A$34:$A$777,$A203,СВЦЭМ!$B$34:$B$777,X$190)+'СЕТ СН'!$F$12</f>
        <v>65.422573080000006</v>
      </c>
      <c r="Y203" s="37">
        <f>SUMIFS(СВЦЭМ!$F$34:$F$777,СВЦЭМ!$A$34:$A$777,$A203,СВЦЭМ!$B$34:$B$777,Y$190)+'СЕТ СН'!$F$12</f>
        <v>73.400246839999994</v>
      </c>
    </row>
    <row r="204" spans="1:25" ht="15.75" x14ac:dyDescent="0.2">
      <c r="A204" s="36">
        <f t="shared" si="5"/>
        <v>42688</v>
      </c>
      <c r="B204" s="37">
        <f>SUMIFS(СВЦЭМ!$F$34:$F$777,СВЦЭМ!$A$34:$A$777,$A204,СВЦЭМ!$B$34:$B$777,B$190)+'СЕТ СН'!$F$12</f>
        <v>86.666523029999993</v>
      </c>
      <c r="C204" s="37">
        <f>SUMIFS(СВЦЭМ!$F$34:$F$777,СВЦЭМ!$A$34:$A$777,$A204,СВЦЭМ!$B$34:$B$777,C$190)+'СЕТ СН'!$F$12</f>
        <v>99.600034390000005</v>
      </c>
      <c r="D204" s="37">
        <f>SUMIFS(СВЦЭМ!$F$34:$F$777,СВЦЭМ!$A$34:$A$777,$A204,СВЦЭМ!$B$34:$B$777,D$190)+'СЕТ СН'!$F$12</f>
        <v>103.37854387</v>
      </c>
      <c r="E204" s="37">
        <f>SUMIFS(СВЦЭМ!$F$34:$F$777,СВЦЭМ!$A$34:$A$777,$A204,СВЦЭМ!$B$34:$B$777,E$190)+'СЕТ СН'!$F$12</f>
        <v>103.18592631</v>
      </c>
      <c r="F204" s="37">
        <f>SUMIFS(СВЦЭМ!$F$34:$F$777,СВЦЭМ!$A$34:$A$777,$A204,СВЦЭМ!$B$34:$B$777,F$190)+'СЕТ СН'!$F$12</f>
        <v>109.91137856</v>
      </c>
      <c r="G204" s="37">
        <f>SUMIFS(СВЦЭМ!$F$34:$F$777,СВЦЭМ!$A$34:$A$777,$A204,СВЦЭМ!$B$34:$B$777,G$190)+'СЕТ СН'!$F$12</f>
        <v>115.09310225</v>
      </c>
      <c r="H204" s="37">
        <f>SUMIFS(СВЦЭМ!$F$34:$F$777,СВЦЭМ!$A$34:$A$777,$A204,СВЦЭМ!$B$34:$B$777,H$190)+'СЕТ СН'!$F$12</f>
        <v>115.11616848</v>
      </c>
      <c r="I204" s="37">
        <f>SUMIFS(СВЦЭМ!$F$34:$F$777,СВЦЭМ!$A$34:$A$777,$A204,СВЦЭМ!$B$34:$B$777,I$190)+'СЕТ СН'!$F$12</f>
        <v>109.10575378999999</v>
      </c>
      <c r="J204" s="37">
        <f>SUMIFS(СВЦЭМ!$F$34:$F$777,СВЦЭМ!$A$34:$A$777,$A204,СВЦЭМ!$B$34:$B$777,J$190)+'СЕТ СН'!$F$12</f>
        <v>98.737970149999995</v>
      </c>
      <c r="K204" s="37">
        <f>SUMIFS(СВЦЭМ!$F$34:$F$777,СВЦЭМ!$A$34:$A$777,$A204,СВЦЭМ!$B$34:$B$777,K$190)+'СЕТ СН'!$F$12</f>
        <v>90.321160140000003</v>
      </c>
      <c r="L204" s="37">
        <f>SUMIFS(СВЦЭМ!$F$34:$F$777,СВЦЭМ!$A$34:$A$777,$A204,СВЦЭМ!$B$34:$B$777,L$190)+'СЕТ СН'!$F$12</f>
        <v>81.565874730000004</v>
      </c>
      <c r="M204" s="37">
        <f>SUMIFS(СВЦЭМ!$F$34:$F$777,СВЦЭМ!$A$34:$A$777,$A204,СВЦЭМ!$B$34:$B$777,M$190)+'СЕТ СН'!$F$12</f>
        <v>77.591810839999994</v>
      </c>
      <c r="N204" s="37">
        <f>SUMIFS(СВЦЭМ!$F$34:$F$777,СВЦЭМ!$A$34:$A$777,$A204,СВЦЭМ!$B$34:$B$777,N$190)+'СЕТ СН'!$F$12</f>
        <v>78.815290559999994</v>
      </c>
      <c r="O204" s="37">
        <f>SUMIFS(СВЦЭМ!$F$34:$F$777,СВЦЭМ!$A$34:$A$777,$A204,СВЦЭМ!$B$34:$B$777,O$190)+'СЕТ СН'!$F$12</f>
        <v>78.908895520000002</v>
      </c>
      <c r="P204" s="37">
        <f>SUMIFS(СВЦЭМ!$F$34:$F$777,СВЦЭМ!$A$34:$A$777,$A204,СВЦЭМ!$B$34:$B$777,P$190)+'СЕТ СН'!$F$12</f>
        <v>79.792355810000004</v>
      </c>
      <c r="Q204" s="37">
        <f>SUMIFS(СВЦЭМ!$F$34:$F$777,СВЦЭМ!$A$34:$A$777,$A204,СВЦЭМ!$B$34:$B$777,Q$190)+'СЕТ СН'!$F$12</f>
        <v>80.038622230000001</v>
      </c>
      <c r="R204" s="37">
        <f>SUMIFS(СВЦЭМ!$F$34:$F$777,СВЦЭМ!$A$34:$A$777,$A204,СВЦЭМ!$B$34:$B$777,R$190)+'СЕТ СН'!$F$12</f>
        <v>79.430141640000002</v>
      </c>
      <c r="S204" s="37">
        <f>SUMIFS(СВЦЭМ!$F$34:$F$777,СВЦЭМ!$A$34:$A$777,$A204,СВЦЭМ!$B$34:$B$777,S$190)+'СЕТ СН'!$F$12</f>
        <v>78.576790090000003</v>
      </c>
      <c r="T204" s="37">
        <f>SUMIFS(СВЦЭМ!$F$34:$F$777,СВЦЭМ!$A$34:$A$777,$A204,СВЦЭМ!$B$34:$B$777,T$190)+'СЕТ СН'!$F$12</f>
        <v>77.457686350000003</v>
      </c>
      <c r="U204" s="37">
        <f>SUMIFS(СВЦЭМ!$F$34:$F$777,СВЦЭМ!$A$34:$A$777,$A204,СВЦЭМ!$B$34:$B$777,U$190)+'СЕТ СН'!$F$12</f>
        <v>77.217260080000003</v>
      </c>
      <c r="V204" s="37">
        <f>SUMIFS(СВЦЭМ!$F$34:$F$777,СВЦЭМ!$A$34:$A$777,$A204,СВЦЭМ!$B$34:$B$777,V$190)+'СЕТ СН'!$F$12</f>
        <v>77.077912459999993</v>
      </c>
      <c r="W204" s="37">
        <f>SUMIFS(СВЦЭМ!$F$34:$F$777,СВЦЭМ!$A$34:$A$777,$A204,СВЦЭМ!$B$34:$B$777,W$190)+'СЕТ СН'!$F$12</f>
        <v>77.259755659999996</v>
      </c>
      <c r="X204" s="37">
        <f>SUMIFS(СВЦЭМ!$F$34:$F$777,СВЦЭМ!$A$34:$A$777,$A204,СВЦЭМ!$B$34:$B$777,X$190)+'СЕТ СН'!$F$12</f>
        <v>79.482524119999994</v>
      </c>
      <c r="Y204" s="37">
        <f>SUMIFS(СВЦЭМ!$F$34:$F$777,СВЦЭМ!$A$34:$A$777,$A204,СВЦЭМ!$B$34:$B$777,Y$190)+'СЕТ СН'!$F$12</f>
        <v>90.616821220000006</v>
      </c>
    </row>
    <row r="205" spans="1:25" ht="15.75" x14ac:dyDescent="0.2">
      <c r="A205" s="36">
        <f t="shared" si="5"/>
        <v>42689</v>
      </c>
      <c r="B205" s="37">
        <f>SUMIFS(СВЦЭМ!$F$34:$F$777,СВЦЭМ!$A$34:$A$777,$A205,СВЦЭМ!$B$34:$B$777,B$190)+'СЕТ СН'!$F$12</f>
        <v>102.36905444999999</v>
      </c>
      <c r="C205" s="37">
        <f>SUMIFS(СВЦЭМ!$F$34:$F$777,СВЦЭМ!$A$34:$A$777,$A205,СВЦЭМ!$B$34:$B$777,C$190)+'СЕТ СН'!$F$12</f>
        <v>112.27544957000001</v>
      </c>
      <c r="D205" s="37">
        <f>SUMIFS(СВЦЭМ!$F$34:$F$777,СВЦЭМ!$A$34:$A$777,$A205,СВЦЭМ!$B$34:$B$777,D$190)+'СЕТ СН'!$F$12</f>
        <v>113.94433343999999</v>
      </c>
      <c r="E205" s="37">
        <f>SUMIFS(СВЦЭМ!$F$34:$F$777,СВЦЭМ!$A$34:$A$777,$A205,СВЦЭМ!$B$34:$B$777,E$190)+'СЕТ СН'!$F$12</f>
        <v>114.25688042</v>
      </c>
      <c r="F205" s="37">
        <f>SUMIFS(СВЦЭМ!$F$34:$F$777,СВЦЭМ!$A$34:$A$777,$A205,СВЦЭМ!$B$34:$B$777,F$190)+'СЕТ СН'!$F$12</f>
        <v>114.81266182</v>
      </c>
      <c r="G205" s="37">
        <f>SUMIFS(СВЦЭМ!$F$34:$F$777,СВЦЭМ!$A$34:$A$777,$A205,СВЦЭМ!$B$34:$B$777,G$190)+'СЕТ СН'!$F$12</f>
        <v>115.43521703</v>
      </c>
      <c r="H205" s="37">
        <f>SUMIFS(СВЦЭМ!$F$34:$F$777,СВЦЭМ!$A$34:$A$777,$A205,СВЦЭМ!$B$34:$B$777,H$190)+'СЕТ СН'!$F$12</f>
        <v>114.671465</v>
      </c>
      <c r="I205" s="37">
        <f>SUMIFS(СВЦЭМ!$F$34:$F$777,СВЦЭМ!$A$34:$A$777,$A205,СВЦЭМ!$B$34:$B$777,I$190)+'СЕТ СН'!$F$12</f>
        <v>105.34120501</v>
      </c>
      <c r="J205" s="37">
        <f>SUMIFS(СВЦЭМ!$F$34:$F$777,СВЦЭМ!$A$34:$A$777,$A205,СВЦЭМ!$B$34:$B$777,J$190)+'СЕТ СН'!$F$12</f>
        <v>97.375630000000001</v>
      </c>
      <c r="K205" s="37">
        <f>SUMIFS(СВЦЭМ!$F$34:$F$777,СВЦЭМ!$A$34:$A$777,$A205,СВЦЭМ!$B$34:$B$777,K$190)+'СЕТ СН'!$F$12</f>
        <v>89.487835020000006</v>
      </c>
      <c r="L205" s="37">
        <f>SUMIFS(СВЦЭМ!$F$34:$F$777,СВЦЭМ!$A$34:$A$777,$A205,СВЦЭМ!$B$34:$B$777,L$190)+'СЕТ СН'!$F$12</f>
        <v>80.842687850000004</v>
      </c>
      <c r="M205" s="37">
        <f>SUMIFS(СВЦЭМ!$F$34:$F$777,СВЦЭМ!$A$34:$A$777,$A205,СВЦЭМ!$B$34:$B$777,M$190)+'СЕТ СН'!$F$12</f>
        <v>76.899790179999997</v>
      </c>
      <c r="N205" s="37">
        <f>SUMIFS(СВЦЭМ!$F$34:$F$777,СВЦЭМ!$A$34:$A$777,$A205,СВЦЭМ!$B$34:$B$777,N$190)+'СЕТ СН'!$F$12</f>
        <v>76.330712030000001</v>
      </c>
      <c r="O205" s="37">
        <f>SUMIFS(СВЦЭМ!$F$34:$F$777,СВЦЭМ!$A$34:$A$777,$A205,СВЦЭМ!$B$34:$B$777,O$190)+'СЕТ СН'!$F$12</f>
        <v>76.331393669999997</v>
      </c>
      <c r="P205" s="37">
        <f>SUMIFS(СВЦЭМ!$F$34:$F$777,СВЦЭМ!$A$34:$A$777,$A205,СВЦЭМ!$B$34:$B$777,P$190)+'СЕТ СН'!$F$12</f>
        <v>77.756983930000004</v>
      </c>
      <c r="Q205" s="37">
        <f>SUMIFS(СВЦЭМ!$F$34:$F$777,СВЦЭМ!$A$34:$A$777,$A205,СВЦЭМ!$B$34:$B$777,Q$190)+'СЕТ СН'!$F$12</f>
        <v>77.832740959999995</v>
      </c>
      <c r="R205" s="37">
        <f>SUMIFS(СВЦЭМ!$F$34:$F$777,СВЦЭМ!$A$34:$A$777,$A205,СВЦЭМ!$B$34:$B$777,R$190)+'СЕТ СН'!$F$12</f>
        <v>77.376704540000006</v>
      </c>
      <c r="S205" s="37">
        <f>SUMIFS(СВЦЭМ!$F$34:$F$777,СВЦЭМ!$A$34:$A$777,$A205,СВЦЭМ!$B$34:$B$777,S$190)+'СЕТ СН'!$F$12</f>
        <v>76.858273879999999</v>
      </c>
      <c r="T205" s="37">
        <f>SUMIFS(СВЦЭМ!$F$34:$F$777,СВЦЭМ!$A$34:$A$777,$A205,СВЦЭМ!$B$34:$B$777,T$190)+'СЕТ СН'!$F$12</f>
        <v>75.98190219</v>
      </c>
      <c r="U205" s="37">
        <f>SUMIFS(СВЦЭМ!$F$34:$F$777,СВЦЭМ!$A$34:$A$777,$A205,СВЦЭМ!$B$34:$B$777,U$190)+'СЕТ СН'!$F$12</f>
        <v>76.525639260000005</v>
      </c>
      <c r="V205" s="37">
        <f>SUMIFS(СВЦЭМ!$F$34:$F$777,СВЦЭМ!$A$34:$A$777,$A205,СВЦЭМ!$B$34:$B$777,V$190)+'СЕТ СН'!$F$12</f>
        <v>80.195916920000002</v>
      </c>
      <c r="W205" s="37">
        <f>SUMIFS(СВЦЭМ!$F$34:$F$777,СВЦЭМ!$A$34:$A$777,$A205,СВЦЭМ!$B$34:$B$777,W$190)+'СЕТ СН'!$F$12</f>
        <v>81.387818980000006</v>
      </c>
      <c r="X205" s="37">
        <f>SUMIFS(СВЦЭМ!$F$34:$F$777,СВЦЭМ!$A$34:$A$777,$A205,СВЦЭМ!$B$34:$B$777,X$190)+'СЕТ СН'!$F$12</f>
        <v>82.260772110000005</v>
      </c>
      <c r="Y205" s="37">
        <f>SUMIFS(СВЦЭМ!$F$34:$F$777,СВЦЭМ!$A$34:$A$777,$A205,СВЦЭМ!$B$34:$B$777,Y$190)+'СЕТ СН'!$F$12</f>
        <v>89.01710525</v>
      </c>
    </row>
    <row r="206" spans="1:25" ht="15.75" x14ac:dyDescent="0.2">
      <c r="A206" s="36">
        <f t="shared" si="5"/>
        <v>42690</v>
      </c>
      <c r="B206" s="37">
        <f>SUMIFS(СВЦЭМ!$F$34:$F$777,СВЦЭМ!$A$34:$A$777,$A206,СВЦЭМ!$B$34:$B$777,B$190)+'СЕТ СН'!$F$12</f>
        <v>95.645813380000007</v>
      </c>
      <c r="C206" s="37">
        <f>SUMIFS(СВЦЭМ!$F$34:$F$777,СВЦЭМ!$A$34:$A$777,$A206,СВЦЭМ!$B$34:$B$777,C$190)+'СЕТ СН'!$F$12</f>
        <v>104.55405404</v>
      </c>
      <c r="D206" s="37">
        <f>SUMIFS(СВЦЭМ!$F$34:$F$777,СВЦЭМ!$A$34:$A$777,$A206,СВЦЭМ!$B$34:$B$777,D$190)+'СЕТ СН'!$F$12</f>
        <v>106.0816133</v>
      </c>
      <c r="E206" s="37">
        <f>SUMIFS(СВЦЭМ!$F$34:$F$777,СВЦЭМ!$A$34:$A$777,$A206,СВЦЭМ!$B$34:$B$777,E$190)+'СЕТ СН'!$F$12</f>
        <v>106.82269035</v>
      </c>
      <c r="F206" s="37">
        <f>SUMIFS(СВЦЭМ!$F$34:$F$777,СВЦЭМ!$A$34:$A$777,$A206,СВЦЭМ!$B$34:$B$777,F$190)+'СЕТ СН'!$F$12</f>
        <v>106.82754394</v>
      </c>
      <c r="G206" s="37">
        <f>SUMIFS(СВЦЭМ!$F$34:$F$777,СВЦЭМ!$A$34:$A$777,$A206,СВЦЭМ!$B$34:$B$777,G$190)+'СЕТ СН'!$F$12</f>
        <v>112.87439572</v>
      </c>
      <c r="H206" s="37">
        <f>SUMIFS(СВЦЭМ!$F$34:$F$777,СВЦЭМ!$A$34:$A$777,$A206,СВЦЭМ!$B$34:$B$777,H$190)+'СЕТ СН'!$F$12</f>
        <v>114.2632134</v>
      </c>
      <c r="I206" s="37">
        <f>SUMIFS(СВЦЭМ!$F$34:$F$777,СВЦЭМ!$A$34:$A$777,$A206,СВЦЭМ!$B$34:$B$777,I$190)+'СЕТ СН'!$F$12</f>
        <v>107.57746761</v>
      </c>
      <c r="J206" s="37">
        <f>SUMIFS(СВЦЭМ!$F$34:$F$777,СВЦЭМ!$A$34:$A$777,$A206,СВЦЭМ!$B$34:$B$777,J$190)+'СЕТ СН'!$F$12</f>
        <v>98.415142509999995</v>
      </c>
      <c r="K206" s="37">
        <f>SUMIFS(СВЦЭМ!$F$34:$F$777,СВЦЭМ!$A$34:$A$777,$A206,СВЦЭМ!$B$34:$B$777,K$190)+'СЕТ СН'!$F$12</f>
        <v>87.917184149999997</v>
      </c>
      <c r="L206" s="37">
        <f>SUMIFS(СВЦЭМ!$F$34:$F$777,СВЦЭМ!$A$34:$A$777,$A206,СВЦЭМ!$B$34:$B$777,L$190)+'СЕТ СН'!$F$12</f>
        <v>81.260005039999996</v>
      </c>
      <c r="M206" s="37">
        <f>SUMIFS(СВЦЭМ!$F$34:$F$777,СВЦЭМ!$A$34:$A$777,$A206,СВЦЭМ!$B$34:$B$777,M$190)+'СЕТ СН'!$F$12</f>
        <v>78.288666399999997</v>
      </c>
      <c r="N206" s="37">
        <f>SUMIFS(СВЦЭМ!$F$34:$F$777,СВЦЭМ!$A$34:$A$777,$A206,СВЦЭМ!$B$34:$B$777,N$190)+'СЕТ СН'!$F$12</f>
        <v>79.145843709999994</v>
      </c>
      <c r="O206" s="37">
        <f>SUMIFS(СВЦЭМ!$F$34:$F$777,СВЦЭМ!$A$34:$A$777,$A206,СВЦЭМ!$B$34:$B$777,O$190)+'СЕТ СН'!$F$12</f>
        <v>81.92702869</v>
      </c>
      <c r="P206" s="37">
        <f>SUMIFS(СВЦЭМ!$F$34:$F$777,СВЦЭМ!$A$34:$A$777,$A206,СВЦЭМ!$B$34:$B$777,P$190)+'СЕТ СН'!$F$12</f>
        <v>82.551891179999998</v>
      </c>
      <c r="Q206" s="37">
        <f>SUMIFS(СВЦЭМ!$F$34:$F$777,СВЦЭМ!$A$34:$A$777,$A206,СВЦЭМ!$B$34:$B$777,Q$190)+'СЕТ СН'!$F$12</f>
        <v>82.420724649999997</v>
      </c>
      <c r="R206" s="37">
        <f>SUMIFS(СВЦЭМ!$F$34:$F$777,СВЦЭМ!$A$34:$A$777,$A206,СВЦЭМ!$B$34:$B$777,R$190)+'СЕТ СН'!$F$12</f>
        <v>80.898786529999995</v>
      </c>
      <c r="S206" s="37">
        <f>SUMIFS(СВЦЭМ!$F$34:$F$777,СВЦЭМ!$A$34:$A$777,$A206,СВЦЭМ!$B$34:$B$777,S$190)+'СЕТ СН'!$F$12</f>
        <v>81.017677390000003</v>
      </c>
      <c r="T206" s="37">
        <f>SUMIFS(СВЦЭМ!$F$34:$F$777,СВЦЭМ!$A$34:$A$777,$A206,СВЦЭМ!$B$34:$B$777,T$190)+'СЕТ СН'!$F$12</f>
        <v>80.374716039999996</v>
      </c>
      <c r="U206" s="37">
        <f>SUMIFS(СВЦЭМ!$F$34:$F$777,СВЦЭМ!$A$34:$A$777,$A206,СВЦЭМ!$B$34:$B$777,U$190)+'СЕТ СН'!$F$12</f>
        <v>80.626926010000005</v>
      </c>
      <c r="V206" s="37">
        <f>SUMIFS(СВЦЭМ!$F$34:$F$777,СВЦЭМ!$A$34:$A$777,$A206,СВЦЭМ!$B$34:$B$777,V$190)+'СЕТ СН'!$F$12</f>
        <v>80.961525109999997</v>
      </c>
      <c r="W206" s="37">
        <f>SUMIFS(СВЦЭМ!$F$34:$F$777,СВЦЭМ!$A$34:$A$777,$A206,СВЦЭМ!$B$34:$B$777,W$190)+'СЕТ СН'!$F$12</f>
        <v>82.491792469999993</v>
      </c>
      <c r="X206" s="37">
        <f>SUMIFS(СВЦЭМ!$F$34:$F$777,СВЦЭМ!$A$34:$A$777,$A206,СВЦЭМ!$B$34:$B$777,X$190)+'СЕТ СН'!$F$12</f>
        <v>83.98431076</v>
      </c>
      <c r="Y206" s="37">
        <f>SUMIFS(СВЦЭМ!$F$34:$F$777,СВЦЭМ!$A$34:$A$777,$A206,СВЦЭМ!$B$34:$B$777,Y$190)+'СЕТ СН'!$F$12</f>
        <v>94.873020760000003</v>
      </c>
    </row>
    <row r="207" spans="1:25" ht="15.75" x14ac:dyDescent="0.2">
      <c r="A207" s="36">
        <f t="shared" si="5"/>
        <v>42691</v>
      </c>
      <c r="B207" s="37">
        <f>SUMIFS(СВЦЭМ!$F$34:$F$777,СВЦЭМ!$A$34:$A$777,$A207,СВЦЭМ!$B$34:$B$777,B$190)+'СЕТ СН'!$F$12</f>
        <v>105.40819581</v>
      </c>
      <c r="C207" s="37">
        <f>SUMIFS(СВЦЭМ!$F$34:$F$777,СВЦЭМ!$A$34:$A$777,$A207,СВЦЭМ!$B$34:$B$777,C$190)+'СЕТ СН'!$F$12</f>
        <v>114.66503237000001</v>
      </c>
      <c r="D207" s="37">
        <f>SUMIFS(СВЦЭМ!$F$34:$F$777,СВЦЭМ!$A$34:$A$777,$A207,СВЦЭМ!$B$34:$B$777,D$190)+'СЕТ СН'!$F$12</f>
        <v>116.5613725</v>
      </c>
      <c r="E207" s="37">
        <f>SUMIFS(СВЦЭМ!$F$34:$F$777,СВЦЭМ!$A$34:$A$777,$A207,СВЦЭМ!$B$34:$B$777,E$190)+'СЕТ СН'!$F$12</f>
        <v>117.30396163</v>
      </c>
      <c r="F207" s="37">
        <f>SUMIFS(СВЦЭМ!$F$34:$F$777,СВЦЭМ!$A$34:$A$777,$A207,СВЦЭМ!$B$34:$B$777,F$190)+'СЕТ СН'!$F$12</f>
        <v>117.23071</v>
      </c>
      <c r="G207" s="37">
        <f>SUMIFS(СВЦЭМ!$F$34:$F$777,СВЦЭМ!$A$34:$A$777,$A207,СВЦЭМ!$B$34:$B$777,G$190)+'СЕТ СН'!$F$12</f>
        <v>117.87904532</v>
      </c>
      <c r="H207" s="37">
        <f>SUMIFS(СВЦЭМ!$F$34:$F$777,СВЦЭМ!$A$34:$A$777,$A207,СВЦЭМ!$B$34:$B$777,H$190)+'СЕТ СН'!$F$12</f>
        <v>116.60932922000001</v>
      </c>
      <c r="I207" s="37">
        <f>SUMIFS(СВЦЭМ!$F$34:$F$777,СВЦЭМ!$A$34:$A$777,$A207,СВЦЭМ!$B$34:$B$777,I$190)+'СЕТ СН'!$F$12</f>
        <v>107.53016519000001</v>
      </c>
      <c r="J207" s="37">
        <f>SUMIFS(СВЦЭМ!$F$34:$F$777,СВЦЭМ!$A$34:$A$777,$A207,СВЦЭМ!$B$34:$B$777,J$190)+'СЕТ СН'!$F$12</f>
        <v>97.986922019999994</v>
      </c>
      <c r="K207" s="37">
        <f>SUMIFS(СВЦЭМ!$F$34:$F$777,СВЦЭМ!$A$34:$A$777,$A207,СВЦЭМ!$B$34:$B$777,K$190)+'СЕТ СН'!$F$12</f>
        <v>87.946433490000004</v>
      </c>
      <c r="L207" s="37">
        <f>SUMIFS(СВЦЭМ!$F$34:$F$777,СВЦЭМ!$A$34:$A$777,$A207,СВЦЭМ!$B$34:$B$777,L$190)+'СЕТ СН'!$F$12</f>
        <v>81.393928950000003</v>
      </c>
      <c r="M207" s="37">
        <f>SUMIFS(СВЦЭМ!$F$34:$F$777,СВЦЭМ!$A$34:$A$777,$A207,СВЦЭМ!$B$34:$B$777,M$190)+'СЕТ СН'!$F$12</f>
        <v>79.572787410000004</v>
      </c>
      <c r="N207" s="37">
        <f>SUMIFS(СВЦЭМ!$F$34:$F$777,СВЦЭМ!$A$34:$A$777,$A207,СВЦЭМ!$B$34:$B$777,N$190)+'СЕТ СН'!$F$12</f>
        <v>79.978119430000007</v>
      </c>
      <c r="O207" s="37">
        <f>SUMIFS(СВЦЭМ!$F$34:$F$777,СВЦЭМ!$A$34:$A$777,$A207,СВЦЭМ!$B$34:$B$777,O$190)+'СЕТ СН'!$F$12</f>
        <v>81.161699089999999</v>
      </c>
      <c r="P207" s="37">
        <f>SUMIFS(СВЦЭМ!$F$34:$F$777,СВЦЭМ!$A$34:$A$777,$A207,СВЦЭМ!$B$34:$B$777,P$190)+'СЕТ СН'!$F$12</f>
        <v>81.430616299999997</v>
      </c>
      <c r="Q207" s="37">
        <f>SUMIFS(СВЦЭМ!$F$34:$F$777,СВЦЭМ!$A$34:$A$777,$A207,СВЦЭМ!$B$34:$B$777,Q$190)+'СЕТ СН'!$F$12</f>
        <v>80.968585160000003</v>
      </c>
      <c r="R207" s="37">
        <f>SUMIFS(СВЦЭМ!$F$34:$F$777,СВЦЭМ!$A$34:$A$777,$A207,СВЦЭМ!$B$34:$B$777,R$190)+'СЕТ СН'!$F$12</f>
        <v>83.699302849999995</v>
      </c>
      <c r="S207" s="37">
        <f>SUMIFS(СВЦЭМ!$F$34:$F$777,СВЦЭМ!$A$34:$A$777,$A207,СВЦЭМ!$B$34:$B$777,S$190)+'СЕТ СН'!$F$12</f>
        <v>87.550196830000004</v>
      </c>
      <c r="T207" s="37">
        <f>SUMIFS(СВЦЭМ!$F$34:$F$777,СВЦЭМ!$A$34:$A$777,$A207,СВЦЭМ!$B$34:$B$777,T$190)+'СЕТ СН'!$F$12</f>
        <v>82.717992109999997</v>
      </c>
      <c r="U207" s="37">
        <f>SUMIFS(СВЦЭМ!$F$34:$F$777,СВЦЭМ!$A$34:$A$777,$A207,СВЦЭМ!$B$34:$B$777,U$190)+'СЕТ СН'!$F$12</f>
        <v>74.504717490000004</v>
      </c>
      <c r="V207" s="37">
        <f>SUMIFS(СВЦЭМ!$F$34:$F$777,СВЦЭМ!$A$34:$A$777,$A207,СВЦЭМ!$B$34:$B$777,V$190)+'СЕТ СН'!$F$12</f>
        <v>75.457537000000002</v>
      </c>
      <c r="W207" s="37">
        <f>SUMIFS(СВЦЭМ!$F$34:$F$777,СВЦЭМ!$A$34:$A$777,$A207,СВЦЭМ!$B$34:$B$777,W$190)+'СЕТ СН'!$F$12</f>
        <v>77.581131810000002</v>
      </c>
      <c r="X207" s="37">
        <f>SUMIFS(СВЦЭМ!$F$34:$F$777,СВЦЭМ!$A$34:$A$777,$A207,СВЦЭМ!$B$34:$B$777,X$190)+'СЕТ СН'!$F$12</f>
        <v>82.402429470000001</v>
      </c>
      <c r="Y207" s="37">
        <f>SUMIFS(СВЦЭМ!$F$34:$F$777,СВЦЭМ!$A$34:$A$777,$A207,СВЦЭМ!$B$34:$B$777,Y$190)+'СЕТ СН'!$F$12</f>
        <v>89.165714660000006</v>
      </c>
    </row>
    <row r="208" spans="1:25" ht="15.75" x14ac:dyDescent="0.2">
      <c r="A208" s="36">
        <f t="shared" si="5"/>
        <v>42692</v>
      </c>
      <c r="B208" s="37">
        <f>SUMIFS(СВЦЭМ!$F$34:$F$777,СВЦЭМ!$A$34:$A$777,$A208,СВЦЭМ!$B$34:$B$777,B$190)+'СЕТ СН'!$F$12</f>
        <v>102.1748126</v>
      </c>
      <c r="C208" s="37">
        <f>SUMIFS(СВЦЭМ!$F$34:$F$777,СВЦЭМ!$A$34:$A$777,$A208,СВЦЭМ!$B$34:$B$777,C$190)+'СЕТ СН'!$F$12</f>
        <v>114.27467867999999</v>
      </c>
      <c r="D208" s="37">
        <f>SUMIFS(СВЦЭМ!$F$34:$F$777,СВЦЭМ!$A$34:$A$777,$A208,СВЦЭМ!$B$34:$B$777,D$190)+'СЕТ СН'!$F$12</f>
        <v>117.053273</v>
      </c>
      <c r="E208" s="37">
        <f>SUMIFS(СВЦЭМ!$F$34:$F$777,СВЦЭМ!$A$34:$A$777,$A208,СВЦЭМ!$B$34:$B$777,E$190)+'СЕТ СН'!$F$12</f>
        <v>117.09630787</v>
      </c>
      <c r="F208" s="37">
        <f>SUMIFS(СВЦЭМ!$F$34:$F$777,СВЦЭМ!$A$34:$A$777,$A208,СВЦЭМ!$B$34:$B$777,F$190)+'СЕТ СН'!$F$12</f>
        <v>117.10805757999999</v>
      </c>
      <c r="G208" s="37">
        <f>SUMIFS(СВЦЭМ!$F$34:$F$777,СВЦЭМ!$A$34:$A$777,$A208,СВЦЭМ!$B$34:$B$777,G$190)+'СЕТ СН'!$F$12</f>
        <v>117.42547570000001</v>
      </c>
      <c r="H208" s="37">
        <f>SUMIFS(СВЦЭМ!$F$34:$F$777,СВЦЭМ!$A$34:$A$777,$A208,СВЦЭМ!$B$34:$B$777,H$190)+'СЕТ СН'!$F$12</f>
        <v>117.26133258999999</v>
      </c>
      <c r="I208" s="37">
        <f>SUMIFS(СВЦЭМ!$F$34:$F$777,СВЦЭМ!$A$34:$A$777,$A208,СВЦЭМ!$B$34:$B$777,I$190)+'СЕТ СН'!$F$12</f>
        <v>107.70223615</v>
      </c>
      <c r="J208" s="37">
        <f>SUMIFS(СВЦЭМ!$F$34:$F$777,СВЦЭМ!$A$34:$A$777,$A208,СВЦЭМ!$B$34:$B$777,J$190)+'СЕТ СН'!$F$12</f>
        <v>97.271494689999997</v>
      </c>
      <c r="K208" s="37">
        <f>SUMIFS(СВЦЭМ!$F$34:$F$777,СВЦЭМ!$A$34:$A$777,$A208,СВЦЭМ!$B$34:$B$777,K$190)+'СЕТ СН'!$F$12</f>
        <v>87.523535580000001</v>
      </c>
      <c r="L208" s="37">
        <f>SUMIFS(СВЦЭМ!$F$34:$F$777,СВЦЭМ!$A$34:$A$777,$A208,СВЦЭМ!$B$34:$B$777,L$190)+'СЕТ СН'!$F$12</f>
        <v>79.313854620000001</v>
      </c>
      <c r="M208" s="37">
        <f>SUMIFS(СВЦЭМ!$F$34:$F$777,СВЦЭМ!$A$34:$A$777,$A208,СВЦЭМ!$B$34:$B$777,M$190)+'СЕТ СН'!$F$12</f>
        <v>78.230193869999994</v>
      </c>
      <c r="N208" s="37">
        <f>SUMIFS(СВЦЭМ!$F$34:$F$777,СВЦЭМ!$A$34:$A$777,$A208,СВЦЭМ!$B$34:$B$777,N$190)+'СЕТ СН'!$F$12</f>
        <v>80.566369640000005</v>
      </c>
      <c r="O208" s="37">
        <f>SUMIFS(СВЦЭМ!$F$34:$F$777,СВЦЭМ!$A$34:$A$777,$A208,СВЦЭМ!$B$34:$B$777,O$190)+'СЕТ СН'!$F$12</f>
        <v>80.837061520000006</v>
      </c>
      <c r="P208" s="37">
        <f>SUMIFS(СВЦЭМ!$F$34:$F$777,СВЦЭМ!$A$34:$A$777,$A208,СВЦЭМ!$B$34:$B$777,P$190)+'СЕТ СН'!$F$12</f>
        <v>84.607339569999994</v>
      </c>
      <c r="Q208" s="37">
        <f>SUMIFS(СВЦЭМ!$F$34:$F$777,СВЦЭМ!$A$34:$A$777,$A208,СВЦЭМ!$B$34:$B$777,Q$190)+'СЕТ СН'!$F$12</f>
        <v>84.764414070000001</v>
      </c>
      <c r="R208" s="37">
        <f>SUMIFS(СВЦЭМ!$F$34:$F$777,СВЦЭМ!$A$34:$A$777,$A208,СВЦЭМ!$B$34:$B$777,R$190)+'СЕТ СН'!$F$12</f>
        <v>84.651650480000001</v>
      </c>
      <c r="S208" s="37">
        <f>SUMIFS(СВЦЭМ!$F$34:$F$777,СВЦЭМ!$A$34:$A$777,$A208,СВЦЭМ!$B$34:$B$777,S$190)+'СЕТ СН'!$F$12</f>
        <v>80.736212440000003</v>
      </c>
      <c r="T208" s="37">
        <f>SUMIFS(СВЦЭМ!$F$34:$F$777,СВЦЭМ!$A$34:$A$777,$A208,СВЦЭМ!$B$34:$B$777,T$190)+'СЕТ СН'!$F$12</f>
        <v>76.591445269999994</v>
      </c>
      <c r="U208" s="37">
        <f>SUMIFS(СВЦЭМ!$F$34:$F$777,СВЦЭМ!$A$34:$A$777,$A208,СВЦЭМ!$B$34:$B$777,U$190)+'СЕТ СН'!$F$12</f>
        <v>75.986832699999994</v>
      </c>
      <c r="V208" s="37">
        <f>SUMIFS(СВЦЭМ!$F$34:$F$777,СВЦЭМ!$A$34:$A$777,$A208,СВЦЭМ!$B$34:$B$777,V$190)+'СЕТ СН'!$F$12</f>
        <v>75.498360550000001</v>
      </c>
      <c r="W208" s="37">
        <f>SUMIFS(СВЦЭМ!$F$34:$F$777,СВЦЭМ!$A$34:$A$777,$A208,СВЦЭМ!$B$34:$B$777,W$190)+'СЕТ СН'!$F$12</f>
        <v>77.641736469999998</v>
      </c>
      <c r="X208" s="37">
        <f>SUMIFS(СВЦЭМ!$F$34:$F$777,СВЦЭМ!$A$34:$A$777,$A208,СВЦЭМ!$B$34:$B$777,X$190)+'СЕТ СН'!$F$12</f>
        <v>80.718604630000002</v>
      </c>
      <c r="Y208" s="37">
        <f>SUMIFS(СВЦЭМ!$F$34:$F$777,СВЦЭМ!$A$34:$A$777,$A208,СВЦЭМ!$B$34:$B$777,Y$190)+'СЕТ СН'!$F$12</f>
        <v>91.726245419999998</v>
      </c>
    </row>
    <row r="209" spans="1:25" ht="15.75" x14ac:dyDescent="0.2">
      <c r="A209" s="36">
        <f t="shared" si="5"/>
        <v>42693</v>
      </c>
      <c r="B209" s="37">
        <f>SUMIFS(СВЦЭМ!$F$34:$F$777,СВЦЭМ!$A$34:$A$777,$A209,СВЦЭМ!$B$34:$B$777,B$190)+'СЕТ СН'!$F$12</f>
        <v>87.582621200000006</v>
      </c>
      <c r="C209" s="37">
        <f>SUMIFS(СВЦЭМ!$F$34:$F$777,СВЦЭМ!$A$34:$A$777,$A209,СВЦЭМ!$B$34:$B$777,C$190)+'СЕТ СН'!$F$12</f>
        <v>95.092487169999998</v>
      </c>
      <c r="D209" s="37">
        <f>SUMIFS(СВЦЭМ!$F$34:$F$777,СВЦЭМ!$A$34:$A$777,$A209,СВЦЭМ!$B$34:$B$777,D$190)+'СЕТ СН'!$F$12</f>
        <v>102.84830460000001</v>
      </c>
      <c r="E209" s="37">
        <f>SUMIFS(СВЦЭМ!$F$34:$F$777,СВЦЭМ!$A$34:$A$777,$A209,СВЦЭМ!$B$34:$B$777,E$190)+'СЕТ СН'!$F$12</f>
        <v>103.84302291</v>
      </c>
      <c r="F209" s="37">
        <f>SUMIFS(СВЦЭМ!$F$34:$F$777,СВЦЭМ!$A$34:$A$777,$A209,СВЦЭМ!$B$34:$B$777,F$190)+'СЕТ СН'!$F$12</f>
        <v>103.50717994</v>
      </c>
      <c r="G209" s="37">
        <f>SUMIFS(СВЦЭМ!$F$34:$F$777,СВЦЭМ!$A$34:$A$777,$A209,СВЦЭМ!$B$34:$B$777,G$190)+'СЕТ СН'!$F$12</f>
        <v>102.70718050000001</v>
      </c>
      <c r="H209" s="37">
        <f>SUMIFS(СВЦЭМ!$F$34:$F$777,СВЦЭМ!$A$34:$A$777,$A209,СВЦЭМ!$B$34:$B$777,H$190)+'СЕТ СН'!$F$12</f>
        <v>99.064955749999996</v>
      </c>
      <c r="I209" s="37">
        <f>SUMIFS(СВЦЭМ!$F$34:$F$777,СВЦЭМ!$A$34:$A$777,$A209,СВЦЭМ!$B$34:$B$777,I$190)+'СЕТ СН'!$F$12</f>
        <v>95.426140739999994</v>
      </c>
      <c r="J209" s="37">
        <f>SUMIFS(СВЦЭМ!$F$34:$F$777,СВЦЭМ!$A$34:$A$777,$A209,СВЦЭМ!$B$34:$B$777,J$190)+'СЕТ СН'!$F$12</f>
        <v>86.656472399999998</v>
      </c>
      <c r="K209" s="37">
        <f>SUMIFS(СВЦЭМ!$F$34:$F$777,СВЦЭМ!$A$34:$A$777,$A209,СВЦЭМ!$B$34:$B$777,K$190)+'СЕТ СН'!$F$12</f>
        <v>78.270738350000002</v>
      </c>
      <c r="L209" s="37">
        <f>SUMIFS(СВЦЭМ!$F$34:$F$777,СВЦЭМ!$A$34:$A$777,$A209,СВЦЭМ!$B$34:$B$777,L$190)+'СЕТ СН'!$F$12</f>
        <v>74.566140829999995</v>
      </c>
      <c r="M209" s="37">
        <f>SUMIFS(СВЦЭМ!$F$34:$F$777,СВЦЭМ!$A$34:$A$777,$A209,СВЦЭМ!$B$34:$B$777,M$190)+'СЕТ СН'!$F$12</f>
        <v>74.379323339999999</v>
      </c>
      <c r="N209" s="37">
        <f>SUMIFS(СВЦЭМ!$F$34:$F$777,СВЦЭМ!$A$34:$A$777,$A209,СВЦЭМ!$B$34:$B$777,N$190)+'СЕТ СН'!$F$12</f>
        <v>73.015834420000004</v>
      </c>
      <c r="O209" s="37">
        <f>SUMIFS(СВЦЭМ!$F$34:$F$777,СВЦЭМ!$A$34:$A$777,$A209,СВЦЭМ!$B$34:$B$777,O$190)+'СЕТ СН'!$F$12</f>
        <v>74.984032569999997</v>
      </c>
      <c r="P209" s="37">
        <f>SUMIFS(СВЦЭМ!$F$34:$F$777,СВЦЭМ!$A$34:$A$777,$A209,СВЦЭМ!$B$34:$B$777,P$190)+'СЕТ СН'!$F$12</f>
        <v>77.284473199999994</v>
      </c>
      <c r="Q209" s="37">
        <f>SUMIFS(СВЦЭМ!$F$34:$F$777,СВЦЭМ!$A$34:$A$777,$A209,СВЦЭМ!$B$34:$B$777,Q$190)+'СЕТ СН'!$F$12</f>
        <v>77.686181020000006</v>
      </c>
      <c r="R209" s="37">
        <f>SUMIFS(СВЦЭМ!$F$34:$F$777,СВЦЭМ!$A$34:$A$777,$A209,СВЦЭМ!$B$34:$B$777,R$190)+'СЕТ СН'!$F$12</f>
        <v>89.551129810000006</v>
      </c>
      <c r="S209" s="37">
        <f>SUMIFS(СВЦЭМ!$F$34:$F$777,СВЦЭМ!$A$34:$A$777,$A209,СВЦЭМ!$B$34:$B$777,S$190)+'СЕТ СН'!$F$12</f>
        <v>88.750215429999997</v>
      </c>
      <c r="T209" s="37">
        <f>SUMIFS(СВЦЭМ!$F$34:$F$777,СВЦЭМ!$A$34:$A$777,$A209,СВЦЭМ!$B$34:$B$777,T$190)+'СЕТ СН'!$F$12</f>
        <v>76.713019250000002</v>
      </c>
      <c r="U209" s="37">
        <f>SUMIFS(СВЦЭМ!$F$34:$F$777,СВЦЭМ!$A$34:$A$777,$A209,СВЦЭМ!$B$34:$B$777,U$190)+'СЕТ СН'!$F$12</f>
        <v>70.375603380000001</v>
      </c>
      <c r="V209" s="37">
        <f>SUMIFS(СВЦЭМ!$F$34:$F$777,СВЦЭМ!$A$34:$A$777,$A209,СВЦЭМ!$B$34:$B$777,V$190)+'СЕТ СН'!$F$12</f>
        <v>70.835322860000005</v>
      </c>
      <c r="W209" s="37">
        <f>SUMIFS(СВЦЭМ!$F$34:$F$777,СВЦЭМ!$A$34:$A$777,$A209,СВЦЭМ!$B$34:$B$777,W$190)+'СЕТ СН'!$F$12</f>
        <v>73.084250580000003</v>
      </c>
      <c r="X209" s="37">
        <f>SUMIFS(СВЦЭМ!$F$34:$F$777,СВЦЭМ!$A$34:$A$777,$A209,СВЦЭМ!$B$34:$B$777,X$190)+'СЕТ СН'!$F$12</f>
        <v>73.719199140000001</v>
      </c>
      <c r="Y209" s="37">
        <f>SUMIFS(СВЦЭМ!$F$34:$F$777,СВЦЭМ!$A$34:$A$777,$A209,СВЦЭМ!$B$34:$B$777,Y$190)+'СЕТ СН'!$F$12</f>
        <v>82.874899679999999</v>
      </c>
    </row>
    <row r="210" spans="1:25" ht="15.75" x14ac:dyDescent="0.2">
      <c r="A210" s="36">
        <f t="shared" si="5"/>
        <v>42694</v>
      </c>
      <c r="B210" s="37">
        <f>SUMIFS(СВЦЭМ!$F$34:$F$777,СВЦЭМ!$A$34:$A$777,$A210,СВЦЭМ!$B$34:$B$777,B$190)+'СЕТ СН'!$F$12</f>
        <v>102.72222677000001</v>
      </c>
      <c r="C210" s="37">
        <f>SUMIFS(СВЦЭМ!$F$34:$F$777,СВЦЭМ!$A$34:$A$777,$A210,СВЦЭМ!$B$34:$B$777,C$190)+'СЕТ СН'!$F$12</f>
        <v>113.72808945</v>
      </c>
      <c r="D210" s="37">
        <f>SUMIFS(СВЦЭМ!$F$34:$F$777,СВЦЭМ!$A$34:$A$777,$A210,СВЦЭМ!$B$34:$B$777,D$190)+'СЕТ СН'!$F$12</f>
        <v>119.82135974000001</v>
      </c>
      <c r="E210" s="37">
        <f>SUMIFS(СВЦЭМ!$F$34:$F$777,СВЦЭМ!$A$34:$A$777,$A210,СВЦЭМ!$B$34:$B$777,E$190)+'СЕТ СН'!$F$12</f>
        <v>118.93466452</v>
      </c>
      <c r="F210" s="37">
        <f>SUMIFS(СВЦЭМ!$F$34:$F$777,СВЦЭМ!$A$34:$A$777,$A210,СВЦЭМ!$B$34:$B$777,F$190)+'СЕТ СН'!$F$12</f>
        <v>118.67000634999999</v>
      </c>
      <c r="G210" s="37">
        <f>SUMIFS(СВЦЭМ!$F$34:$F$777,СВЦЭМ!$A$34:$A$777,$A210,СВЦЭМ!$B$34:$B$777,G$190)+'СЕТ СН'!$F$12</f>
        <v>116.9351805</v>
      </c>
      <c r="H210" s="37">
        <f>SUMIFS(СВЦЭМ!$F$34:$F$777,СВЦЭМ!$A$34:$A$777,$A210,СВЦЭМ!$B$34:$B$777,H$190)+'СЕТ СН'!$F$12</f>
        <v>113.95834790000001</v>
      </c>
      <c r="I210" s="37">
        <f>SUMIFS(СВЦЭМ!$F$34:$F$777,СВЦЭМ!$A$34:$A$777,$A210,СВЦЭМ!$B$34:$B$777,I$190)+'СЕТ СН'!$F$12</f>
        <v>115.39146963</v>
      </c>
      <c r="J210" s="37">
        <f>SUMIFS(СВЦЭМ!$F$34:$F$777,СВЦЭМ!$A$34:$A$777,$A210,СВЦЭМ!$B$34:$B$777,J$190)+'СЕТ СН'!$F$12</f>
        <v>105.83399675</v>
      </c>
      <c r="K210" s="37">
        <f>SUMIFS(СВЦЭМ!$F$34:$F$777,СВЦЭМ!$A$34:$A$777,$A210,СВЦЭМ!$B$34:$B$777,K$190)+'СЕТ СН'!$F$12</f>
        <v>91.377910880000002</v>
      </c>
      <c r="L210" s="37">
        <f>SUMIFS(СВЦЭМ!$F$34:$F$777,СВЦЭМ!$A$34:$A$777,$A210,СВЦЭМ!$B$34:$B$777,L$190)+'СЕТ СН'!$F$12</f>
        <v>80.798867400000006</v>
      </c>
      <c r="M210" s="37">
        <f>SUMIFS(СВЦЭМ!$F$34:$F$777,СВЦЭМ!$A$34:$A$777,$A210,СВЦЭМ!$B$34:$B$777,M$190)+'СЕТ СН'!$F$12</f>
        <v>77.42983606</v>
      </c>
      <c r="N210" s="37">
        <f>SUMIFS(СВЦЭМ!$F$34:$F$777,СВЦЭМ!$A$34:$A$777,$A210,СВЦЭМ!$B$34:$B$777,N$190)+'СЕТ СН'!$F$12</f>
        <v>78.809788350000005</v>
      </c>
      <c r="O210" s="37">
        <f>SUMIFS(СВЦЭМ!$F$34:$F$777,СВЦЭМ!$A$34:$A$777,$A210,СВЦЭМ!$B$34:$B$777,O$190)+'СЕТ СН'!$F$12</f>
        <v>79.938515440000003</v>
      </c>
      <c r="P210" s="37">
        <f>SUMIFS(СВЦЭМ!$F$34:$F$777,СВЦЭМ!$A$34:$A$777,$A210,СВЦЭМ!$B$34:$B$777,P$190)+'СЕТ СН'!$F$12</f>
        <v>80.804829769999998</v>
      </c>
      <c r="Q210" s="37">
        <f>SUMIFS(СВЦЭМ!$F$34:$F$777,СВЦЭМ!$A$34:$A$777,$A210,СВЦЭМ!$B$34:$B$777,Q$190)+'СЕТ СН'!$F$12</f>
        <v>80.943404330000007</v>
      </c>
      <c r="R210" s="37">
        <f>SUMIFS(СВЦЭМ!$F$34:$F$777,СВЦЭМ!$A$34:$A$777,$A210,СВЦЭМ!$B$34:$B$777,R$190)+'СЕТ СН'!$F$12</f>
        <v>80.428427580000005</v>
      </c>
      <c r="S210" s="37">
        <f>SUMIFS(СВЦЭМ!$F$34:$F$777,СВЦЭМ!$A$34:$A$777,$A210,СВЦЭМ!$B$34:$B$777,S$190)+'СЕТ СН'!$F$12</f>
        <v>77.761382859999998</v>
      </c>
      <c r="T210" s="37">
        <f>SUMIFS(СВЦЭМ!$F$34:$F$777,СВЦЭМ!$A$34:$A$777,$A210,СВЦЭМ!$B$34:$B$777,T$190)+'СЕТ СН'!$F$12</f>
        <v>74.085083670000003</v>
      </c>
      <c r="U210" s="37">
        <f>SUMIFS(СВЦЭМ!$F$34:$F$777,СВЦЭМ!$A$34:$A$777,$A210,СВЦЭМ!$B$34:$B$777,U$190)+'СЕТ СН'!$F$12</f>
        <v>74.068807250000006</v>
      </c>
      <c r="V210" s="37">
        <f>SUMIFS(СВЦЭМ!$F$34:$F$777,СВЦЭМ!$A$34:$A$777,$A210,СВЦЭМ!$B$34:$B$777,V$190)+'СЕТ СН'!$F$12</f>
        <v>74.300675720000001</v>
      </c>
      <c r="W210" s="37">
        <f>SUMIFS(СВЦЭМ!$F$34:$F$777,СВЦЭМ!$A$34:$A$777,$A210,СВЦЭМ!$B$34:$B$777,W$190)+'СЕТ СН'!$F$12</f>
        <v>75.042053330000002</v>
      </c>
      <c r="X210" s="37">
        <f>SUMIFS(СВЦЭМ!$F$34:$F$777,СВЦЭМ!$A$34:$A$777,$A210,СВЦЭМ!$B$34:$B$777,X$190)+'СЕТ СН'!$F$12</f>
        <v>78.715047459999994</v>
      </c>
      <c r="Y210" s="37">
        <f>SUMIFS(СВЦЭМ!$F$34:$F$777,СВЦЭМ!$A$34:$A$777,$A210,СВЦЭМ!$B$34:$B$777,Y$190)+'СЕТ СН'!$F$12</f>
        <v>90.273279369999997</v>
      </c>
    </row>
    <row r="211" spans="1:25" ht="15.75" x14ac:dyDescent="0.2">
      <c r="A211" s="36">
        <f t="shared" si="5"/>
        <v>42695</v>
      </c>
      <c r="B211" s="37">
        <f>SUMIFS(СВЦЭМ!$F$34:$F$777,СВЦЭМ!$A$34:$A$777,$A211,СВЦЭМ!$B$34:$B$777,B$190)+'СЕТ СН'!$F$12</f>
        <v>103.39436359</v>
      </c>
      <c r="C211" s="37">
        <f>SUMIFS(СВЦЭМ!$F$34:$F$777,СВЦЭМ!$A$34:$A$777,$A211,СВЦЭМ!$B$34:$B$777,C$190)+'СЕТ СН'!$F$12</f>
        <v>114.90826696000001</v>
      </c>
      <c r="D211" s="37">
        <f>SUMIFS(СВЦЭМ!$F$34:$F$777,СВЦЭМ!$A$34:$A$777,$A211,СВЦЭМ!$B$34:$B$777,D$190)+'СЕТ СН'!$F$12</f>
        <v>117.18761383</v>
      </c>
      <c r="E211" s="37">
        <f>SUMIFS(СВЦЭМ!$F$34:$F$777,СВЦЭМ!$A$34:$A$777,$A211,СВЦЭМ!$B$34:$B$777,E$190)+'СЕТ СН'!$F$12</f>
        <v>118.66717662000001</v>
      </c>
      <c r="F211" s="37">
        <f>SUMIFS(СВЦЭМ!$F$34:$F$777,СВЦЭМ!$A$34:$A$777,$A211,СВЦЭМ!$B$34:$B$777,F$190)+'СЕТ СН'!$F$12</f>
        <v>118.35431846</v>
      </c>
      <c r="G211" s="37">
        <f>SUMIFS(СВЦЭМ!$F$34:$F$777,СВЦЭМ!$A$34:$A$777,$A211,СВЦЭМ!$B$34:$B$777,G$190)+'СЕТ СН'!$F$12</f>
        <v>119.83369687</v>
      </c>
      <c r="H211" s="37">
        <f>SUMIFS(СВЦЭМ!$F$34:$F$777,СВЦЭМ!$A$34:$A$777,$A211,СВЦЭМ!$B$34:$B$777,H$190)+'СЕТ СН'!$F$12</f>
        <v>120.67882702</v>
      </c>
      <c r="I211" s="37">
        <f>SUMIFS(СВЦЭМ!$F$34:$F$777,СВЦЭМ!$A$34:$A$777,$A211,СВЦЭМ!$B$34:$B$777,I$190)+'СЕТ СН'!$F$12</f>
        <v>114.15962643</v>
      </c>
      <c r="J211" s="37">
        <f>SUMIFS(СВЦЭМ!$F$34:$F$777,СВЦЭМ!$A$34:$A$777,$A211,СВЦЭМ!$B$34:$B$777,J$190)+'СЕТ СН'!$F$12</f>
        <v>105.45039955</v>
      </c>
      <c r="K211" s="37">
        <f>SUMIFS(СВЦЭМ!$F$34:$F$777,СВЦЭМ!$A$34:$A$777,$A211,СВЦЭМ!$B$34:$B$777,K$190)+'СЕТ СН'!$F$12</f>
        <v>95.743882490000004</v>
      </c>
      <c r="L211" s="37">
        <f>SUMIFS(СВЦЭМ!$F$34:$F$777,СВЦЭМ!$A$34:$A$777,$A211,СВЦЭМ!$B$34:$B$777,L$190)+'СЕТ СН'!$F$12</f>
        <v>87.058408130000004</v>
      </c>
      <c r="M211" s="37">
        <f>SUMIFS(СВЦЭМ!$F$34:$F$777,СВЦЭМ!$A$34:$A$777,$A211,СВЦЭМ!$B$34:$B$777,M$190)+'СЕТ СН'!$F$12</f>
        <v>79.709521510000002</v>
      </c>
      <c r="N211" s="37">
        <f>SUMIFS(СВЦЭМ!$F$34:$F$777,СВЦЭМ!$A$34:$A$777,$A211,СВЦЭМ!$B$34:$B$777,N$190)+'СЕТ СН'!$F$12</f>
        <v>78.872889950000001</v>
      </c>
      <c r="O211" s="37">
        <f>SUMIFS(СВЦЭМ!$F$34:$F$777,СВЦЭМ!$A$34:$A$777,$A211,СВЦЭМ!$B$34:$B$777,O$190)+'СЕТ СН'!$F$12</f>
        <v>79.187125159999994</v>
      </c>
      <c r="P211" s="37">
        <f>SUMIFS(СВЦЭМ!$F$34:$F$777,СВЦЭМ!$A$34:$A$777,$A211,СВЦЭМ!$B$34:$B$777,P$190)+'СЕТ СН'!$F$12</f>
        <v>81.623302260000003</v>
      </c>
      <c r="Q211" s="37">
        <f>SUMIFS(СВЦЭМ!$F$34:$F$777,СВЦЭМ!$A$34:$A$777,$A211,СВЦЭМ!$B$34:$B$777,Q$190)+'СЕТ СН'!$F$12</f>
        <v>82.718700870000006</v>
      </c>
      <c r="R211" s="37">
        <f>SUMIFS(СВЦЭМ!$F$34:$F$777,СВЦЭМ!$A$34:$A$777,$A211,СВЦЭМ!$B$34:$B$777,R$190)+'СЕТ СН'!$F$12</f>
        <v>82.154274700000002</v>
      </c>
      <c r="S211" s="37">
        <f>SUMIFS(СВЦЭМ!$F$34:$F$777,СВЦЭМ!$A$34:$A$777,$A211,СВЦЭМ!$B$34:$B$777,S$190)+'СЕТ СН'!$F$12</f>
        <v>79.793636960000001</v>
      </c>
      <c r="T211" s="37">
        <f>SUMIFS(СВЦЭМ!$F$34:$F$777,СВЦЭМ!$A$34:$A$777,$A211,СВЦЭМ!$B$34:$B$777,T$190)+'СЕТ СН'!$F$12</f>
        <v>77.246612429999999</v>
      </c>
      <c r="U211" s="37">
        <f>SUMIFS(СВЦЭМ!$F$34:$F$777,СВЦЭМ!$A$34:$A$777,$A211,СВЦЭМ!$B$34:$B$777,U$190)+'СЕТ СН'!$F$12</f>
        <v>77.690240239999994</v>
      </c>
      <c r="V211" s="37">
        <f>SUMIFS(СВЦЭМ!$F$34:$F$777,СВЦЭМ!$A$34:$A$777,$A211,СВЦЭМ!$B$34:$B$777,V$190)+'СЕТ СН'!$F$12</f>
        <v>76.052659050000003</v>
      </c>
      <c r="W211" s="37">
        <f>SUMIFS(СВЦЭМ!$F$34:$F$777,СВЦЭМ!$A$34:$A$777,$A211,СВЦЭМ!$B$34:$B$777,W$190)+'СЕТ СН'!$F$12</f>
        <v>77.046978550000006</v>
      </c>
      <c r="X211" s="37">
        <f>SUMIFS(СВЦЭМ!$F$34:$F$777,СВЦЭМ!$A$34:$A$777,$A211,СВЦЭМ!$B$34:$B$777,X$190)+'СЕТ СН'!$F$12</f>
        <v>81.013413709999995</v>
      </c>
      <c r="Y211" s="37">
        <f>SUMIFS(СВЦЭМ!$F$34:$F$777,СВЦЭМ!$A$34:$A$777,$A211,СВЦЭМ!$B$34:$B$777,Y$190)+'СЕТ СН'!$F$12</f>
        <v>92.81320839</v>
      </c>
    </row>
    <row r="212" spans="1:25" ht="15.75" x14ac:dyDescent="0.2">
      <c r="A212" s="36">
        <f t="shared" si="5"/>
        <v>42696</v>
      </c>
      <c r="B212" s="37">
        <f>SUMIFS(СВЦЭМ!$F$34:$F$777,СВЦЭМ!$A$34:$A$777,$A212,СВЦЭМ!$B$34:$B$777,B$190)+'СЕТ СН'!$F$12</f>
        <v>95.068738539999998</v>
      </c>
      <c r="C212" s="37">
        <f>SUMIFS(СВЦЭМ!$F$34:$F$777,СВЦЭМ!$A$34:$A$777,$A212,СВЦЭМ!$B$34:$B$777,C$190)+'СЕТ СН'!$F$12</f>
        <v>105.92082961</v>
      </c>
      <c r="D212" s="37">
        <f>SUMIFS(СВЦЭМ!$F$34:$F$777,СВЦЭМ!$A$34:$A$777,$A212,СВЦЭМ!$B$34:$B$777,D$190)+'СЕТ СН'!$F$12</f>
        <v>113.26171021</v>
      </c>
      <c r="E212" s="37">
        <f>SUMIFS(СВЦЭМ!$F$34:$F$777,СВЦЭМ!$A$34:$A$777,$A212,СВЦЭМ!$B$34:$B$777,E$190)+'СЕТ СН'!$F$12</f>
        <v>113.30745349999999</v>
      </c>
      <c r="F212" s="37">
        <f>SUMIFS(СВЦЭМ!$F$34:$F$777,СВЦЭМ!$A$34:$A$777,$A212,СВЦЭМ!$B$34:$B$777,F$190)+'СЕТ СН'!$F$12</f>
        <v>112.8505021</v>
      </c>
      <c r="G212" s="37">
        <f>SUMIFS(СВЦЭМ!$F$34:$F$777,СВЦЭМ!$A$34:$A$777,$A212,СВЦЭМ!$B$34:$B$777,G$190)+'СЕТ СН'!$F$12</f>
        <v>111.80410351</v>
      </c>
      <c r="H212" s="37">
        <f>SUMIFS(СВЦЭМ!$F$34:$F$777,СВЦЭМ!$A$34:$A$777,$A212,СВЦЭМ!$B$34:$B$777,H$190)+'СЕТ СН'!$F$12</f>
        <v>105.22230265</v>
      </c>
      <c r="I212" s="37">
        <f>SUMIFS(СВЦЭМ!$F$34:$F$777,СВЦЭМ!$A$34:$A$777,$A212,СВЦЭМ!$B$34:$B$777,I$190)+'СЕТ СН'!$F$12</f>
        <v>96.913366080000003</v>
      </c>
      <c r="J212" s="37">
        <f>SUMIFS(СВЦЭМ!$F$34:$F$777,СВЦЭМ!$A$34:$A$777,$A212,СВЦЭМ!$B$34:$B$777,J$190)+'СЕТ СН'!$F$12</f>
        <v>88.823272020000005</v>
      </c>
      <c r="K212" s="37">
        <f>SUMIFS(СВЦЭМ!$F$34:$F$777,СВЦЭМ!$A$34:$A$777,$A212,СВЦЭМ!$B$34:$B$777,K$190)+'СЕТ СН'!$F$12</f>
        <v>79.984064799999999</v>
      </c>
      <c r="L212" s="37">
        <f>SUMIFS(СВЦЭМ!$F$34:$F$777,СВЦЭМ!$A$34:$A$777,$A212,СВЦЭМ!$B$34:$B$777,L$190)+'СЕТ СН'!$F$12</f>
        <v>77.130559899999994</v>
      </c>
      <c r="M212" s="37">
        <f>SUMIFS(СВЦЭМ!$F$34:$F$777,СВЦЭМ!$A$34:$A$777,$A212,СВЦЭМ!$B$34:$B$777,M$190)+'СЕТ СН'!$F$12</f>
        <v>79.570903290000004</v>
      </c>
      <c r="N212" s="37">
        <f>SUMIFS(СВЦЭМ!$F$34:$F$777,СВЦЭМ!$A$34:$A$777,$A212,СВЦЭМ!$B$34:$B$777,N$190)+'СЕТ СН'!$F$12</f>
        <v>80.336611430000005</v>
      </c>
      <c r="O212" s="37">
        <f>SUMIFS(СВЦЭМ!$F$34:$F$777,СВЦЭМ!$A$34:$A$777,$A212,СВЦЭМ!$B$34:$B$777,O$190)+'СЕТ СН'!$F$12</f>
        <v>83.197796679999996</v>
      </c>
      <c r="P212" s="37">
        <f>SUMIFS(СВЦЭМ!$F$34:$F$777,СВЦЭМ!$A$34:$A$777,$A212,СВЦЭМ!$B$34:$B$777,P$190)+'СЕТ СН'!$F$12</f>
        <v>91.87526991</v>
      </c>
      <c r="Q212" s="37">
        <f>SUMIFS(СВЦЭМ!$F$34:$F$777,СВЦЭМ!$A$34:$A$777,$A212,СВЦЭМ!$B$34:$B$777,Q$190)+'СЕТ СН'!$F$12</f>
        <v>97.14772576</v>
      </c>
      <c r="R212" s="37">
        <f>SUMIFS(СВЦЭМ!$F$34:$F$777,СВЦЭМ!$A$34:$A$777,$A212,СВЦЭМ!$B$34:$B$777,R$190)+'СЕТ СН'!$F$12</f>
        <v>100.78393680000001</v>
      </c>
      <c r="S212" s="37">
        <f>SUMIFS(СВЦЭМ!$F$34:$F$777,СВЦЭМ!$A$34:$A$777,$A212,СВЦЭМ!$B$34:$B$777,S$190)+'СЕТ СН'!$F$12</f>
        <v>96.288495240000003</v>
      </c>
      <c r="T212" s="37">
        <f>SUMIFS(СВЦЭМ!$F$34:$F$777,СВЦЭМ!$A$34:$A$777,$A212,СВЦЭМ!$B$34:$B$777,T$190)+'СЕТ СН'!$F$12</f>
        <v>95.053444600000006</v>
      </c>
      <c r="U212" s="37">
        <f>SUMIFS(СВЦЭМ!$F$34:$F$777,СВЦЭМ!$A$34:$A$777,$A212,СВЦЭМ!$B$34:$B$777,U$190)+'СЕТ СН'!$F$12</f>
        <v>94.770020970000004</v>
      </c>
      <c r="V212" s="37">
        <f>SUMIFS(СВЦЭМ!$F$34:$F$777,СВЦЭМ!$A$34:$A$777,$A212,СВЦЭМ!$B$34:$B$777,V$190)+'СЕТ СН'!$F$12</f>
        <v>94.456407670000004</v>
      </c>
      <c r="W212" s="37">
        <f>SUMIFS(СВЦЭМ!$F$34:$F$777,СВЦЭМ!$A$34:$A$777,$A212,СВЦЭМ!$B$34:$B$777,W$190)+'СЕТ СН'!$F$12</f>
        <v>96.148758360000002</v>
      </c>
      <c r="X212" s="37">
        <f>SUMIFS(СВЦЭМ!$F$34:$F$777,СВЦЭМ!$A$34:$A$777,$A212,СВЦЭМ!$B$34:$B$777,X$190)+'СЕТ СН'!$F$12</f>
        <v>99.970312500000006</v>
      </c>
      <c r="Y212" s="37">
        <f>SUMIFS(СВЦЭМ!$F$34:$F$777,СВЦЭМ!$A$34:$A$777,$A212,СВЦЭМ!$B$34:$B$777,Y$190)+'СЕТ СН'!$F$12</f>
        <v>105.74609164</v>
      </c>
    </row>
    <row r="213" spans="1:25" ht="15.75" x14ac:dyDescent="0.2">
      <c r="A213" s="36">
        <f t="shared" si="5"/>
        <v>42697</v>
      </c>
      <c r="B213" s="37">
        <f>SUMIFS(СВЦЭМ!$F$34:$F$777,СВЦЭМ!$A$34:$A$777,$A213,СВЦЭМ!$B$34:$B$777,B$190)+'СЕТ СН'!$F$12</f>
        <v>117.27924297</v>
      </c>
      <c r="C213" s="37">
        <f>SUMIFS(СВЦЭМ!$F$34:$F$777,СВЦЭМ!$A$34:$A$777,$A213,СВЦЭМ!$B$34:$B$777,C$190)+'СЕТ СН'!$F$12</f>
        <v>121.50628392</v>
      </c>
      <c r="D213" s="37">
        <f>SUMIFS(СВЦЭМ!$F$34:$F$777,СВЦЭМ!$A$34:$A$777,$A213,СВЦЭМ!$B$34:$B$777,D$190)+'СЕТ СН'!$F$12</f>
        <v>123.74086877000001</v>
      </c>
      <c r="E213" s="37">
        <f>SUMIFS(СВЦЭМ!$F$34:$F$777,СВЦЭМ!$A$34:$A$777,$A213,СВЦЭМ!$B$34:$B$777,E$190)+'СЕТ СН'!$F$12</f>
        <v>124.60782009</v>
      </c>
      <c r="F213" s="37">
        <f>SUMIFS(СВЦЭМ!$F$34:$F$777,СВЦЭМ!$A$34:$A$777,$A213,СВЦЭМ!$B$34:$B$777,F$190)+'СЕТ СН'!$F$12</f>
        <v>123.67781384</v>
      </c>
      <c r="G213" s="37">
        <f>SUMIFS(СВЦЭМ!$F$34:$F$777,СВЦЭМ!$A$34:$A$777,$A213,СВЦЭМ!$B$34:$B$777,G$190)+'СЕТ СН'!$F$12</f>
        <v>122.3656455</v>
      </c>
      <c r="H213" s="37">
        <f>SUMIFS(СВЦЭМ!$F$34:$F$777,СВЦЭМ!$A$34:$A$777,$A213,СВЦЭМ!$B$34:$B$777,H$190)+'СЕТ СН'!$F$12</f>
        <v>115.92444369</v>
      </c>
      <c r="I213" s="37">
        <f>SUMIFS(СВЦЭМ!$F$34:$F$777,СВЦЭМ!$A$34:$A$777,$A213,СВЦЭМ!$B$34:$B$777,I$190)+'СЕТ СН'!$F$12</f>
        <v>106.75120401</v>
      </c>
      <c r="J213" s="37">
        <f>SUMIFS(СВЦЭМ!$F$34:$F$777,СВЦЭМ!$A$34:$A$777,$A213,СВЦЭМ!$B$34:$B$777,J$190)+'СЕТ СН'!$F$12</f>
        <v>96.987384169999999</v>
      </c>
      <c r="K213" s="37">
        <f>SUMIFS(СВЦЭМ!$F$34:$F$777,СВЦЭМ!$A$34:$A$777,$A213,СВЦЭМ!$B$34:$B$777,K$190)+'СЕТ СН'!$F$12</f>
        <v>87.367581939999994</v>
      </c>
      <c r="L213" s="37">
        <f>SUMIFS(СВЦЭМ!$F$34:$F$777,СВЦЭМ!$A$34:$A$777,$A213,СВЦЭМ!$B$34:$B$777,L$190)+'СЕТ СН'!$F$12</f>
        <v>80.03739435</v>
      </c>
      <c r="M213" s="37">
        <f>SUMIFS(СВЦЭМ!$F$34:$F$777,СВЦЭМ!$A$34:$A$777,$A213,СВЦЭМ!$B$34:$B$777,M$190)+'СЕТ СН'!$F$12</f>
        <v>79.002698690000003</v>
      </c>
      <c r="N213" s="37">
        <f>SUMIFS(СВЦЭМ!$F$34:$F$777,СВЦЭМ!$A$34:$A$777,$A213,СВЦЭМ!$B$34:$B$777,N$190)+'СЕТ СН'!$F$12</f>
        <v>81.377207709999993</v>
      </c>
      <c r="O213" s="37">
        <f>SUMIFS(СВЦЭМ!$F$34:$F$777,СВЦЭМ!$A$34:$A$777,$A213,СВЦЭМ!$B$34:$B$777,O$190)+'СЕТ СН'!$F$12</f>
        <v>82.803665109999997</v>
      </c>
      <c r="P213" s="37">
        <f>SUMIFS(СВЦЭМ!$F$34:$F$777,СВЦЭМ!$A$34:$A$777,$A213,СВЦЭМ!$B$34:$B$777,P$190)+'СЕТ СН'!$F$12</f>
        <v>82.454858430000002</v>
      </c>
      <c r="Q213" s="37">
        <f>SUMIFS(СВЦЭМ!$F$34:$F$777,СВЦЭМ!$A$34:$A$777,$A213,СВЦЭМ!$B$34:$B$777,Q$190)+'СЕТ СН'!$F$12</f>
        <v>82.763103330000007</v>
      </c>
      <c r="R213" s="37">
        <f>SUMIFS(СВЦЭМ!$F$34:$F$777,СВЦЭМ!$A$34:$A$777,$A213,СВЦЭМ!$B$34:$B$777,R$190)+'СЕТ СН'!$F$12</f>
        <v>82.828983809999997</v>
      </c>
      <c r="S213" s="37">
        <f>SUMIFS(СВЦЭМ!$F$34:$F$777,СВЦЭМ!$A$34:$A$777,$A213,СВЦЭМ!$B$34:$B$777,S$190)+'СЕТ СН'!$F$12</f>
        <v>80.104300850000001</v>
      </c>
      <c r="T213" s="37">
        <f>SUMIFS(СВЦЭМ!$F$34:$F$777,СВЦЭМ!$A$34:$A$777,$A213,СВЦЭМ!$B$34:$B$777,T$190)+'СЕТ СН'!$F$12</f>
        <v>79.105605199999999</v>
      </c>
      <c r="U213" s="37">
        <f>SUMIFS(СВЦЭМ!$F$34:$F$777,СВЦЭМ!$A$34:$A$777,$A213,СВЦЭМ!$B$34:$B$777,U$190)+'СЕТ СН'!$F$12</f>
        <v>78.719110009999994</v>
      </c>
      <c r="V213" s="37">
        <f>SUMIFS(СВЦЭМ!$F$34:$F$777,СВЦЭМ!$A$34:$A$777,$A213,СВЦЭМ!$B$34:$B$777,V$190)+'СЕТ СН'!$F$12</f>
        <v>79.424429880000005</v>
      </c>
      <c r="W213" s="37">
        <f>SUMIFS(СВЦЭМ!$F$34:$F$777,СВЦЭМ!$A$34:$A$777,$A213,СВЦЭМ!$B$34:$B$777,W$190)+'СЕТ СН'!$F$12</f>
        <v>79.559524280000005</v>
      </c>
      <c r="X213" s="37">
        <f>SUMIFS(СВЦЭМ!$F$34:$F$777,СВЦЭМ!$A$34:$A$777,$A213,СВЦЭМ!$B$34:$B$777,X$190)+'СЕТ СН'!$F$12</f>
        <v>82.242439570000002</v>
      </c>
      <c r="Y213" s="37">
        <f>SUMIFS(СВЦЭМ!$F$34:$F$777,СВЦЭМ!$A$34:$A$777,$A213,СВЦЭМ!$B$34:$B$777,Y$190)+'СЕТ СН'!$F$12</f>
        <v>91.281363900000002</v>
      </c>
    </row>
    <row r="214" spans="1:25" ht="15.75" x14ac:dyDescent="0.2">
      <c r="A214" s="36">
        <f t="shared" si="5"/>
        <v>42698</v>
      </c>
      <c r="B214" s="37">
        <f>SUMIFS(СВЦЭМ!$F$34:$F$777,СВЦЭМ!$A$34:$A$777,$A214,СВЦЭМ!$B$34:$B$777,B$190)+'СЕТ СН'!$F$12</f>
        <v>105.50102461</v>
      </c>
      <c r="C214" s="37">
        <f>SUMIFS(СВЦЭМ!$F$34:$F$777,СВЦЭМ!$A$34:$A$777,$A214,СВЦЭМ!$B$34:$B$777,C$190)+'СЕТ СН'!$F$12</f>
        <v>116.93531457</v>
      </c>
      <c r="D214" s="37">
        <f>SUMIFS(СВЦЭМ!$F$34:$F$777,СВЦЭМ!$A$34:$A$777,$A214,СВЦЭМ!$B$34:$B$777,D$190)+'СЕТ СН'!$F$12</f>
        <v>123.64295973</v>
      </c>
      <c r="E214" s="37">
        <f>SUMIFS(СВЦЭМ!$F$34:$F$777,СВЦЭМ!$A$34:$A$777,$A214,СВЦЭМ!$B$34:$B$777,E$190)+'СЕТ СН'!$F$12</f>
        <v>124.06883568000001</v>
      </c>
      <c r="F214" s="37">
        <f>SUMIFS(СВЦЭМ!$F$34:$F$777,СВЦЭМ!$A$34:$A$777,$A214,СВЦЭМ!$B$34:$B$777,F$190)+'СЕТ СН'!$F$12</f>
        <v>124.31353688</v>
      </c>
      <c r="G214" s="37">
        <f>SUMIFS(СВЦЭМ!$F$34:$F$777,СВЦЭМ!$A$34:$A$777,$A214,СВЦЭМ!$B$34:$B$777,G$190)+'СЕТ СН'!$F$12</f>
        <v>122.51057170999999</v>
      </c>
      <c r="H214" s="37">
        <f>SUMIFS(СВЦЭМ!$F$34:$F$777,СВЦЭМ!$A$34:$A$777,$A214,СВЦЭМ!$B$34:$B$777,H$190)+'СЕТ СН'!$F$12</f>
        <v>115.60737695</v>
      </c>
      <c r="I214" s="37">
        <f>SUMIFS(СВЦЭМ!$F$34:$F$777,СВЦЭМ!$A$34:$A$777,$A214,СВЦЭМ!$B$34:$B$777,I$190)+'СЕТ СН'!$F$12</f>
        <v>109.37883016000001</v>
      </c>
      <c r="J214" s="37">
        <f>SUMIFS(СВЦЭМ!$F$34:$F$777,СВЦЭМ!$A$34:$A$777,$A214,СВЦЭМ!$B$34:$B$777,J$190)+'СЕТ СН'!$F$12</f>
        <v>101.1246967</v>
      </c>
      <c r="K214" s="37">
        <f>SUMIFS(СВЦЭМ!$F$34:$F$777,СВЦЭМ!$A$34:$A$777,$A214,СВЦЭМ!$B$34:$B$777,K$190)+'СЕТ СН'!$F$12</f>
        <v>91.317249489999995</v>
      </c>
      <c r="L214" s="37">
        <f>SUMIFS(СВЦЭМ!$F$34:$F$777,СВЦЭМ!$A$34:$A$777,$A214,СВЦЭМ!$B$34:$B$777,L$190)+'СЕТ СН'!$F$12</f>
        <v>82.392164120000004</v>
      </c>
      <c r="M214" s="37">
        <f>SUMIFS(СВЦЭМ!$F$34:$F$777,СВЦЭМ!$A$34:$A$777,$A214,СВЦЭМ!$B$34:$B$777,M$190)+'СЕТ СН'!$F$12</f>
        <v>80.166827490000003</v>
      </c>
      <c r="N214" s="37">
        <f>SUMIFS(СВЦЭМ!$F$34:$F$777,СВЦЭМ!$A$34:$A$777,$A214,СВЦЭМ!$B$34:$B$777,N$190)+'СЕТ СН'!$F$12</f>
        <v>81.575715950000003</v>
      </c>
      <c r="O214" s="37">
        <f>SUMIFS(СВЦЭМ!$F$34:$F$777,СВЦЭМ!$A$34:$A$777,$A214,СВЦЭМ!$B$34:$B$777,O$190)+'СЕТ СН'!$F$12</f>
        <v>83.398437360000003</v>
      </c>
      <c r="P214" s="37">
        <f>SUMIFS(СВЦЭМ!$F$34:$F$777,СВЦЭМ!$A$34:$A$777,$A214,СВЦЭМ!$B$34:$B$777,P$190)+'СЕТ СН'!$F$12</f>
        <v>84.07288724</v>
      </c>
      <c r="Q214" s="37">
        <f>SUMIFS(СВЦЭМ!$F$34:$F$777,СВЦЭМ!$A$34:$A$777,$A214,СВЦЭМ!$B$34:$B$777,Q$190)+'СЕТ СН'!$F$12</f>
        <v>84.030323609999996</v>
      </c>
      <c r="R214" s="37">
        <f>SUMIFS(СВЦЭМ!$F$34:$F$777,СВЦЭМ!$A$34:$A$777,$A214,СВЦЭМ!$B$34:$B$777,R$190)+'СЕТ СН'!$F$12</f>
        <v>83.319667069999994</v>
      </c>
      <c r="S214" s="37">
        <f>SUMIFS(СВЦЭМ!$F$34:$F$777,СВЦЭМ!$A$34:$A$777,$A214,СВЦЭМ!$B$34:$B$777,S$190)+'СЕТ СН'!$F$12</f>
        <v>79.938707579999999</v>
      </c>
      <c r="T214" s="37">
        <f>SUMIFS(СВЦЭМ!$F$34:$F$777,СВЦЭМ!$A$34:$A$777,$A214,СВЦЭМ!$B$34:$B$777,T$190)+'СЕТ СН'!$F$12</f>
        <v>77.844283020000006</v>
      </c>
      <c r="U214" s="37">
        <f>SUMIFS(СВЦЭМ!$F$34:$F$777,СВЦЭМ!$A$34:$A$777,$A214,СВЦЭМ!$B$34:$B$777,U$190)+'СЕТ СН'!$F$12</f>
        <v>78.054089759999997</v>
      </c>
      <c r="V214" s="37">
        <f>SUMIFS(СВЦЭМ!$F$34:$F$777,СВЦЭМ!$A$34:$A$777,$A214,СВЦЭМ!$B$34:$B$777,V$190)+'СЕТ СН'!$F$12</f>
        <v>78.713932850000006</v>
      </c>
      <c r="W214" s="37">
        <f>SUMIFS(СВЦЭМ!$F$34:$F$777,СВЦЭМ!$A$34:$A$777,$A214,СВЦЭМ!$B$34:$B$777,W$190)+'СЕТ СН'!$F$12</f>
        <v>79.575398739999997</v>
      </c>
      <c r="X214" s="37">
        <f>SUMIFS(СВЦЭМ!$F$34:$F$777,СВЦЭМ!$A$34:$A$777,$A214,СВЦЭМ!$B$34:$B$777,X$190)+'СЕТ СН'!$F$12</f>
        <v>82.372399819999998</v>
      </c>
      <c r="Y214" s="37">
        <f>SUMIFS(СВЦЭМ!$F$34:$F$777,СВЦЭМ!$A$34:$A$777,$A214,СВЦЭМ!$B$34:$B$777,Y$190)+'СЕТ СН'!$F$12</f>
        <v>93.692313949999999</v>
      </c>
    </row>
    <row r="215" spans="1:25" ht="15.75" x14ac:dyDescent="0.2">
      <c r="A215" s="36">
        <f t="shared" si="5"/>
        <v>42699</v>
      </c>
      <c r="B215" s="37">
        <f>SUMIFS(СВЦЭМ!$F$34:$F$777,СВЦЭМ!$A$34:$A$777,$A215,СВЦЭМ!$B$34:$B$777,B$190)+'СЕТ СН'!$F$12</f>
        <v>105.23812924000001</v>
      </c>
      <c r="C215" s="37">
        <f>SUMIFS(СВЦЭМ!$F$34:$F$777,СВЦЭМ!$A$34:$A$777,$A215,СВЦЭМ!$B$34:$B$777,C$190)+'СЕТ СН'!$F$12</f>
        <v>116.19494229999999</v>
      </c>
      <c r="D215" s="37">
        <f>SUMIFS(СВЦЭМ!$F$34:$F$777,СВЦЭМ!$A$34:$A$777,$A215,СВЦЭМ!$B$34:$B$777,D$190)+'СЕТ СН'!$F$12</f>
        <v>122.06720507</v>
      </c>
      <c r="E215" s="37">
        <f>SUMIFS(СВЦЭМ!$F$34:$F$777,СВЦЭМ!$A$34:$A$777,$A215,СВЦЭМ!$B$34:$B$777,E$190)+'СЕТ СН'!$F$12</f>
        <v>122.40157411</v>
      </c>
      <c r="F215" s="37">
        <f>SUMIFS(СВЦЭМ!$F$34:$F$777,СВЦЭМ!$A$34:$A$777,$A215,СВЦЭМ!$B$34:$B$777,F$190)+'СЕТ СН'!$F$12</f>
        <v>122.42637186</v>
      </c>
      <c r="G215" s="37">
        <f>SUMIFS(СВЦЭМ!$F$34:$F$777,СВЦЭМ!$A$34:$A$777,$A215,СВЦЭМ!$B$34:$B$777,G$190)+'СЕТ СН'!$F$12</f>
        <v>120.87081070000001</v>
      </c>
      <c r="H215" s="37">
        <f>SUMIFS(СВЦЭМ!$F$34:$F$777,СВЦЭМ!$A$34:$A$777,$A215,СВЦЭМ!$B$34:$B$777,H$190)+'СЕТ СН'!$F$12</f>
        <v>114.40167372000001</v>
      </c>
      <c r="I215" s="37">
        <f>SUMIFS(СВЦЭМ!$F$34:$F$777,СВЦЭМ!$A$34:$A$777,$A215,СВЦЭМ!$B$34:$B$777,I$190)+'СЕТ СН'!$F$12</f>
        <v>108.9529519</v>
      </c>
      <c r="J215" s="37">
        <f>SUMIFS(СВЦЭМ!$F$34:$F$777,СВЦЭМ!$A$34:$A$777,$A215,СВЦЭМ!$B$34:$B$777,J$190)+'СЕТ СН'!$F$12</f>
        <v>99.215764800000002</v>
      </c>
      <c r="K215" s="37">
        <f>SUMIFS(СВЦЭМ!$F$34:$F$777,СВЦЭМ!$A$34:$A$777,$A215,СВЦЭМ!$B$34:$B$777,K$190)+'СЕТ СН'!$F$12</f>
        <v>88.939820490000002</v>
      </c>
      <c r="L215" s="37">
        <f>SUMIFS(СВЦЭМ!$F$34:$F$777,СВЦЭМ!$A$34:$A$777,$A215,СВЦЭМ!$B$34:$B$777,L$190)+'СЕТ СН'!$F$12</f>
        <v>80.218909210000007</v>
      </c>
      <c r="M215" s="37">
        <f>SUMIFS(СВЦЭМ!$F$34:$F$777,СВЦЭМ!$A$34:$A$777,$A215,СВЦЭМ!$B$34:$B$777,M$190)+'СЕТ СН'!$F$12</f>
        <v>78.686318619999994</v>
      </c>
      <c r="N215" s="37">
        <f>SUMIFS(СВЦЭМ!$F$34:$F$777,СВЦЭМ!$A$34:$A$777,$A215,СВЦЭМ!$B$34:$B$777,N$190)+'СЕТ СН'!$F$12</f>
        <v>80.521320439999997</v>
      </c>
      <c r="O215" s="37">
        <f>SUMIFS(СВЦЭМ!$F$34:$F$777,СВЦЭМ!$A$34:$A$777,$A215,СВЦЭМ!$B$34:$B$777,O$190)+'СЕТ СН'!$F$12</f>
        <v>81.374104189999997</v>
      </c>
      <c r="P215" s="37">
        <f>SUMIFS(СВЦЭМ!$F$34:$F$777,СВЦЭМ!$A$34:$A$777,$A215,СВЦЭМ!$B$34:$B$777,P$190)+'СЕТ СН'!$F$12</f>
        <v>81.781584719999998</v>
      </c>
      <c r="Q215" s="37">
        <f>SUMIFS(СВЦЭМ!$F$34:$F$777,СВЦЭМ!$A$34:$A$777,$A215,СВЦЭМ!$B$34:$B$777,Q$190)+'СЕТ СН'!$F$12</f>
        <v>82.126415739999999</v>
      </c>
      <c r="R215" s="37">
        <f>SUMIFS(СВЦЭМ!$F$34:$F$777,СВЦЭМ!$A$34:$A$777,$A215,СВЦЭМ!$B$34:$B$777,R$190)+'СЕТ СН'!$F$12</f>
        <v>82.093839040000006</v>
      </c>
      <c r="S215" s="37">
        <f>SUMIFS(СВЦЭМ!$F$34:$F$777,СВЦЭМ!$A$34:$A$777,$A215,СВЦЭМ!$B$34:$B$777,S$190)+'СЕТ СН'!$F$12</f>
        <v>79.589082199999993</v>
      </c>
      <c r="T215" s="37">
        <f>SUMIFS(СВЦЭМ!$F$34:$F$777,СВЦЭМ!$A$34:$A$777,$A215,СВЦЭМ!$B$34:$B$777,T$190)+'СЕТ СН'!$F$12</f>
        <v>76.249004229999997</v>
      </c>
      <c r="U215" s="37">
        <f>SUMIFS(СВЦЭМ!$F$34:$F$777,СВЦЭМ!$A$34:$A$777,$A215,СВЦЭМ!$B$34:$B$777,U$190)+'СЕТ СН'!$F$12</f>
        <v>75.999620390000004</v>
      </c>
      <c r="V215" s="37">
        <f>SUMIFS(СВЦЭМ!$F$34:$F$777,СВЦЭМ!$A$34:$A$777,$A215,СВЦЭМ!$B$34:$B$777,V$190)+'СЕТ СН'!$F$12</f>
        <v>77.591662389999996</v>
      </c>
      <c r="W215" s="37">
        <f>SUMIFS(СВЦЭМ!$F$34:$F$777,СВЦЭМ!$A$34:$A$777,$A215,СВЦЭМ!$B$34:$B$777,W$190)+'СЕТ СН'!$F$12</f>
        <v>79.560526089999996</v>
      </c>
      <c r="X215" s="37">
        <f>SUMIFS(СВЦЭМ!$F$34:$F$777,СВЦЭМ!$A$34:$A$777,$A215,СВЦЭМ!$B$34:$B$777,X$190)+'СЕТ СН'!$F$12</f>
        <v>82.885978649999998</v>
      </c>
      <c r="Y215" s="37">
        <f>SUMIFS(СВЦЭМ!$F$34:$F$777,СВЦЭМ!$A$34:$A$777,$A215,СВЦЭМ!$B$34:$B$777,Y$190)+'СЕТ СН'!$F$12</f>
        <v>94.539842739999997</v>
      </c>
    </row>
    <row r="216" spans="1:25" ht="15.75" x14ac:dyDescent="0.2">
      <c r="A216" s="36">
        <f t="shared" si="5"/>
        <v>42700</v>
      </c>
      <c r="B216" s="37">
        <f>SUMIFS(СВЦЭМ!$F$34:$F$777,СВЦЭМ!$A$34:$A$777,$A216,СВЦЭМ!$B$34:$B$777,B$190)+'СЕТ СН'!$F$12</f>
        <v>106.62887356</v>
      </c>
      <c r="C216" s="37">
        <f>SUMIFS(СВЦЭМ!$F$34:$F$777,СВЦЭМ!$A$34:$A$777,$A216,СВЦЭМ!$B$34:$B$777,C$190)+'СЕТ СН'!$F$12</f>
        <v>114.39142974000001</v>
      </c>
      <c r="D216" s="37">
        <f>SUMIFS(СВЦЭМ!$F$34:$F$777,СВЦЭМ!$A$34:$A$777,$A216,СВЦЭМ!$B$34:$B$777,D$190)+'СЕТ СН'!$F$12</f>
        <v>118.73605926</v>
      </c>
      <c r="E216" s="37">
        <f>SUMIFS(СВЦЭМ!$F$34:$F$777,СВЦЭМ!$A$34:$A$777,$A216,СВЦЭМ!$B$34:$B$777,E$190)+'СЕТ СН'!$F$12</f>
        <v>118.92003491</v>
      </c>
      <c r="F216" s="37">
        <f>SUMIFS(СВЦЭМ!$F$34:$F$777,СВЦЭМ!$A$34:$A$777,$A216,СВЦЭМ!$B$34:$B$777,F$190)+'СЕТ СН'!$F$12</f>
        <v>119.47397169</v>
      </c>
      <c r="G216" s="37">
        <f>SUMIFS(СВЦЭМ!$F$34:$F$777,СВЦЭМ!$A$34:$A$777,$A216,СВЦЭМ!$B$34:$B$777,G$190)+'СЕТ СН'!$F$12</f>
        <v>119.12163649</v>
      </c>
      <c r="H216" s="37">
        <f>SUMIFS(СВЦЭМ!$F$34:$F$777,СВЦЭМ!$A$34:$A$777,$A216,СВЦЭМ!$B$34:$B$777,H$190)+'СЕТ СН'!$F$12</f>
        <v>117.94424474</v>
      </c>
      <c r="I216" s="37">
        <f>SUMIFS(СВЦЭМ!$F$34:$F$777,СВЦЭМ!$A$34:$A$777,$A216,СВЦЭМ!$B$34:$B$777,I$190)+'СЕТ СН'!$F$12</f>
        <v>115.69230789</v>
      </c>
      <c r="J216" s="37">
        <f>SUMIFS(СВЦЭМ!$F$34:$F$777,СВЦЭМ!$A$34:$A$777,$A216,СВЦЭМ!$B$34:$B$777,J$190)+'СЕТ СН'!$F$12</f>
        <v>104.28585538999999</v>
      </c>
      <c r="K216" s="37">
        <f>SUMIFS(СВЦЭМ!$F$34:$F$777,СВЦЭМ!$A$34:$A$777,$A216,СВЦЭМ!$B$34:$B$777,K$190)+'СЕТ СН'!$F$12</f>
        <v>91.121246679999999</v>
      </c>
      <c r="L216" s="37">
        <f>SUMIFS(СВЦЭМ!$F$34:$F$777,СВЦЭМ!$A$34:$A$777,$A216,СВЦЭМ!$B$34:$B$777,L$190)+'СЕТ СН'!$F$12</f>
        <v>80.170319879999994</v>
      </c>
      <c r="M216" s="37">
        <f>SUMIFS(СВЦЭМ!$F$34:$F$777,СВЦЭМ!$A$34:$A$777,$A216,СВЦЭМ!$B$34:$B$777,M$190)+'СЕТ СН'!$F$12</f>
        <v>77.146546000000001</v>
      </c>
      <c r="N216" s="37">
        <f>SUMIFS(СВЦЭМ!$F$34:$F$777,СВЦЭМ!$A$34:$A$777,$A216,СВЦЭМ!$B$34:$B$777,N$190)+'СЕТ СН'!$F$12</f>
        <v>78.691421169999998</v>
      </c>
      <c r="O216" s="37">
        <f>SUMIFS(СВЦЭМ!$F$34:$F$777,СВЦЭМ!$A$34:$A$777,$A216,СВЦЭМ!$B$34:$B$777,O$190)+'СЕТ СН'!$F$12</f>
        <v>79.438737369999998</v>
      </c>
      <c r="P216" s="37">
        <f>SUMIFS(СВЦЭМ!$F$34:$F$777,СВЦЭМ!$A$34:$A$777,$A216,СВЦЭМ!$B$34:$B$777,P$190)+'СЕТ СН'!$F$12</f>
        <v>80.600355390000004</v>
      </c>
      <c r="Q216" s="37">
        <f>SUMIFS(СВЦЭМ!$F$34:$F$777,СВЦЭМ!$A$34:$A$777,$A216,СВЦЭМ!$B$34:$B$777,Q$190)+'СЕТ СН'!$F$12</f>
        <v>80.771803160000005</v>
      </c>
      <c r="R216" s="37">
        <f>SUMIFS(СВЦЭМ!$F$34:$F$777,СВЦЭМ!$A$34:$A$777,$A216,СВЦЭМ!$B$34:$B$777,R$190)+'СЕТ СН'!$F$12</f>
        <v>80.161315799999997</v>
      </c>
      <c r="S216" s="37">
        <f>SUMIFS(СВЦЭМ!$F$34:$F$777,СВЦЭМ!$A$34:$A$777,$A216,СВЦЭМ!$B$34:$B$777,S$190)+'СЕТ СН'!$F$12</f>
        <v>77.024393799999999</v>
      </c>
      <c r="T216" s="37">
        <f>SUMIFS(СВЦЭМ!$F$34:$F$777,СВЦЭМ!$A$34:$A$777,$A216,СВЦЭМ!$B$34:$B$777,T$190)+'СЕТ СН'!$F$12</f>
        <v>74.725107309999999</v>
      </c>
      <c r="U216" s="37">
        <f>SUMIFS(СВЦЭМ!$F$34:$F$777,СВЦЭМ!$A$34:$A$777,$A216,СВЦЭМ!$B$34:$B$777,U$190)+'СЕТ СН'!$F$12</f>
        <v>75.097540030000005</v>
      </c>
      <c r="V216" s="37">
        <f>SUMIFS(СВЦЭМ!$F$34:$F$777,СВЦЭМ!$A$34:$A$777,$A216,СВЦЭМ!$B$34:$B$777,V$190)+'СЕТ СН'!$F$12</f>
        <v>76.172088639999998</v>
      </c>
      <c r="W216" s="37">
        <f>SUMIFS(СВЦЭМ!$F$34:$F$777,СВЦЭМ!$A$34:$A$777,$A216,СВЦЭМ!$B$34:$B$777,W$190)+'СЕТ СН'!$F$12</f>
        <v>77.393716299999994</v>
      </c>
      <c r="X216" s="37">
        <f>SUMIFS(СВЦЭМ!$F$34:$F$777,СВЦЭМ!$A$34:$A$777,$A216,СВЦЭМ!$B$34:$B$777,X$190)+'СЕТ СН'!$F$12</f>
        <v>78.842433069999998</v>
      </c>
      <c r="Y216" s="37">
        <f>SUMIFS(СВЦЭМ!$F$34:$F$777,СВЦЭМ!$A$34:$A$777,$A216,СВЦЭМ!$B$34:$B$777,Y$190)+'СЕТ СН'!$F$12</f>
        <v>87.869543199999995</v>
      </c>
    </row>
    <row r="217" spans="1:25" ht="15.75" x14ac:dyDescent="0.2">
      <c r="A217" s="36">
        <f t="shared" si="5"/>
        <v>42701</v>
      </c>
      <c r="B217" s="37">
        <f>SUMIFS(СВЦЭМ!$F$34:$F$777,СВЦЭМ!$A$34:$A$777,$A217,СВЦЭМ!$B$34:$B$777,B$190)+'СЕТ СН'!$F$12</f>
        <v>102.59231344</v>
      </c>
      <c r="C217" s="37">
        <f>SUMIFS(СВЦЭМ!$F$34:$F$777,СВЦЭМ!$A$34:$A$777,$A217,СВЦЭМ!$B$34:$B$777,C$190)+'СЕТ СН'!$F$12</f>
        <v>111.76701872</v>
      </c>
      <c r="D217" s="37">
        <f>SUMIFS(СВЦЭМ!$F$34:$F$777,СВЦЭМ!$A$34:$A$777,$A217,СВЦЭМ!$B$34:$B$777,D$190)+'СЕТ СН'!$F$12</f>
        <v>118.66011291</v>
      </c>
      <c r="E217" s="37">
        <f>SUMIFS(СВЦЭМ!$F$34:$F$777,СВЦЭМ!$A$34:$A$777,$A217,СВЦЭМ!$B$34:$B$777,E$190)+'СЕТ СН'!$F$12</f>
        <v>118.15905512</v>
      </c>
      <c r="F217" s="37">
        <f>SUMIFS(СВЦЭМ!$F$34:$F$777,СВЦЭМ!$A$34:$A$777,$A217,СВЦЭМ!$B$34:$B$777,F$190)+'СЕТ СН'!$F$12</f>
        <v>117.88469017</v>
      </c>
      <c r="G217" s="37">
        <f>SUMIFS(СВЦЭМ!$F$34:$F$777,СВЦЭМ!$A$34:$A$777,$A217,СВЦЭМ!$B$34:$B$777,G$190)+'СЕТ СН'!$F$12</f>
        <v>118.02302915</v>
      </c>
      <c r="H217" s="37">
        <f>SUMIFS(СВЦЭМ!$F$34:$F$777,СВЦЭМ!$A$34:$A$777,$A217,СВЦЭМ!$B$34:$B$777,H$190)+'СЕТ СН'!$F$12</f>
        <v>117.59403347999999</v>
      </c>
      <c r="I217" s="37">
        <f>SUMIFS(СВЦЭМ!$F$34:$F$777,СВЦЭМ!$A$34:$A$777,$A217,СВЦЭМ!$B$34:$B$777,I$190)+'СЕТ СН'!$F$12</f>
        <v>115.20027647000001</v>
      </c>
      <c r="J217" s="37">
        <f>SUMIFS(СВЦЭМ!$F$34:$F$777,СВЦЭМ!$A$34:$A$777,$A217,СВЦЭМ!$B$34:$B$777,J$190)+'СЕТ СН'!$F$12</f>
        <v>105.1764445</v>
      </c>
      <c r="K217" s="37">
        <f>SUMIFS(СВЦЭМ!$F$34:$F$777,СВЦЭМ!$A$34:$A$777,$A217,СВЦЭМ!$B$34:$B$777,K$190)+'СЕТ СН'!$F$12</f>
        <v>92.306142489999999</v>
      </c>
      <c r="L217" s="37">
        <f>SUMIFS(СВЦЭМ!$F$34:$F$777,СВЦЭМ!$A$34:$A$777,$A217,СВЦЭМ!$B$34:$B$777,L$190)+'СЕТ СН'!$F$12</f>
        <v>81.327227550000003</v>
      </c>
      <c r="M217" s="37">
        <f>SUMIFS(СВЦЭМ!$F$34:$F$777,СВЦЭМ!$A$34:$A$777,$A217,СВЦЭМ!$B$34:$B$777,M$190)+'СЕТ СН'!$F$12</f>
        <v>77.860964350000003</v>
      </c>
      <c r="N217" s="37">
        <f>SUMIFS(СВЦЭМ!$F$34:$F$777,СВЦЭМ!$A$34:$A$777,$A217,СВЦЭМ!$B$34:$B$777,N$190)+'СЕТ СН'!$F$12</f>
        <v>78.940042939999998</v>
      </c>
      <c r="O217" s="37">
        <f>SUMIFS(СВЦЭМ!$F$34:$F$777,СВЦЭМ!$A$34:$A$777,$A217,СВЦЭМ!$B$34:$B$777,O$190)+'СЕТ СН'!$F$12</f>
        <v>80.096340010000006</v>
      </c>
      <c r="P217" s="37">
        <f>SUMIFS(СВЦЭМ!$F$34:$F$777,СВЦЭМ!$A$34:$A$777,$A217,СВЦЭМ!$B$34:$B$777,P$190)+'СЕТ СН'!$F$12</f>
        <v>81.583508230000007</v>
      </c>
      <c r="Q217" s="37">
        <f>SUMIFS(СВЦЭМ!$F$34:$F$777,СВЦЭМ!$A$34:$A$777,$A217,СВЦЭМ!$B$34:$B$777,Q$190)+'СЕТ СН'!$F$12</f>
        <v>81.488728839999993</v>
      </c>
      <c r="R217" s="37">
        <f>SUMIFS(СВЦЭМ!$F$34:$F$777,СВЦЭМ!$A$34:$A$777,$A217,СВЦЭМ!$B$34:$B$777,R$190)+'СЕТ СН'!$F$12</f>
        <v>80.591427339999996</v>
      </c>
      <c r="S217" s="37">
        <f>SUMIFS(СВЦЭМ!$F$34:$F$777,СВЦЭМ!$A$34:$A$777,$A217,СВЦЭМ!$B$34:$B$777,S$190)+'СЕТ СН'!$F$12</f>
        <v>78.149516800000001</v>
      </c>
      <c r="T217" s="37">
        <f>SUMIFS(СВЦЭМ!$F$34:$F$777,СВЦЭМ!$A$34:$A$777,$A217,СВЦЭМ!$B$34:$B$777,T$190)+'СЕТ СН'!$F$12</f>
        <v>74.218688110000002</v>
      </c>
      <c r="U217" s="37">
        <f>SUMIFS(СВЦЭМ!$F$34:$F$777,СВЦЭМ!$A$34:$A$777,$A217,СВЦЭМ!$B$34:$B$777,U$190)+'СЕТ СН'!$F$12</f>
        <v>74.491799670000006</v>
      </c>
      <c r="V217" s="37">
        <f>SUMIFS(СВЦЭМ!$F$34:$F$777,СВЦЭМ!$A$34:$A$777,$A217,СВЦЭМ!$B$34:$B$777,V$190)+'СЕТ СН'!$F$12</f>
        <v>75.996335060000007</v>
      </c>
      <c r="W217" s="37">
        <f>SUMIFS(СВЦЭМ!$F$34:$F$777,СВЦЭМ!$A$34:$A$777,$A217,СВЦЭМ!$B$34:$B$777,W$190)+'СЕТ СН'!$F$12</f>
        <v>78.227855640000001</v>
      </c>
      <c r="X217" s="37">
        <f>SUMIFS(СВЦЭМ!$F$34:$F$777,СВЦЭМ!$A$34:$A$777,$A217,СВЦЭМ!$B$34:$B$777,X$190)+'СЕТ СН'!$F$12</f>
        <v>81.614977609999997</v>
      </c>
      <c r="Y217" s="37">
        <f>SUMIFS(СВЦЭМ!$F$34:$F$777,СВЦЭМ!$A$34:$A$777,$A217,СВЦЭМ!$B$34:$B$777,Y$190)+'СЕТ СН'!$F$12</f>
        <v>92.948711209999999</v>
      </c>
    </row>
    <row r="218" spans="1:25" ht="15.75" x14ac:dyDescent="0.2">
      <c r="A218" s="36">
        <f t="shared" si="5"/>
        <v>42702</v>
      </c>
      <c r="B218" s="37">
        <f>SUMIFS(СВЦЭМ!$F$34:$F$777,СВЦЭМ!$A$34:$A$777,$A218,СВЦЭМ!$B$34:$B$777,B$190)+'СЕТ СН'!$F$12</f>
        <v>98.286841910000007</v>
      </c>
      <c r="C218" s="37">
        <f>SUMIFS(СВЦЭМ!$F$34:$F$777,СВЦЭМ!$A$34:$A$777,$A218,СВЦЭМ!$B$34:$B$777,C$190)+'СЕТ СН'!$F$12</f>
        <v>108.96627358000001</v>
      </c>
      <c r="D218" s="37">
        <f>SUMIFS(СВЦЭМ!$F$34:$F$777,СВЦЭМ!$A$34:$A$777,$A218,СВЦЭМ!$B$34:$B$777,D$190)+'СЕТ СН'!$F$12</f>
        <v>117.20799998</v>
      </c>
      <c r="E218" s="37">
        <f>SUMIFS(СВЦЭМ!$F$34:$F$777,СВЦЭМ!$A$34:$A$777,$A218,СВЦЭМ!$B$34:$B$777,E$190)+'СЕТ СН'!$F$12</f>
        <v>118.81396745000001</v>
      </c>
      <c r="F218" s="37">
        <f>SUMIFS(СВЦЭМ!$F$34:$F$777,СВЦЭМ!$A$34:$A$777,$A218,СВЦЭМ!$B$34:$B$777,F$190)+'СЕТ СН'!$F$12</f>
        <v>118.74000802</v>
      </c>
      <c r="G218" s="37">
        <f>SUMIFS(СВЦЭМ!$F$34:$F$777,СВЦЭМ!$A$34:$A$777,$A218,СВЦЭМ!$B$34:$B$777,G$190)+'СЕТ СН'!$F$12</f>
        <v>117.36709436</v>
      </c>
      <c r="H218" s="37">
        <f>SUMIFS(СВЦЭМ!$F$34:$F$777,СВЦЭМ!$A$34:$A$777,$A218,СВЦЭМ!$B$34:$B$777,H$190)+'СЕТ СН'!$F$12</f>
        <v>113.62040308</v>
      </c>
      <c r="I218" s="37">
        <f>SUMIFS(СВЦЭМ!$F$34:$F$777,СВЦЭМ!$A$34:$A$777,$A218,СВЦЭМ!$B$34:$B$777,I$190)+'СЕТ СН'!$F$12</f>
        <v>109.41850966</v>
      </c>
      <c r="J218" s="37">
        <f>SUMIFS(СВЦЭМ!$F$34:$F$777,СВЦЭМ!$A$34:$A$777,$A218,СВЦЭМ!$B$34:$B$777,J$190)+'СЕТ СН'!$F$12</f>
        <v>100.69233656999999</v>
      </c>
      <c r="K218" s="37">
        <f>SUMIFS(СВЦЭМ!$F$34:$F$777,СВЦЭМ!$A$34:$A$777,$A218,СВЦЭМ!$B$34:$B$777,K$190)+'СЕТ СН'!$F$12</f>
        <v>90.650785389999996</v>
      </c>
      <c r="L218" s="37">
        <f>SUMIFS(СВЦЭМ!$F$34:$F$777,СВЦЭМ!$A$34:$A$777,$A218,СВЦЭМ!$B$34:$B$777,L$190)+'СЕТ СН'!$F$12</f>
        <v>84.806434039999999</v>
      </c>
      <c r="M218" s="37">
        <f>SUMIFS(СВЦЭМ!$F$34:$F$777,СВЦЭМ!$A$34:$A$777,$A218,СВЦЭМ!$B$34:$B$777,M$190)+'СЕТ СН'!$F$12</f>
        <v>81.098023350000005</v>
      </c>
      <c r="N218" s="37">
        <f>SUMIFS(СВЦЭМ!$F$34:$F$777,СВЦЭМ!$A$34:$A$777,$A218,СВЦЭМ!$B$34:$B$777,N$190)+'СЕТ СН'!$F$12</f>
        <v>82.343153389999998</v>
      </c>
      <c r="O218" s="37">
        <f>SUMIFS(СВЦЭМ!$F$34:$F$777,СВЦЭМ!$A$34:$A$777,$A218,СВЦЭМ!$B$34:$B$777,O$190)+'СЕТ СН'!$F$12</f>
        <v>84.013023930000003</v>
      </c>
      <c r="P218" s="37">
        <f>SUMIFS(СВЦЭМ!$F$34:$F$777,СВЦЭМ!$A$34:$A$777,$A218,СВЦЭМ!$B$34:$B$777,P$190)+'СЕТ СН'!$F$12</f>
        <v>84.514185810000001</v>
      </c>
      <c r="Q218" s="37">
        <f>SUMIFS(СВЦЭМ!$F$34:$F$777,СВЦЭМ!$A$34:$A$777,$A218,СВЦЭМ!$B$34:$B$777,Q$190)+'СЕТ СН'!$F$12</f>
        <v>84.675973549999995</v>
      </c>
      <c r="R218" s="37">
        <f>SUMIFS(СВЦЭМ!$F$34:$F$777,СВЦЭМ!$A$34:$A$777,$A218,СВЦЭМ!$B$34:$B$777,R$190)+'СЕТ СН'!$F$12</f>
        <v>84.380576469999994</v>
      </c>
      <c r="S218" s="37">
        <f>SUMIFS(СВЦЭМ!$F$34:$F$777,СВЦЭМ!$A$34:$A$777,$A218,СВЦЭМ!$B$34:$B$777,S$190)+'СЕТ СН'!$F$12</f>
        <v>83.298195840000005</v>
      </c>
      <c r="T218" s="37">
        <f>SUMIFS(СВЦЭМ!$F$34:$F$777,СВЦЭМ!$A$34:$A$777,$A218,СВЦЭМ!$B$34:$B$777,T$190)+'СЕТ СН'!$F$12</f>
        <v>77.636212979999996</v>
      </c>
      <c r="U218" s="37">
        <f>SUMIFS(СВЦЭМ!$F$34:$F$777,СВЦЭМ!$A$34:$A$777,$A218,СВЦЭМ!$B$34:$B$777,U$190)+'СЕТ СН'!$F$12</f>
        <v>77.585349820000005</v>
      </c>
      <c r="V218" s="37">
        <f>SUMIFS(СВЦЭМ!$F$34:$F$777,СВЦЭМ!$A$34:$A$777,$A218,СВЦЭМ!$B$34:$B$777,V$190)+'СЕТ СН'!$F$12</f>
        <v>80.391727619999998</v>
      </c>
      <c r="W218" s="37">
        <f>SUMIFS(СВЦЭМ!$F$34:$F$777,СВЦЭМ!$A$34:$A$777,$A218,СВЦЭМ!$B$34:$B$777,W$190)+'СЕТ СН'!$F$12</f>
        <v>81.4567294</v>
      </c>
      <c r="X218" s="37">
        <f>SUMIFS(СВЦЭМ!$F$34:$F$777,СВЦЭМ!$A$34:$A$777,$A218,СВЦЭМ!$B$34:$B$777,X$190)+'СЕТ СН'!$F$12</f>
        <v>84.967181179999997</v>
      </c>
      <c r="Y218" s="37">
        <f>SUMIFS(СВЦЭМ!$F$34:$F$777,СВЦЭМ!$A$34:$A$777,$A218,СВЦЭМ!$B$34:$B$777,Y$190)+'СЕТ СН'!$F$12</f>
        <v>92.597661869999996</v>
      </c>
    </row>
    <row r="219" spans="1:25" ht="15.75" x14ac:dyDescent="0.2">
      <c r="A219" s="36">
        <f t="shared" si="5"/>
        <v>42703</v>
      </c>
      <c r="B219" s="37">
        <f>SUMIFS(СВЦЭМ!$F$34:$F$777,СВЦЭМ!$A$34:$A$777,$A219,СВЦЭМ!$B$34:$B$777,B$190)+'СЕТ СН'!$F$12</f>
        <v>103.09468261000001</v>
      </c>
      <c r="C219" s="37">
        <f>SUMIFS(СВЦЭМ!$F$34:$F$777,СВЦЭМ!$A$34:$A$777,$A219,СВЦЭМ!$B$34:$B$777,C$190)+'СЕТ СН'!$F$12</f>
        <v>114.18848027999999</v>
      </c>
      <c r="D219" s="37">
        <f>SUMIFS(СВЦЭМ!$F$34:$F$777,СВЦЭМ!$A$34:$A$777,$A219,СВЦЭМ!$B$34:$B$777,D$190)+'СЕТ СН'!$F$12</f>
        <v>121.75396655</v>
      </c>
      <c r="E219" s="37">
        <f>SUMIFS(СВЦЭМ!$F$34:$F$777,СВЦЭМ!$A$34:$A$777,$A219,СВЦЭМ!$B$34:$B$777,E$190)+'СЕТ СН'!$F$12</f>
        <v>122.41442646</v>
      </c>
      <c r="F219" s="37">
        <f>SUMIFS(СВЦЭМ!$F$34:$F$777,СВЦЭМ!$A$34:$A$777,$A219,СВЦЭМ!$B$34:$B$777,F$190)+'СЕТ СН'!$F$12</f>
        <v>121.90538438</v>
      </c>
      <c r="G219" s="37">
        <f>SUMIFS(СВЦЭМ!$F$34:$F$777,СВЦЭМ!$A$34:$A$777,$A219,СВЦЭМ!$B$34:$B$777,G$190)+'СЕТ СН'!$F$12</f>
        <v>120.53573736</v>
      </c>
      <c r="H219" s="37">
        <f>SUMIFS(СВЦЭМ!$F$34:$F$777,СВЦЭМ!$A$34:$A$777,$A219,СВЦЭМ!$B$34:$B$777,H$190)+'СЕТ СН'!$F$12</f>
        <v>113.34038498</v>
      </c>
      <c r="I219" s="37">
        <f>SUMIFS(СВЦЭМ!$F$34:$F$777,СВЦЭМ!$A$34:$A$777,$A219,СВЦЭМ!$B$34:$B$777,I$190)+'СЕТ СН'!$F$12</f>
        <v>104.65622378</v>
      </c>
      <c r="J219" s="37">
        <f>SUMIFS(СВЦЭМ!$F$34:$F$777,СВЦЭМ!$A$34:$A$777,$A219,СВЦЭМ!$B$34:$B$777,J$190)+'СЕТ СН'!$F$12</f>
        <v>94.933451250000005</v>
      </c>
      <c r="K219" s="37">
        <f>SUMIFS(СВЦЭМ!$F$34:$F$777,СВЦЭМ!$A$34:$A$777,$A219,СВЦЭМ!$B$34:$B$777,K$190)+'СЕТ СН'!$F$12</f>
        <v>90.107612450000005</v>
      </c>
      <c r="L219" s="37">
        <f>SUMIFS(СВЦЭМ!$F$34:$F$777,СВЦЭМ!$A$34:$A$777,$A219,СВЦЭМ!$B$34:$B$777,L$190)+'СЕТ СН'!$F$12</f>
        <v>86.363703340000001</v>
      </c>
      <c r="M219" s="37">
        <f>SUMIFS(СВЦЭМ!$F$34:$F$777,СВЦЭМ!$A$34:$A$777,$A219,СВЦЭМ!$B$34:$B$777,M$190)+'СЕТ СН'!$F$12</f>
        <v>87.078739170000006</v>
      </c>
      <c r="N219" s="37">
        <f>SUMIFS(СВЦЭМ!$F$34:$F$777,СВЦЭМ!$A$34:$A$777,$A219,СВЦЭМ!$B$34:$B$777,N$190)+'СЕТ СН'!$F$12</f>
        <v>90.839078869999994</v>
      </c>
      <c r="O219" s="37">
        <f>SUMIFS(СВЦЭМ!$F$34:$F$777,СВЦЭМ!$A$34:$A$777,$A219,СВЦЭМ!$B$34:$B$777,O$190)+'СЕТ СН'!$F$12</f>
        <v>91.647339970000004</v>
      </c>
      <c r="P219" s="37">
        <f>SUMIFS(СВЦЭМ!$F$34:$F$777,СВЦЭМ!$A$34:$A$777,$A219,СВЦЭМ!$B$34:$B$777,P$190)+'СЕТ СН'!$F$12</f>
        <v>91.659759280000003</v>
      </c>
      <c r="Q219" s="37">
        <f>SUMIFS(СВЦЭМ!$F$34:$F$777,СВЦЭМ!$A$34:$A$777,$A219,СВЦЭМ!$B$34:$B$777,Q$190)+'СЕТ СН'!$F$12</f>
        <v>91.615738629999996</v>
      </c>
      <c r="R219" s="37">
        <f>SUMIFS(СВЦЭМ!$F$34:$F$777,СВЦЭМ!$A$34:$A$777,$A219,СВЦЭМ!$B$34:$B$777,R$190)+'СЕТ СН'!$F$12</f>
        <v>91.338366429999994</v>
      </c>
      <c r="S219" s="37">
        <f>SUMIFS(СВЦЭМ!$F$34:$F$777,СВЦЭМ!$A$34:$A$777,$A219,СВЦЭМ!$B$34:$B$777,S$190)+'СЕТ СН'!$F$12</f>
        <v>88.324371889999995</v>
      </c>
      <c r="T219" s="37">
        <f>SUMIFS(СВЦЭМ!$F$34:$F$777,СВЦЭМ!$A$34:$A$777,$A219,СВЦЭМ!$B$34:$B$777,T$190)+'СЕТ СН'!$F$12</f>
        <v>83.497547519999998</v>
      </c>
      <c r="U219" s="37">
        <f>SUMIFS(СВЦЭМ!$F$34:$F$777,СВЦЭМ!$A$34:$A$777,$A219,СВЦЭМ!$B$34:$B$777,U$190)+'СЕТ СН'!$F$12</f>
        <v>83.054795960000007</v>
      </c>
      <c r="V219" s="37">
        <f>SUMIFS(СВЦЭМ!$F$34:$F$777,СВЦЭМ!$A$34:$A$777,$A219,СВЦЭМ!$B$34:$B$777,V$190)+'СЕТ СН'!$F$12</f>
        <v>82.101442989999995</v>
      </c>
      <c r="W219" s="37">
        <f>SUMIFS(СВЦЭМ!$F$34:$F$777,СВЦЭМ!$A$34:$A$777,$A219,СВЦЭМ!$B$34:$B$777,W$190)+'СЕТ СН'!$F$12</f>
        <v>83.192820479999995</v>
      </c>
      <c r="X219" s="37">
        <f>SUMIFS(СВЦЭМ!$F$34:$F$777,СВЦЭМ!$A$34:$A$777,$A219,СВЦЭМ!$B$34:$B$777,X$190)+'СЕТ СН'!$F$12</f>
        <v>86.405115350000003</v>
      </c>
      <c r="Y219" s="37">
        <f>SUMIFS(СВЦЭМ!$F$34:$F$777,СВЦЭМ!$A$34:$A$777,$A219,СВЦЭМ!$B$34:$B$777,Y$190)+'СЕТ СН'!$F$12</f>
        <v>96.245743439999998</v>
      </c>
    </row>
    <row r="220" spans="1:25" ht="15.75" x14ac:dyDescent="0.2">
      <c r="A220" s="36">
        <f t="shared" si="5"/>
        <v>42704</v>
      </c>
      <c r="B220" s="37">
        <f>SUMIFS(СВЦЭМ!$F$34:$F$777,СВЦЭМ!$A$34:$A$777,$A220,СВЦЭМ!$B$34:$B$777,B$190)+'СЕТ СН'!$F$12</f>
        <v>108.08022389</v>
      </c>
      <c r="C220" s="37">
        <f>SUMIFS(СВЦЭМ!$F$34:$F$777,СВЦЭМ!$A$34:$A$777,$A220,СВЦЭМ!$B$34:$B$777,C$190)+'СЕТ СН'!$F$12</f>
        <v>118.50232853999999</v>
      </c>
      <c r="D220" s="37">
        <f>SUMIFS(СВЦЭМ!$F$34:$F$777,СВЦЭМ!$A$34:$A$777,$A220,СВЦЭМ!$B$34:$B$777,D$190)+'СЕТ СН'!$F$12</f>
        <v>124.80582946</v>
      </c>
      <c r="E220" s="37">
        <f>SUMIFS(СВЦЭМ!$F$34:$F$777,СВЦЭМ!$A$34:$A$777,$A220,СВЦЭМ!$B$34:$B$777,E$190)+'СЕТ СН'!$F$12</f>
        <v>124.84976921000001</v>
      </c>
      <c r="F220" s="37">
        <f>SUMIFS(СВЦЭМ!$F$34:$F$777,СВЦЭМ!$A$34:$A$777,$A220,СВЦЭМ!$B$34:$B$777,F$190)+'СЕТ СН'!$F$12</f>
        <v>125.13709762000001</v>
      </c>
      <c r="G220" s="37">
        <f>SUMIFS(СВЦЭМ!$F$34:$F$777,СВЦЭМ!$A$34:$A$777,$A220,СВЦЭМ!$B$34:$B$777,G$190)+'СЕТ СН'!$F$12</f>
        <v>124.07714458</v>
      </c>
      <c r="H220" s="37">
        <f>SUMIFS(СВЦЭМ!$F$34:$F$777,СВЦЭМ!$A$34:$A$777,$A220,СВЦЭМ!$B$34:$B$777,H$190)+'СЕТ СН'!$F$12</f>
        <v>117.96779733</v>
      </c>
      <c r="I220" s="37">
        <f>SUMIFS(СВЦЭМ!$F$34:$F$777,СВЦЭМ!$A$34:$A$777,$A220,СВЦЭМ!$B$34:$B$777,I$190)+'СЕТ СН'!$F$12</f>
        <v>109.24974453999999</v>
      </c>
      <c r="J220" s="37">
        <f>SUMIFS(СВЦЭМ!$F$34:$F$777,СВЦЭМ!$A$34:$A$777,$A220,СВЦЭМ!$B$34:$B$777,J$190)+'СЕТ СН'!$F$12</f>
        <v>100.02835686</v>
      </c>
      <c r="K220" s="37">
        <f>SUMIFS(СВЦЭМ!$F$34:$F$777,СВЦЭМ!$A$34:$A$777,$A220,СВЦЭМ!$B$34:$B$777,K$190)+'СЕТ СН'!$F$12</f>
        <v>94.237881430000002</v>
      </c>
      <c r="L220" s="37">
        <f>SUMIFS(СВЦЭМ!$F$34:$F$777,СВЦЭМ!$A$34:$A$777,$A220,СВЦЭМ!$B$34:$B$777,L$190)+'СЕТ СН'!$F$12</f>
        <v>85.978078789999998</v>
      </c>
      <c r="M220" s="37">
        <f>SUMIFS(СВЦЭМ!$F$34:$F$777,СВЦЭМ!$A$34:$A$777,$A220,СВЦЭМ!$B$34:$B$777,M$190)+'СЕТ СН'!$F$12</f>
        <v>84.789227929999996</v>
      </c>
      <c r="N220" s="37">
        <f>SUMIFS(СВЦЭМ!$F$34:$F$777,СВЦЭМ!$A$34:$A$777,$A220,СВЦЭМ!$B$34:$B$777,N$190)+'СЕТ СН'!$F$12</f>
        <v>87.371703289999999</v>
      </c>
      <c r="O220" s="37">
        <f>SUMIFS(СВЦЭМ!$F$34:$F$777,СВЦЭМ!$A$34:$A$777,$A220,СВЦЭМ!$B$34:$B$777,O$190)+'СЕТ СН'!$F$12</f>
        <v>87.758445359999996</v>
      </c>
      <c r="P220" s="37">
        <f>SUMIFS(СВЦЭМ!$F$34:$F$777,СВЦЭМ!$A$34:$A$777,$A220,СВЦЭМ!$B$34:$B$777,P$190)+'СЕТ СН'!$F$12</f>
        <v>88.225186609999994</v>
      </c>
      <c r="Q220" s="37">
        <f>SUMIFS(СВЦЭМ!$F$34:$F$777,СВЦЭМ!$A$34:$A$777,$A220,СВЦЭМ!$B$34:$B$777,Q$190)+'СЕТ СН'!$F$12</f>
        <v>88.218831109999996</v>
      </c>
      <c r="R220" s="37">
        <f>SUMIFS(СВЦЭМ!$F$34:$F$777,СВЦЭМ!$A$34:$A$777,$A220,СВЦЭМ!$B$34:$B$777,R$190)+'СЕТ СН'!$F$12</f>
        <v>87.661958569999996</v>
      </c>
      <c r="S220" s="37">
        <f>SUMIFS(СВЦЭМ!$F$34:$F$777,СВЦЭМ!$A$34:$A$777,$A220,СВЦЭМ!$B$34:$B$777,S$190)+'СЕТ СН'!$F$12</f>
        <v>85.607720459999996</v>
      </c>
      <c r="T220" s="37">
        <f>SUMIFS(СВЦЭМ!$F$34:$F$777,СВЦЭМ!$A$34:$A$777,$A220,СВЦЭМ!$B$34:$B$777,T$190)+'СЕТ СН'!$F$12</f>
        <v>82.121717070000003</v>
      </c>
      <c r="U220" s="37">
        <f>SUMIFS(СВЦЭМ!$F$34:$F$777,СВЦЭМ!$A$34:$A$777,$A220,СВЦЭМ!$B$34:$B$777,U$190)+'СЕТ СН'!$F$12</f>
        <v>82.043488249999996</v>
      </c>
      <c r="V220" s="37">
        <f>SUMIFS(СВЦЭМ!$F$34:$F$777,СВЦЭМ!$A$34:$A$777,$A220,СВЦЭМ!$B$34:$B$777,V$190)+'СЕТ СН'!$F$12</f>
        <v>80.703654139999998</v>
      </c>
      <c r="W220" s="37">
        <f>SUMIFS(СВЦЭМ!$F$34:$F$777,СВЦЭМ!$A$34:$A$777,$A220,СВЦЭМ!$B$34:$B$777,W$190)+'СЕТ СН'!$F$12</f>
        <v>81.619690539999993</v>
      </c>
      <c r="X220" s="37">
        <f>SUMIFS(СВЦЭМ!$F$34:$F$777,СВЦЭМ!$A$34:$A$777,$A220,СВЦЭМ!$B$34:$B$777,X$190)+'СЕТ СН'!$F$12</f>
        <v>83.419573529999994</v>
      </c>
      <c r="Y220" s="37">
        <f>SUMIFS(СВЦЭМ!$F$34:$F$777,СВЦЭМ!$A$34:$A$777,$A220,СВЦЭМ!$B$34:$B$777,Y$190)+'СЕТ СН'!$F$12</f>
        <v>93.725518710000003</v>
      </c>
    </row>
    <row r="221" spans="1:25" ht="15.75" x14ac:dyDescent="0.2">
      <c r="A221" s="36">
        <f t="shared" si="5"/>
        <v>42705</v>
      </c>
      <c r="B221" s="37">
        <f>SUMIFS(СВЦЭМ!$F$34:$F$777,СВЦЭМ!$A$34:$A$777,$A221,СВЦЭМ!$B$34:$B$777,B$190)+'СЕТ СН'!$F$12</f>
        <v>0</v>
      </c>
      <c r="C221" s="37">
        <f>SUMIFS(СВЦЭМ!$F$34:$F$777,СВЦЭМ!$A$34:$A$777,$A221,СВЦЭМ!$B$34:$B$777,C$190)+'СЕТ СН'!$F$12</f>
        <v>0</v>
      </c>
      <c r="D221" s="37">
        <f>SUMIFS(СВЦЭМ!$F$34:$F$777,СВЦЭМ!$A$34:$A$777,$A221,СВЦЭМ!$B$34:$B$777,D$190)+'СЕТ СН'!$F$12</f>
        <v>0</v>
      </c>
      <c r="E221" s="37">
        <f>SUMIFS(СВЦЭМ!$F$34:$F$777,СВЦЭМ!$A$34:$A$777,$A221,СВЦЭМ!$B$34:$B$777,E$190)+'СЕТ СН'!$F$12</f>
        <v>0</v>
      </c>
      <c r="F221" s="37">
        <f>SUMIFS(СВЦЭМ!$F$34:$F$777,СВЦЭМ!$A$34:$A$777,$A221,СВЦЭМ!$B$34:$B$777,F$190)+'СЕТ СН'!$F$12</f>
        <v>0</v>
      </c>
      <c r="G221" s="37">
        <f>SUMIFS(СВЦЭМ!$F$34:$F$777,СВЦЭМ!$A$34:$A$777,$A221,СВЦЭМ!$B$34:$B$777,G$190)+'СЕТ СН'!$F$12</f>
        <v>0</v>
      </c>
      <c r="H221" s="37">
        <f>SUMIFS(СВЦЭМ!$F$34:$F$777,СВЦЭМ!$A$34:$A$777,$A221,СВЦЭМ!$B$34:$B$777,H$190)+'СЕТ СН'!$F$12</f>
        <v>0</v>
      </c>
      <c r="I221" s="37">
        <f>SUMIFS(СВЦЭМ!$F$34:$F$777,СВЦЭМ!$A$34:$A$777,$A221,СВЦЭМ!$B$34:$B$777,I$190)+'СЕТ СН'!$F$12</f>
        <v>0</v>
      </c>
      <c r="J221" s="37">
        <f>SUMIFS(СВЦЭМ!$F$34:$F$777,СВЦЭМ!$A$34:$A$777,$A221,СВЦЭМ!$B$34:$B$777,J$190)+'СЕТ СН'!$F$12</f>
        <v>0</v>
      </c>
      <c r="K221" s="37">
        <f>SUMIFS(СВЦЭМ!$F$34:$F$777,СВЦЭМ!$A$34:$A$777,$A221,СВЦЭМ!$B$34:$B$777,K$190)+'СЕТ СН'!$F$12</f>
        <v>0</v>
      </c>
      <c r="L221" s="37">
        <f>SUMIFS(СВЦЭМ!$F$34:$F$777,СВЦЭМ!$A$34:$A$777,$A221,СВЦЭМ!$B$34:$B$777,L$190)+'СЕТ СН'!$F$12</f>
        <v>0</v>
      </c>
      <c r="M221" s="37">
        <f>SUMIFS(СВЦЭМ!$F$34:$F$777,СВЦЭМ!$A$34:$A$777,$A221,СВЦЭМ!$B$34:$B$777,M$190)+'СЕТ СН'!$F$12</f>
        <v>0</v>
      </c>
      <c r="N221" s="37">
        <f>SUMIFS(СВЦЭМ!$F$34:$F$777,СВЦЭМ!$A$34:$A$777,$A221,СВЦЭМ!$B$34:$B$777,N$190)+'СЕТ СН'!$F$12</f>
        <v>0</v>
      </c>
      <c r="O221" s="37">
        <f>SUMIFS(СВЦЭМ!$F$34:$F$777,СВЦЭМ!$A$34:$A$777,$A221,СВЦЭМ!$B$34:$B$777,O$190)+'СЕТ СН'!$F$12</f>
        <v>0</v>
      </c>
      <c r="P221" s="37">
        <f>SUMIFS(СВЦЭМ!$F$34:$F$777,СВЦЭМ!$A$34:$A$777,$A221,СВЦЭМ!$B$34:$B$777,P$190)+'СЕТ СН'!$F$12</f>
        <v>0</v>
      </c>
      <c r="Q221" s="37">
        <f>SUMIFS(СВЦЭМ!$F$34:$F$777,СВЦЭМ!$A$34:$A$777,$A221,СВЦЭМ!$B$34:$B$777,Q$190)+'СЕТ СН'!$F$12</f>
        <v>0</v>
      </c>
      <c r="R221" s="37">
        <f>SUMIFS(СВЦЭМ!$F$34:$F$777,СВЦЭМ!$A$34:$A$777,$A221,СВЦЭМ!$B$34:$B$777,R$190)+'СЕТ СН'!$F$12</f>
        <v>0</v>
      </c>
      <c r="S221" s="37">
        <f>SUMIFS(СВЦЭМ!$F$34:$F$777,СВЦЭМ!$A$34:$A$777,$A221,СВЦЭМ!$B$34:$B$777,S$190)+'СЕТ СН'!$F$12</f>
        <v>0</v>
      </c>
      <c r="T221" s="37">
        <f>SUMIFS(СВЦЭМ!$F$34:$F$777,СВЦЭМ!$A$34:$A$777,$A221,СВЦЭМ!$B$34:$B$777,T$190)+'СЕТ СН'!$F$12</f>
        <v>0</v>
      </c>
      <c r="U221" s="37">
        <f>SUMIFS(СВЦЭМ!$F$34:$F$777,СВЦЭМ!$A$34:$A$777,$A221,СВЦЭМ!$B$34:$B$777,U$190)+'СЕТ СН'!$F$12</f>
        <v>0</v>
      </c>
      <c r="V221" s="37">
        <f>SUMIFS(СВЦЭМ!$F$34:$F$777,СВЦЭМ!$A$34:$A$777,$A221,СВЦЭМ!$B$34:$B$777,V$190)+'СЕТ СН'!$F$12</f>
        <v>0</v>
      </c>
      <c r="W221" s="37">
        <f>SUMIFS(СВЦЭМ!$F$34:$F$777,СВЦЭМ!$A$34:$A$777,$A221,СВЦЭМ!$B$34:$B$777,W$190)+'СЕТ СН'!$F$12</f>
        <v>0</v>
      </c>
      <c r="X221" s="37">
        <f>SUMIFS(СВЦЭМ!$F$34:$F$777,СВЦЭМ!$A$34:$A$777,$A221,СВЦЭМ!$B$34:$B$777,X$190)+'СЕТ СН'!$F$12</f>
        <v>0</v>
      </c>
      <c r="Y221" s="37">
        <f>SUMIFS(СВЦЭМ!$F$34:$F$777,СВЦЭМ!$A$34:$A$777,$A221,СВЦЭМ!$B$34:$B$777,Y$190)+'СЕТ СН'!$F$12</f>
        <v>0</v>
      </c>
    </row>
    <row r="222" spans="1:25" ht="15.75" x14ac:dyDescent="0.2">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row>
    <row r="223" spans="1:25" ht="12.75" customHeight="1" x14ac:dyDescent="0.2">
      <c r="A223" s="113" t="s">
        <v>7</v>
      </c>
      <c r="B223" s="116" t="s">
        <v>130</v>
      </c>
      <c r="C223" s="117"/>
      <c r="D223" s="117"/>
      <c r="E223" s="117"/>
      <c r="F223" s="117"/>
      <c r="G223" s="117"/>
      <c r="H223" s="117"/>
      <c r="I223" s="117"/>
      <c r="J223" s="117"/>
      <c r="K223" s="117"/>
      <c r="L223" s="117"/>
      <c r="M223" s="117"/>
      <c r="N223" s="117"/>
      <c r="O223" s="117"/>
      <c r="P223" s="117"/>
      <c r="Q223" s="117"/>
      <c r="R223" s="117"/>
      <c r="S223" s="117"/>
      <c r="T223" s="117"/>
      <c r="U223" s="117"/>
      <c r="V223" s="117"/>
      <c r="W223" s="117"/>
      <c r="X223" s="117"/>
      <c r="Y223" s="118"/>
    </row>
    <row r="224" spans="1:25" ht="12.75" customHeight="1" x14ac:dyDescent="0.2">
      <c r="A224" s="114"/>
      <c r="B224" s="119"/>
      <c r="C224" s="120"/>
      <c r="D224" s="120"/>
      <c r="E224" s="120"/>
      <c r="F224" s="120"/>
      <c r="G224" s="120"/>
      <c r="H224" s="120"/>
      <c r="I224" s="120"/>
      <c r="J224" s="120"/>
      <c r="K224" s="120"/>
      <c r="L224" s="120"/>
      <c r="M224" s="120"/>
      <c r="N224" s="120"/>
      <c r="O224" s="120"/>
      <c r="P224" s="120"/>
      <c r="Q224" s="120"/>
      <c r="R224" s="120"/>
      <c r="S224" s="120"/>
      <c r="T224" s="120"/>
      <c r="U224" s="120"/>
      <c r="V224" s="120"/>
      <c r="W224" s="120"/>
      <c r="X224" s="120"/>
      <c r="Y224" s="121"/>
    </row>
    <row r="225" spans="1:27" s="47" customFormat="1" ht="12.75" customHeight="1" x14ac:dyDescent="0.2">
      <c r="A225" s="115"/>
      <c r="B225" s="35">
        <v>1</v>
      </c>
      <c r="C225" s="35">
        <v>2</v>
      </c>
      <c r="D225" s="35">
        <v>3</v>
      </c>
      <c r="E225" s="35">
        <v>4</v>
      </c>
      <c r="F225" s="35">
        <v>5</v>
      </c>
      <c r="G225" s="35">
        <v>6</v>
      </c>
      <c r="H225" s="35">
        <v>7</v>
      </c>
      <c r="I225" s="35">
        <v>8</v>
      </c>
      <c r="J225" s="35">
        <v>9</v>
      </c>
      <c r="K225" s="35">
        <v>10</v>
      </c>
      <c r="L225" s="35">
        <v>11</v>
      </c>
      <c r="M225" s="35">
        <v>12</v>
      </c>
      <c r="N225" s="35">
        <v>13</v>
      </c>
      <c r="O225" s="35">
        <v>14</v>
      </c>
      <c r="P225" s="35">
        <v>15</v>
      </c>
      <c r="Q225" s="35">
        <v>16</v>
      </c>
      <c r="R225" s="35">
        <v>17</v>
      </c>
      <c r="S225" s="35">
        <v>18</v>
      </c>
      <c r="T225" s="35">
        <v>19</v>
      </c>
      <c r="U225" s="35">
        <v>20</v>
      </c>
      <c r="V225" s="35">
        <v>21</v>
      </c>
      <c r="W225" s="35">
        <v>22</v>
      </c>
      <c r="X225" s="35">
        <v>23</v>
      </c>
      <c r="Y225" s="35">
        <v>24</v>
      </c>
    </row>
    <row r="226" spans="1:27" ht="15.75" customHeight="1" x14ac:dyDescent="0.2">
      <c r="A226" s="36" t="str">
        <f>A191</f>
        <v>01.11.2016</v>
      </c>
      <c r="B226" s="37">
        <f>SUMIFS(СВЦЭМ!$G$34:$G$777,СВЦЭМ!$A$34:$A$777,$A226,СВЦЭМ!$B$34:$B$777,B$225)+'СЕТ СН'!$F$12</f>
        <v>218.61806475</v>
      </c>
      <c r="C226" s="37">
        <f>SUMIFS(СВЦЭМ!$G$34:$G$777,СВЦЭМ!$A$34:$A$777,$A226,СВЦЭМ!$B$34:$B$777,C$225)+'СЕТ СН'!$F$12</f>
        <v>245.03374679000001</v>
      </c>
      <c r="D226" s="37">
        <f>SUMIFS(СВЦЭМ!$G$34:$G$777,СВЦЭМ!$A$34:$A$777,$A226,СВЦЭМ!$B$34:$B$777,D$225)+'СЕТ СН'!$F$12</f>
        <v>253.53728482</v>
      </c>
      <c r="E226" s="37">
        <f>SUMIFS(СВЦЭМ!$G$34:$G$777,СВЦЭМ!$A$34:$A$777,$A226,СВЦЭМ!$B$34:$B$777,E$225)+'СЕТ СН'!$F$12</f>
        <v>256.84305432999997</v>
      </c>
      <c r="F226" s="37">
        <f>SUMIFS(СВЦЭМ!$G$34:$G$777,СВЦЭМ!$A$34:$A$777,$A226,СВЦЭМ!$B$34:$B$777,F$225)+'СЕТ СН'!$F$12</f>
        <v>256.42463053</v>
      </c>
      <c r="G226" s="37">
        <f>SUMIFS(СВЦЭМ!$G$34:$G$777,СВЦЭМ!$A$34:$A$777,$A226,СВЦЭМ!$B$34:$B$777,G$225)+'СЕТ СН'!$F$12</f>
        <v>253.02660423</v>
      </c>
      <c r="H226" s="37">
        <f>SUMIFS(СВЦЭМ!$G$34:$G$777,СВЦЭМ!$A$34:$A$777,$A226,СВЦЭМ!$B$34:$B$777,H$225)+'СЕТ СН'!$F$12</f>
        <v>243.67178892000001</v>
      </c>
      <c r="I226" s="37">
        <f>SUMIFS(СВЦЭМ!$G$34:$G$777,СВЦЭМ!$A$34:$A$777,$A226,СВЦЭМ!$B$34:$B$777,I$225)+'СЕТ СН'!$F$12</f>
        <v>234.32513254</v>
      </c>
      <c r="J226" s="37">
        <f>SUMIFS(СВЦЭМ!$G$34:$G$777,СВЦЭМ!$A$34:$A$777,$A226,СВЦЭМ!$B$34:$B$777,J$225)+'СЕТ СН'!$F$12</f>
        <v>213.63859862999999</v>
      </c>
      <c r="K226" s="37">
        <f>SUMIFS(СВЦЭМ!$G$34:$G$777,СВЦЭМ!$A$34:$A$777,$A226,СВЦЭМ!$B$34:$B$777,K$225)+'СЕТ СН'!$F$12</f>
        <v>192.70236226</v>
      </c>
      <c r="L226" s="37">
        <f>SUMIFS(СВЦЭМ!$G$34:$G$777,СВЦЭМ!$A$34:$A$777,$A226,СВЦЭМ!$B$34:$B$777,L$225)+'СЕТ СН'!$F$12</f>
        <v>170.67331737999999</v>
      </c>
      <c r="M226" s="37">
        <f>SUMIFS(СВЦЭМ!$G$34:$G$777,СВЦЭМ!$A$34:$A$777,$A226,СВЦЭМ!$B$34:$B$777,M$225)+'СЕТ СН'!$F$12</f>
        <v>158.19513311</v>
      </c>
      <c r="N226" s="37">
        <f>SUMIFS(СВЦЭМ!$G$34:$G$777,СВЦЭМ!$A$34:$A$777,$A226,СВЦЭМ!$B$34:$B$777,N$225)+'СЕТ СН'!$F$12</f>
        <v>158.50770428000001</v>
      </c>
      <c r="O226" s="37">
        <f>SUMIFS(СВЦЭМ!$G$34:$G$777,СВЦЭМ!$A$34:$A$777,$A226,СВЦЭМ!$B$34:$B$777,O$225)+'СЕТ СН'!$F$12</f>
        <v>159.83664228999999</v>
      </c>
      <c r="P226" s="37">
        <f>SUMIFS(СВЦЭМ!$G$34:$G$777,СВЦЭМ!$A$34:$A$777,$A226,СВЦЭМ!$B$34:$B$777,P$225)+'СЕТ СН'!$F$12</f>
        <v>162.58060581000001</v>
      </c>
      <c r="Q226" s="37">
        <f>SUMIFS(СВЦЭМ!$G$34:$G$777,СВЦЭМ!$A$34:$A$777,$A226,СВЦЭМ!$B$34:$B$777,Q$225)+'СЕТ СН'!$F$12</f>
        <v>162.53226882000001</v>
      </c>
      <c r="R226" s="37">
        <f>SUMIFS(СВЦЭМ!$G$34:$G$777,СВЦЭМ!$A$34:$A$777,$A226,СВЦЭМ!$B$34:$B$777,R$225)+'СЕТ СН'!$F$12</f>
        <v>162.13170753</v>
      </c>
      <c r="S226" s="37">
        <f>SUMIFS(СВЦЭМ!$G$34:$G$777,СВЦЭМ!$A$34:$A$777,$A226,СВЦЭМ!$B$34:$B$777,S$225)+'СЕТ СН'!$F$12</f>
        <v>157.91616533999999</v>
      </c>
      <c r="T226" s="37">
        <f>SUMIFS(СВЦЭМ!$G$34:$G$777,СВЦЭМ!$A$34:$A$777,$A226,СВЦЭМ!$B$34:$B$777,T$225)+'СЕТ СН'!$F$12</f>
        <v>160.96808973</v>
      </c>
      <c r="U226" s="37">
        <f>SUMIFS(СВЦЭМ!$G$34:$G$777,СВЦЭМ!$A$34:$A$777,$A226,СВЦЭМ!$B$34:$B$777,U$225)+'СЕТ СН'!$F$12</f>
        <v>162.68613768</v>
      </c>
      <c r="V226" s="37">
        <f>SUMIFS(СВЦЭМ!$G$34:$G$777,СВЦЭМ!$A$34:$A$777,$A226,СВЦЭМ!$B$34:$B$777,V$225)+'СЕТ СН'!$F$12</f>
        <v>159.60066816</v>
      </c>
      <c r="W226" s="37">
        <f>SUMIFS(СВЦЭМ!$G$34:$G$777,СВЦЭМ!$A$34:$A$777,$A226,СВЦЭМ!$B$34:$B$777,W$225)+'СЕТ СН'!$F$12</f>
        <v>157.93262135000001</v>
      </c>
      <c r="X226" s="37">
        <f>SUMIFS(СВЦЭМ!$G$34:$G$777,СВЦЭМ!$A$34:$A$777,$A226,СВЦЭМ!$B$34:$B$777,X$225)+'СЕТ СН'!$F$12</f>
        <v>160.09234548000001</v>
      </c>
      <c r="Y226" s="37">
        <f>SUMIFS(СВЦЭМ!$G$34:$G$777,СВЦЭМ!$A$34:$A$777,$A226,СВЦЭМ!$B$34:$B$777,Y$225)+'СЕТ СН'!$F$12</f>
        <v>184.15606502</v>
      </c>
      <c r="AA226" s="46"/>
    </row>
    <row r="227" spans="1:27" ht="15.75" x14ac:dyDescent="0.2">
      <c r="A227" s="36">
        <f>A226+1</f>
        <v>42676</v>
      </c>
      <c r="B227" s="37">
        <f>SUMIFS(СВЦЭМ!$G$34:$G$777,СВЦЭМ!$A$34:$A$777,$A227,СВЦЭМ!$B$34:$B$777,B$225)+'СЕТ СН'!$F$12</f>
        <v>218.94149708</v>
      </c>
      <c r="C227" s="37">
        <f>SUMIFS(СВЦЭМ!$G$34:$G$777,СВЦЭМ!$A$34:$A$777,$A227,СВЦЭМ!$B$34:$B$777,C$225)+'СЕТ СН'!$F$12</f>
        <v>249.55271449</v>
      </c>
      <c r="D227" s="37">
        <f>SUMIFS(СВЦЭМ!$G$34:$G$777,СВЦЭМ!$A$34:$A$777,$A227,СВЦЭМ!$B$34:$B$777,D$225)+'СЕТ СН'!$F$12</f>
        <v>259.09714704999999</v>
      </c>
      <c r="E227" s="37">
        <f>SUMIFS(СВЦЭМ!$G$34:$G$777,СВЦЭМ!$A$34:$A$777,$A227,СВЦЭМ!$B$34:$B$777,E$225)+'СЕТ СН'!$F$12</f>
        <v>261.02498172000003</v>
      </c>
      <c r="F227" s="37">
        <f>SUMIFS(СВЦЭМ!$G$34:$G$777,СВЦЭМ!$A$34:$A$777,$A227,СВЦЭМ!$B$34:$B$777,F$225)+'СЕТ СН'!$F$12</f>
        <v>261.22719642999999</v>
      </c>
      <c r="G227" s="37">
        <f>SUMIFS(СВЦЭМ!$G$34:$G$777,СВЦЭМ!$A$34:$A$777,$A227,СВЦЭМ!$B$34:$B$777,G$225)+'СЕТ СН'!$F$12</f>
        <v>253.44085792000001</v>
      </c>
      <c r="H227" s="37">
        <f>SUMIFS(СВЦЭМ!$G$34:$G$777,СВЦЭМ!$A$34:$A$777,$A227,СВЦЭМ!$B$34:$B$777,H$225)+'СЕТ СН'!$F$12</f>
        <v>254.10627117999999</v>
      </c>
      <c r="I227" s="37">
        <f>SUMIFS(СВЦЭМ!$G$34:$G$777,СВЦЭМ!$A$34:$A$777,$A227,СВЦЭМ!$B$34:$B$777,I$225)+'СЕТ СН'!$F$12</f>
        <v>246.37936160999999</v>
      </c>
      <c r="J227" s="37">
        <f>SUMIFS(СВЦЭМ!$G$34:$G$777,СВЦЭМ!$A$34:$A$777,$A227,СВЦЭМ!$B$34:$B$777,J$225)+'СЕТ СН'!$F$12</f>
        <v>209.18759186</v>
      </c>
      <c r="K227" s="37">
        <f>SUMIFS(СВЦЭМ!$G$34:$G$777,СВЦЭМ!$A$34:$A$777,$A227,СВЦЭМ!$B$34:$B$777,K$225)+'СЕТ СН'!$F$12</f>
        <v>180.65610525</v>
      </c>
      <c r="L227" s="37">
        <f>SUMIFS(СВЦЭМ!$G$34:$G$777,СВЦЭМ!$A$34:$A$777,$A227,СВЦЭМ!$B$34:$B$777,L$225)+'СЕТ СН'!$F$12</f>
        <v>173.29168713999999</v>
      </c>
      <c r="M227" s="37">
        <f>SUMIFS(СВЦЭМ!$G$34:$G$777,СВЦЭМ!$A$34:$A$777,$A227,СВЦЭМ!$B$34:$B$777,M$225)+'СЕТ СН'!$F$12</f>
        <v>170.08072977</v>
      </c>
      <c r="N227" s="37">
        <f>SUMIFS(СВЦЭМ!$G$34:$G$777,СВЦЭМ!$A$34:$A$777,$A227,СВЦЭМ!$B$34:$B$777,N$225)+'СЕТ СН'!$F$12</f>
        <v>174.53873351999999</v>
      </c>
      <c r="O227" s="37">
        <f>SUMIFS(СВЦЭМ!$G$34:$G$777,СВЦЭМ!$A$34:$A$777,$A227,СВЦЭМ!$B$34:$B$777,O$225)+'СЕТ СН'!$F$12</f>
        <v>181.78785642</v>
      </c>
      <c r="P227" s="37">
        <f>SUMIFS(СВЦЭМ!$G$34:$G$777,СВЦЭМ!$A$34:$A$777,$A227,СВЦЭМ!$B$34:$B$777,P$225)+'СЕТ СН'!$F$12</f>
        <v>180.35801594</v>
      </c>
      <c r="Q227" s="37">
        <f>SUMIFS(СВЦЭМ!$G$34:$G$777,СВЦЭМ!$A$34:$A$777,$A227,СВЦЭМ!$B$34:$B$777,Q$225)+'СЕТ СН'!$F$12</f>
        <v>179.66763957000001</v>
      </c>
      <c r="R227" s="37">
        <f>SUMIFS(СВЦЭМ!$G$34:$G$777,СВЦЭМ!$A$34:$A$777,$A227,СВЦЭМ!$B$34:$B$777,R$225)+'СЕТ СН'!$F$12</f>
        <v>179.64683228999999</v>
      </c>
      <c r="S227" s="37">
        <f>SUMIFS(СВЦЭМ!$G$34:$G$777,СВЦЭМ!$A$34:$A$777,$A227,СВЦЭМ!$B$34:$B$777,S$225)+'СЕТ СН'!$F$12</f>
        <v>177.13180639000001</v>
      </c>
      <c r="T227" s="37">
        <f>SUMIFS(СВЦЭМ!$G$34:$G$777,СВЦЭМ!$A$34:$A$777,$A227,СВЦЭМ!$B$34:$B$777,T$225)+'СЕТ СН'!$F$12</f>
        <v>181.72045936999999</v>
      </c>
      <c r="U227" s="37">
        <f>SUMIFS(СВЦЭМ!$G$34:$G$777,СВЦЭМ!$A$34:$A$777,$A227,СВЦЭМ!$B$34:$B$777,U$225)+'СЕТ СН'!$F$12</f>
        <v>186.13116998000001</v>
      </c>
      <c r="V227" s="37">
        <f>SUMIFS(СВЦЭМ!$G$34:$G$777,СВЦЭМ!$A$34:$A$777,$A227,СВЦЭМ!$B$34:$B$777,V$225)+'СЕТ СН'!$F$12</f>
        <v>183.67289807</v>
      </c>
      <c r="W227" s="37">
        <f>SUMIFS(СВЦЭМ!$G$34:$G$777,СВЦЭМ!$A$34:$A$777,$A227,СВЦЭМ!$B$34:$B$777,W$225)+'СЕТ СН'!$F$12</f>
        <v>179.99821882000001</v>
      </c>
      <c r="X227" s="37">
        <f>SUMIFS(СВЦЭМ!$G$34:$G$777,СВЦЭМ!$A$34:$A$777,$A227,СВЦЭМ!$B$34:$B$777,X$225)+'СЕТ СН'!$F$12</f>
        <v>179.60462788000001</v>
      </c>
      <c r="Y227" s="37">
        <f>SUMIFS(СВЦЭМ!$G$34:$G$777,СВЦЭМ!$A$34:$A$777,$A227,СВЦЭМ!$B$34:$B$777,Y$225)+'СЕТ СН'!$F$12</f>
        <v>191.53158673999999</v>
      </c>
    </row>
    <row r="228" spans="1:27" ht="15.75" x14ac:dyDescent="0.2">
      <c r="A228" s="36">
        <f t="shared" ref="A228:A256" si="6">A227+1</f>
        <v>42677</v>
      </c>
      <c r="B228" s="37">
        <f>SUMIFS(СВЦЭМ!$G$34:$G$777,СВЦЭМ!$A$34:$A$777,$A228,СВЦЭМ!$B$34:$B$777,B$225)+'СЕТ СН'!$F$12</f>
        <v>219.03144473</v>
      </c>
      <c r="C228" s="37">
        <f>SUMIFS(СВЦЭМ!$G$34:$G$777,СВЦЭМ!$A$34:$A$777,$A228,СВЦЭМ!$B$34:$B$777,C$225)+'СЕТ СН'!$F$12</f>
        <v>252.00112607</v>
      </c>
      <c r="D228" s="37">
        <f>SUMIFS(СВЦЭМ!$G$34:$G$777,СВЦЭМ!$A$34:$A$777,$A228,СВЦЭМ!$B$34:$B$777,D$225)+'СЕТ СН'!$F$12</f>
        <v>256.68041597000001</v>
      </c>
      <c r="E228" s="37">
        <f>SUMIFS(СВЦЭМ!$G$34:$G$777,СВЦЭМ!$A$34:$A$777,$A228,СВЦЭМ!$B$34:$B$777,E$225)+'СЕТ СН'!$F$12</f>
        <v>256.00355891999999</v>
      </c>
      <c r="F228" s="37">
        <f>SUMIFS(СВЦЭМ!$G$34:$G$777,СВЦЭМ!$A$34:$A$777,$A228,СВЦЭМ!$B$34:$B$777,F$225)+'СЕТ СН'!$F$12</f>
        <v>255.47966123</v>
      </c>
      <c r="G228" s="37">
        <f>SUMIFS(СВЦЭМ!$G$34:$G$777,СВЦЭМ!$A$34:$A$777,$A228,СВЦЭМ!$B$34:$B$777,G$225)+'СЕТ СН'!$F$12</f>
        <v>257.57489508999998</v>
      </c>
      <c r="H228" s="37">
        <f>SUMIFS(СВЦЭМ!$G$34:$G$777,СВЦЭМ!$A$34:$A$777,$A228,СВЦЭМ!$B$34:$B$777,H$225)+'СЕТ СН'!$F$12</f>
        <v>256.58573847000002</v>
      </c>
      <c r="I228" s="37">
        <f>SUMIFS(СВЦЭМ!$G$34:$G$777,СВЦЭМ!$A$34:$A$777,$A228,СВЦЭМ!$B$34:$B$777,I$225)+'СЕТ СН'!$F$12</f>
        <v>248.71021536999999</v>
      </c>
      <c r="J228" s="37">
        <f>SUMIFS(СВЦЭМ!$G$34:$G$777,СВЦЭМ!$A$34:$A$777,$A228,СВЦЭМ!$B$34:$B$777,J$225)+'СЕТ СН'!$F$12</f>
        <v>223.12857034999999</v>
      </c>
      <c r="K228" s="37">
        <f>SUMIFS(СВЦЭМ!$G$34:$G$777,СВЦЭМ!$A$34:$A$777,$A228,СВЦЭМ!$B$34:$B$777,K$225)+'СЕТ СН'!$F$12</f>
        <v>199.57071685</v>
      </c>
      <c r="L228" s="37">
        <f>SUMIFS(СВЦЭМ!$G$34:$G$777,СВЦЭМ!$A$34:$A$777,$A228,СВЦЭМ!$B$34:$B$777,L$225)+'СЕТ СН'!$F$12</f>
        <v>178.19559068000001</v>
      </c>
      <c r="M228" s="37">
        <f>SUMIFS(СВЦЭМ!$G$34:$G$777,СВЦЭМ!$A$34:$A$777,$A228,СВЦЭМ!$B$34:$B$777,M$225)+'СЕТ СН'!$F$12</f>
        <v>175.10302937</v>
      </c>
      <c r="N228" s="37">
        <f>SUMIFS(СВЦЭМ!$G$34:$G$777,СВЦЭМ!$A$34:$A$777,$A228,СВЦЭМ!$B$34:$B$777,N$225)+'СЕТ СН'!$F$12</f>
        <v>180.58902194999999</v>
      </c>
      <c r="O228" s="37">
        <f>SUMIFS(СВЦЭМ!$G$34:$G$777,СВЦЭМ!$A$34:$A$777,$A228,СВЦЭМ!$B$34:$B$777,O$225)+'СЕТ СН'!$F$12</f>
        <v>188.36873009000001</v>
      </c>
      <c r="P228" s="37">
        <f>SUMIFS(СВЦЭМ!$G$34:$G$777,СВЦЭМ!$A$34:$A$777,$A228,СВЦЭМ!$B$34:$B$777,P$225)+'СЕТ СН'!$F$12</f>
        <v>192.21970182000001</v>
      </c>
      <c r="Q228" s="37">
        <f>SUMIFS(СВЦЭМ!$G$34:$G$777,СВЦЭМ!$A$34:$A$777,$A228,СВЦЭМ!$B$34:$B$777,Q$225)+'СЕТ СН'!$F$12</f>
        <v>194.93908759999999</v>
      </c>
      <c r="R228" s="37">
        <f>SUMIFS(СВЦЭМ!$G$34:$G$777,СВЦЭМ!$A$34:$A$777,$A228,СВЦЭМ!$B$34:$B$777,R$225)+'СЕТ СН'!$F$12</f>
        <v>194.09540509999999</v>
      </c>
      <c r="S228" s="37">
        <f>SUMIFS(СВЦЭМ!$G$34:$G$777,СВЦЭМ!$A$34:$A$777,$A228,СВЦЭМ!$B$34:$B$777,S$225)+'СЕТ СН'!$F$12</f>
        <v>194.84757184</v>
      </c>
      <c r="T228" s="37">
        <f>SUMIFS(СВЦЭМ!$G$34:$G$777,СВЦЭМ!$A$34:$A$777,$A228,СВЦЭМ!$B$34:$B$777,T$225)+'СЕТ СН'!$F$12</f>
        <v>181.45542320999999</v>
      </c>
      <c r="U228" s="37">
        <f>SUMIFS(СВЦЭМ!$G$34:$G$777,СВЦЭМ!$A$34:$A$777,$A228,СВЦЭМ!$B$34:$B$777,U$225)+'СЕТ СН'!$F$12</f>
        <v>182.19175368000001</v>
      </c>
      <c r="V228" s="37">
        <f>SUMIFS(СВЦЭМ!$G$34:$G$777,СВЦЭМ!$A$34:$A$777,$A228,СВЦЭМ!$B$34:$B$777,V$225)+'СЕТ СН'!$F$12</f>
        <v>183.30597455</v>
      </c>
      <c r="W228" s="37">
        <f>SUMIFS(СВЦЭМ!$G$34:$G$777,СВЦЭМ!$A$34:$A$777,$A228,СВЦЭМ!$B$34:$B$777,W$225)+'СЕТ СН'!$F$12</f>
        <v>190.17101786999999</v>
      </c>
      <c r="X228" s="37">
        <f>SUMIFS(СВЦЭМ!$G$34:$G$777,СВЦЭМ!$A$34:$A$777,$A228,СВЦЭМ!$B$34:$B$777,X$225)+'СЕТ СН'!$F$12</f>
        <v>196.56594623000001</v>
      </c>
      <c r="Y228" s="37">
        <f>SUMIFS(СВЦЭМ!$G$34:$G$777,СВЦЭМ!$A$34:$A$777,$A228,СВЦЭМ!$B$34:$B$777,Y$225)+'СЕТ СН'!$F$12</f>
        <v>217.13061124999999</v>
      </c>
    </row>
    <row r="229" spans="1:27" ht="15.75" x14ac:dyDescent="0.2">
      <c r="A229" s="36">
        <f t="shared" si="6"/>
        <v>42678</v>
      </c>
      <c r="B229" s="37">
        <f>SUMIFS(СВЦЭМ!$G$34:$G$777,СВЦЭМ!$A$34:$A$777,$A229,СВЦЭМ!$B$34:$B$777,B$225)+'СЕТ СН'!$F$12</f>
        <v>239.39226463</v>
      </c>
      <c r="C229" s="37">
        <f>SUMIFS(СВЦЭМ!$G$34:$G$777,СВЦЭМ!$A$34:$A$777,$A229,СВЦЭМ!$B$34:$B$777,C$225)+'СЕТ СН'!$F$12</f>
        <v>255.96655634999999</v>
      </c>
      <c r="D229" s="37">
        <f>SUMIFS(СВЦЭМ!$G$34:$G$777,СВЦЭМ!$A$34:$A$777,$A229,СВЦЭМ!$B$34:$B$777,D$225)+'СЕТ СН'!$F$12</f>
        <v>256.92054445000002</v>
      </c>
      <c r="E229" s="37">
        <f>SUMIFS(СВЦЭМ!$G$34:$G$777,СВЦЭМ!$A$34:$A$777,$A229,СВЦЭМ!$B$34:$B$777,E$225)+'СЕТ СН'!$F$12</f>
        <v>256.63064421000001</v>
      </c>
      <c r="F229" s="37">
        <f>SUMIFS(СВЦЭМ!$G$34:$G$777,СВЦЭМ!$A$34:$A$777,$A229,СВЦЭМ!$B$34:$B$777,F$225)+'СЕТ СН'!$F$12</f>
        <v>255.96048221000001</v>
      </c>
      <c r="G229" s="37">
        <f>SUMIFS(СВЦЭМ!$G$34:$G$777,СВЦЭМ!$A$34:$A$777,$A229,СВЦЭМ!$B$34:$B$777,G$225)+'СЕТ СН'!$F$12</f>
        <v>257.33036136999999</v>
      </c>
      <c r="H229" s="37">
        <f>SUMIFS(СВЦЭМ!$G$34:$G$777,СВЦЭМ!$A$34:$A$777,$A229,СВЦЭМ!$B$34:$B$777,H$225)+'СЕТ СН'!$F$12</f>
        <v>260.06371595000002</v>
      </c>
      <c r="I229" s="37">
        <f>SUMIFS(СВЦЭМ!$G$34:$G$777,СВЦЭМ!$A$34:$A$777,$A229,СВЦЭМ!$B$34:$B$777,I$225)+'СЕТ СН'!$F$12</f>
        <v>256.75973193999999</v>
      </c>
      <c r="J229" s="37">
        <f>SUMIFS(СВЦЭМ!$G$34:$G$777,СВЦЭМ!$A$34:$A$777,$A229,СВЦЭМ!$B$34:$B$777,J$225)+'СЕТ СН'!$F$12</f>
        <v>234.99860122000001</v>
      </c>
      <c r="K229" s="37">
        <f>SUMIFS(СВЦЭМ!$G$34:$G$777,СВЦЭМ!$A$34:$A$777,$A229,СВЦЭМ!$B$34:$B$777,K$225)+'СЕТ СН'!$F$12</f>
        <v>213.53537306000001</v>
      </c>
      <c r="L229" s="37">
        <f>SUMIFS(СВЦЭМ!$G$34:$G$777,СВЦЭМ!$A$34:$A$777,$A229,СВЦЭМ!$B$34:$B$777,L$225)+'СЕТ СН'!$F$12</f>
        <v>191.08807110999999</v>
      </c>
      <c r="M229" s="37">
        <f>SUMIFS(СВЦЭМ!$G$34:$G$777,СВЦЭМ!$A$34:$A$777,$A229,СВЦЭМ!$B$34:$B$777,M$225)+'СЕТ СН'!$F$12</f>
        <v>183.44418041</v>
      </c>
      <c r="N229" s="37">
        <f>SUMIFS(СВЦЭМ!$G$34:$G$777,СВЦЭМ!$A$34:$A$777,$A229,СВЦЭМ!$B$34:$B$777,N$225)+'СЕТ СН'!$F$12</f>
        <v>179.26263660999999</v>
      </c>
      <c r="O229" s="37">
        <f>SUMIFS(СВЦЭМ!$G$34:$G$777,СВЦЭМ!$A$34:$A$777,$A229,СВЦЭМ!$B$34:$B$777,O$225)+'СЕТ СН'!$F$12</f>
        <v>177.36032624000001</v>
      </c>
      <c r="P229" s="37">
        <f>SUMIFS(СВЦЭМ!$G$34:$G$777,СВЦЭМ!$A$34:$A$777,$A229,СВЦЭМ!$B$34:$B$777,P$225)+'СЕТ СН'!$F$12</f>
        <v>176.13947826</v>
      </c>
      <c r="Q229" s="37">
        <f>SUMIFS(СВЦЭМ!$G$34:$G$777,СВЦЭМ!$A$34:$A$777,$A229,СВЦЭМ!$B$34:$B$777,Q$225)+'СЕТ СН'!$F$12</f>
        <v>175.61297271999999</v>
      </c>
      <c r="R229" s="37">
        <f>SUMIFS(СВЦЭМ!$G$34:$G$777,СВЦЭМ!$A$34:$A$777,$A229,СВЦЭМ!$B$34:$B$777,R$225)+'СЕТ СН'!$F$12</f>
        <v>176.29144853</v>
      </c>
      <c r="S229" s="37">
        <f>SUMIFS(СВЦЭМ!$G$34:$G$777,СВЦЭМ!$A$34:$A$777,$A229,СВЦЭМ!$B$34:$B$777,S$225)+'СЕТ СН'!$F$12</f>
        <v>176.13575549999999</v>
      </c>
      <c r="T229" s="37">
        <f>SUMIFS(СВЦЭМ!$G$34:$G$777,СВЦЭМ!$A$34:$A$777,$A229,СВЦЭМ!$B$34:$B$777,T$225)+'СЕТ СН'!$F$12</f>
        <v>171.75587329000001</v>
      </c>
      <c r="U229" s="37">
        <f>SUMIFS(СВЦЭМ!$G$34:$G$777,СВЦЭМ!$A$34:$A$777,$A229,СВЦЭМ!$B$34:$B$777,U$225)+'СЕТ СН'!$F$12</f>
        <v>167.92097939000001</v>
      </c>
      <c r="V229" s="37">
        <f>SUMIFS(СВЦЭМ!$G$34:$G$777,СВЦЭМ!$A$34:$A$777,$A229,СВЦЭМ!$B$34:$B$777,V$225)+'СЕТ СН'!$F$12</f>
        <v>169.83692654000001</v>
      </c>
      <c r="W229" s="37">
        <f>SUMIFS(СВЦЭМ!$G$34:$G$777,СВЦЭМ!$A$34:$A$777,$A229,СВЦЭМ!$B$34:$B$777,W$225)+'СЕТ СН'!$F$12</f>
        <v>175.46569785</v>
      </c>
      <c r="X229" s="37">
        <f>SUMIFS(СВЦЭМ!$G$34:$G$777,СВЦЭМ!$A$34:$A$777,$A229,СВЦЭМ!$B$34:$B$777,X$225)+'СЕТ СН'!$F$12</f>
        <v>176.33704320999999</v>
      </c>
      <c r="Y229" s="37">
        <f>SUMIFS(СВЦЭМ!$G$34:$G$777,СВЦЭМ!$A$34:$A$777,$A229,СВЦЭМ!$B$34:$B$777,Y$225)+'СЕТ СН'!$F$12</f>
        <v>198.89131376</v>
      </c>
    </row>
    <row r="230" spans="1:27" ht="15.75" x14ac:dyDescent="0.2">
      <c r="A230" s="36">
        <f t="shared" si="6"/>
        <v>42679</v>
      </c>
      <c r="B230" s="37">
        <f>SUMIFS(СВЦЭМ!$G$34:$G$777,СВЦЭМ!$A$34:$A$777,$A230,СВЦЭМ!$B$34:$B$777,B$225)+'СЕТ СН'!$F$12</f>
        <v>225.96701714</v>
      </c>
      <c r="C230" s="37">
        <f>SUMIFS(СВЦЭМ!$G$34:$G$777,СВЦЭМ!$A$34:$A$777,$A230,СВЦЭМ!$B$34:$B$777,C$225)+'СЕТ СН'!$F$12</f>
        <v>244.21692769000001</v>
      </c>
      <c r="D230" s="37">
        <f>SUMIFS(СВЦЭМ!$G$34:$G$777,СВЦЭМ!$A$34:$A$777,$A230,СВЦЭМ!$B$34:$B$777,D$225)+'СЕТ СН'!$F$12</f>
        <v>258.22974261000002</v>
      </c>
      <c r="E230" s="37">
        <f>SUMIFS(СВЦЭМ!$G$34:$G$777,СВЦЭМ!$A$34:$A$777,$A230,СВЦЭМ!$B$34:$B$777,E$225)+'СЕТ СН'!$F$12</f>
        <v>258.19101789000001</v>
      </c>
      <c r="F230" s="37">
        <f>SUMIFS(СВЦЭМ!$G$34:$G$777,СВЦЭМ!$A$34:$A$777,$A230,СВЦЭМ!$B$34:$B$777,F$225)+'СЕТ СН'!$F$12</f>
        <v>257.60513679000002</v>
      </c>
      <c r="G230" s="37">
        <f>SUMIFS(СВЦЭМ!$G$34:$G$777,СВЦЭМ!$A$34:$A$777,$A230,СВЦЭМ!$B$34:$B$777,G$225)+'СЕТ СН'!$F$12</f>
        <v>258.55721320999999</v>
      </c>
      <c r="H230" s="37">
        <f>SUMIFS(СВЦЭМ!$G$34:$G$777,СВЦЭМ!$A$34:$A$777,$A230,СВЦЭМ!$B$34:$B$777,H$225)+'СЕТ СН'!$F$12</f>
        <v>261.19950417000001</v>
      </c>
      <c r="I230" s="37">
        <f>SUMIFS(СВЦЭМ!$G$34:$G$777,СВЦЭМ!$A$34:$A$777,$A230,СВЦЭМ!$B$34:$B$777,I$225)+'СЕТ СН'!$F$12</f>
        <v>259.23730538000001</v>
      </c>
      <c r="J230" s="37">
        <f>SUMIFS(СВЦЭМ!$G$34:$G$777,СВЦЭМ!$A$34:$A$777,$A230,СВЦЭМ!$B$34:$B$777,J$225)+'СЕТ СН'!$F$12</f>
        <v>235.90154459999999</v>
      </c>
      <c r="K230" s="37">
        <f>SUMIFS(СВЦЭМ!$G$34:$G$777,СВЦЭМ!$A$34:$A$777,$A230,СВЦЭМ!$B$34:$B$777,K$225)+'СЕТ СН'!$F$12</f>
        <v>214.35819739999999</v>
      </c>
      <c r="L230" s="37">
        <f>SUMIFS(СВЦЭМ!$G$34:$G$777,СВЦЭМ!$A$34:$A$777,$A230,СВЦЭМ!$B$34:$B$777,L$225)+'СЕТ СН'!$F$12</f>
        <v>194.21200701000001</v>
      </c>
      <c r="M230" s="37">
        <f>SUMIFS(СВЦЭМ!$G$34:$G$777,СВЦЭМ!$A$34:$A$777,$A230,СВЦЭМ!$B$34:$B$777,M$225)+'СЕТ СН'!$F$12</f>
        <v>188.31673555</v>
      </c>
      <c r="N230" s="37">
        <f>SUMIFS(СВЦЭМ!$G$34:$G$777,СВЦЭМ!$A$34:$A$777,$A230,СВЦЭМ!$B$34:$B$777,N$225)+'СЕТ СН'!$F$12</f>
        <v>184.38846308999999</v>
      </c>
      <c r="O230" s="37">
        <f>SUMIFS(СВЦЭМ!$G$34:$G$777,СВЦЭМ!$A$34:$A$777,$A230,СВЦЭМ!$B$34:$B$777,O$225)+'СЕТ СН'!$F$12</f>
        <v>181.73734830999999</v>
      </c>
      <c r="P230" s="37">
        <f>SUMIFS(СВЦЭМ!$G$34:$G$777,СВЦЭМ!$A$34:$A$777,$A230,СВЦЭМ!$B$34:$B$777,P$225)+'СЕТ СН'!$F$12</f>
        <v>180.07156293</v>
      </c>
      <c r="Q230" s="37">
        <f>SUMIFS(СВЦЭМ!$G$34:$G$777,СВЦЭМ!$A$34:$A$777,$A230,СВЦЭМ!$B$34:$B$777,Q$225)+'СЕТ СН'!$F$12</f>
        <v>179.11704431000001</v>
      </c>
      <c r="R230" s="37">
        <f>SUMIFS(СВЦЭМ!$G$34:$G$777,СВЦЭМ!$A$34:$A$777,$A230,СВЦЭМ!$B$34:$B$777,R$225)+'СЕТ СН'!$F$12</f>
        <v>177.80797164000001</v>
      </c>
      <c r="S230" s="37">
        <f>SUMIFS(СВЦЭМ!$G$34:$G$777,СВЦЭМ!$A$34:$A$777,$A230,СВЦЭМ!$B$34:$B$777,S$225)+'СЕТ СН'!$F$12</f>
        <v>175.43129814</v>
      </c>
      <c r="T230" s="37">
        <f>SUMIFS(СВЦЭМ!$G$34:$G$777,СВЦЭМ!$A$34:$A$777,$A230,СВЦЭМ!$B$34:$B$777,T$225)+'СЕТ СН'!$F$12</f>
        <v>171.03432533</v>
      </c>
      <c r="U230" s="37">
        <f>SUMIFS(СВЦЭМ!$G$34:$G$777,СВЦЭМ!$A$34:$A$777,$A230,СВЦЭМ!$B$34:$B$777,U$225)+'СЕТ СН'!$F$12</f>
        <v>167.62865711000001</v>
      </c>
      <c r="V230" s="37">
        <f>SUMIFS(СВЦЭМ!$G$34:$G$777,СВЦЭМ!$A$34:$A$777,$A230,СВЦЭМ!$B$34:$B$777,V$225)+'СЕТ СН'!$F$12</f>
        <v>169.52356481000001</v>
      </c>
      <c r="W230" s="37">
        <f>SUMIFS(СВЦЭМ!$G$34:$G$777,СВЦЭМ!$A$34:$A$777,$A230,СВЦЭМ!$B$34:$B$777,W$225)+'СЕТ СН'!$F$12</f>
        <v>175.43850725999999</v>
      </c>
      <c r="X230" s="37">
        <f>SUMIFS(СВЦЭМ!$G$34:$G$777,СВЦЭМ!$A$34:$A$777,$A230,СВЦЭМ!$B$34:$B$777,X$225)+'СЕТ СН'!$F$12</f>
        <v>175.99082795000001</v>
      </c>
      <c r="Y230" s="37">
        <f>SUMIFS(СВЦЭМ!$G$34:$G$777,СВЦЭМ!$A$34:$A$777,$A230,СВЦЭМ!$B$34:$B$777,Y$225)+'СЕТ СН'!$F$12</f>
        <v>198.59079226</v>
      </c>
    </row>
    <row r="231" spans="1:27" ht="15.75" x14ac:dyDescent="0.2">
      <c r="A231" s="36">
        <f t="shared" si="6"/>
        <v>42680</v>
      </c>
      <c r="B231" s="37">
        <f>SUMIFS(СВЦЭМ!$G$34:$G$777,СВЦЭМ!$A$34:$A$777,$A231,СВЦЭМ!$B$34:$B$777,B$225)+'СЕТ СН'!$F$12</f>
        <v>221.07997850000001</v>
      </c>
      <c r="C231" s="37">
        <f>SUMIFS(СВЦЭМ!$G$34:$G$777,СВЦЭМ!$A$34:$A$777,$A231,СВЦЭМ!$B$34:$B$777,C$225)+'СЕТ СН'!$F$12</f>
        <v>246.65881264000001</v>
      </c>
      <c r="D231" s="37">
        <f>SUMIFS(СВЦЭМ!$G$34:$G$777,СВЦЭМ!$A$34:$A$777,$A231,СВЦЭМ!$B$34:$B$777,D$225)+'СЕТ СН'!$F$12</f>
        <v>255.50395906</v>
      </c>
      <c r="E231" s="37">
        <f>SUMIFS(СВЦЭМ!$G$34:$G$777,СВЦЭМ!$A$34:$A$777,$A231,СВЦЭМ!$B$34:$B$777,E$225)+'СЕТ СН'!$F$12</f>
        <v>256.01677840000002</v>
      </c>
      <c r="F231" s="37">
        <f>SUMIFS(СВЦЭМ!$G$34:$G$777,СВЦЭМ!$A$34:$A$777,$A231,СВЦЭМ!$B$34:$B$777,F$225)+'СЕТ СН'!$F$12</f>
        <v>255.99624856</v>
      </c>
      <c r="G231" s="37">
        <f>SUMIFS(СВЦЭМ!$G$34:$G$777,СВЦЭМ!$A$34:$A$777,$A231,СВЦЭМ!$B$34:$B$777,G$225)+'СЕТ СН'!$F$12</f>
        <v>253.54594133000001</v>
      </c>
      <c r="H231" s="37">
        <f>SUMIFS(СВЦЭМ!$G$34:$G$777,СВЦЭМ!$A$34:$A$777,$A231,СВЦЭМ!$B$34:$B$777,H$225)+'СЕТ СН'!$F$12</f>
        <v>252.38392866999999</v>
      </c>
      <c r="I231" s="37">
        <f>SUMIFS(СВЦЭМ!$G$34:$G$777,СВЦЭМ!$A$34:$A$777,$A231,СВЦЭМ!$B$34:$B$777,I$225)+'СЕТ СН'!$F$12</f>
        <v>250.12881045</v>
      </c>
      <c r="J231" s="37">
        <f>SUMIFS(СВЦЭМ!$G$34:$G$777,СВЦЭМ!$A$34:$A$777,$A231,СВЦЭМ!$B$34:$B$777,J$225)+'СЕТ СН'!$F$12</f>
        <v>224.45259338</v>
      </c>
      <c r="K231" s="37">
        <f>SUMIFS(СВЦЭМ!$G$34:$G$777,СВЦЭМ!$A$34:$A$777,$A231,СВЦЭМ!$B$34:$B$777,K$225)+'СЕТ СН'!$F$12</f>
        <v>199.74527333</v>
      </c>
      <c r="L231" s="37">
        <f>SUMIFS(СВЦЭМ!$G$34:$G$777,СВЦЭМ!$A$34:$A$777,$A231,СВЦЭМ!$B$34:$B$777,L$225)+'СЕТ СН'!$F$12</f>
        <v>184.47992435</v>
      </c>
      <c r="M231" s="37">
        <f>SUMIFS(СВЦЭМ!$G$34:$G$777,СВЦЭМ!$A$34:$A$777,$A231,СВЦЭМ!$B$34:$B$777,M$225)+'СЕТ СН'!$F$12</f>
        <v>172.96721918</v>
      </c>
      <c r="N231" s="37">
        <f>SUMIFS(СВЦЭМ!$G$34:$G$777,СВЦЭМ!$A$34:$A$777,$A231,СВЦЭМ!$B$34:$B$777,N$225)+'СЕТ СН'!$F$12</f>
        <v>171.62927511999999</v>
      </c>
      <c r="O231" s="37">
        <f>SUMIFS(СВЦЭМ!$G$34:$G$777,СВЦЭМ!$A$34:$A$777,$A231,СВЦЭМ!$B$34:$B$777,O$225)+'СЕТ СН'!$F$12</f>
        <v>171.64190868</v>
      </c>
      <c r="P231" s="37">
        <f>SUMIFS(СВЦЭМ!$G$34:$G$777,СВЦЭМ!$A$34:$A$777,$A231,СВЦЭМ!$B$34:$B$777,P$225)+'СЕТ СН'!$F$12</f>
        <v>169.98090192999999</v>
      </c>
      <c r="Q231" s="37">
        <f>SUMIFS(СВЦЭМ!$G$34:$G$777,СВЦЭМ!$A$34:$A$777,$A231,СВЦЭМ!$B$34:$B$777,Q$225)+'СЕТ СН'!$F$12</f>
        <v>170.02485899999999</v>
      </c>
      <c r="R231" s="37">
        <f>SUMIFS(СВЦЭМ!$G$34:$G$777,СВЦЭМ!$A$34:$A$777,$A231,СВЦЭМ!$B$34:$B$777,R$225)+'СЕТ СН'!$F$12</f>
        <v>169.32175685999999</v>
      </c>
      <c r="S231" s="37">
        <f>SUMIFS(СВЦЭМ!$G$34:$G$777,СВЦЭМ!$A$34:$A$777,$A231,СВЦЭМ!$B$34:$B$777,S$225)+'СЕТ СН'!$F$12</f>
        <v>175.06125657000001</v>
      </c>
      <c r="T231" s="37">
        <f>SUMIFS(СВЦЭМ!$G$34:$G$777,СВЦЭМ!$A$34:$A$777,$A231,СВЦЭМ!$B$34:$B$777,T$225)+'СЕТ СН'!$F$12</f>
        <v>177.57791710999999</v>
      </c>
      <c r="U231" s="37">
        <f>SUMIFS(СВЦЭМ!$G$34:$G$777,СВЦЭМ!$A$34:$A$777,$A231,СВЦЭМ!$B$34:$B$777,U$225)+'СЕТ СН'!$F$12</f>
        <v>179.07287116000001</v>
      </c>
      <c r="V231" s="37">
        <f>SUMIFS(СВЦЭМ!$G$34:$G$777,СВЦЭМ!$A$34:$A$777,$A231,СВЦЭМ!$B$34:$B$777,V$225)+'СЕТ СН'!$F$12</f>
        <v>178.54989406000001</v>
      </c>
      <c r="W231" s="37">
        <f>SUMIFS(СВЦЭМ!$G$34:$G$777,СВЦЭМ!$A$34:$A$777,$A231,СВЦЭМ!$B$34:$B$777,W$225)+'СЕТ СН'!$F$12</f>
        <v>181.49692732</v>
      </c>
      <c r="X231" s="37">
        <f>SUMIFS(СВЦЭМ!$G$34:$G$777,СВЦЭМ!$A$34:$A$777,$A231,СВЦЭМ!$B$34:$B$777,X$225)+'СЕТ СН'!$F$12</f>
        <v>182.47503477999999</v>
      </c>
      <c r="Y231" s="37">
        <f>SUMIFS(СВЦЭМ!$G$34:$G$777,СВЦЭМ!$A$34:$A$777,$A231,СВЦЭМ!$B$34:$B$777,Y$225)+'СЕТ СН'!$F$12</f>
        <v>205.62931076999999</v>
      </c>
    </row>
    <row r="232" spans="1:27" ht="15.75" x14ac:dyDescent="0.2">
      <c r="A232" s="36">
        <f t="shared" si="6"/>
        <v>42681</v>
      </c>
      <c r="B232" s="37">
        <f>SUMIFS(СВЦЭМ!$G$34:$G$777,СВЦЭМ!$A$34:$A$777,$A232,СВЦЭМ!$B$34:$B$777,B$225)+'СЕТ СН'!$F$12</f>
        <v>231.0504554</v>
      </c>
      <c r="C232" s="37">
        <f>SUMIFS(СВЦЭМ!$G$34:$G$777,СВЦЭМ!$A$34:$A$777,$A232,СВЦЭМ!$B$34:$B$777,C$225)+'СЕТ СН'!$F$12</f>
        <v>252.60157347000001</v>
      </c>
      <c r="D232" s="37">
        <f>SUMIFS(СВЦЭМ!$G$34:$G$777,СВЦЭМ!$A$34:$A$777,$A232,СВЦЭМ!$B$34:$B$777,D$225)+'СЕТ СН'!$F$12</f>
        <v>257.56646916</v>
      </c>
      <c r="E232" s="37">
        <f>SUMIFS(СВЦЭМ!$G$34:$G$777,СВЦЭМ!$A$34:$A$777,$A232,СВЦЭМ!$B$34:$B$777,E$225)+'СЕТ СН'!$F$12</f>
        <v>257.42033021999998</v>
      </c>
      <c r="F232" s="37">
        <f>SUMIFS(СВЦЭМ!$G$34:$G$777,СВЦЭМ!$A$34:$A$777,$A232,СВЦЭМ!$B$34:$B$777,F$225)+'СЕТ СН'!$F$12</f>
        <v>257.60093811000002</v>
      </c>
      <c r="G232" s="37">
        <f>SUMIFS(СВЦЭМ!$G$34:$G$777,СВЦЭМ!$A$34:$A$777,$A232,СВЦЭМ!$B$34:$B$777,G$225)+'СЕТ СН'!$F$12</f>
        <v>257.8919765</v>
      </c>
      <c r="H232" s="37">
        <f>SUMIFS(СВЦЭМ!$G$34:$G$777,СВЦЭМ!$A$34:$A$777,$A232,СВЦЭМ!$B$34:$B$777,H$225)+'СЕТ СН'!$F$12</f>
        <v>264.58658128000002</v>
      </c>
      <c r="I232" s="37">
        <f>SUMIFS(СВЦЭМ!$G$34:$G$777,СВЦЭМ!$A$34:$A$777,$A232,СВЦЭМ!$B$34:$B$777,I$225)+'СЕТ СН'!$F$12</f>
        <v>262.16200859999998</v>
      </c>
      <c r="J232" s="37">
        <f>SUMIFS(СВЦЭМ!$G$34:$G$777,СВЦЭМ!$A$34:$A$777,$A232,СВЦЭМ!$B$34:$B$777,J$225)+'СЕТ СН'!$F$12</f>
        <v>236.66213300000001</v>
      </c>
      <c r="K232" s="37">
        <f>SUMIFS(СВЦЭМ!$G$34:$G$777,СВЦЭМ!$A$34:$A$777,$A232,СВЦЭМ!$B$34:$B$777,K$225)+'СЕТ СН'!$F$12</f>
        <v>208.12912485999999</v>
      </c>
      <c r="L232" s="37">
        <f>SUMIFS(СВЦЭМ!$G$34:$G$777,СВЦЭМ!$A$34:$A$777,$A232,СВЦЭМ!$B$34:$B$777,L$225)+'СЕТ СН'!$F$12</f>
        <v>186.07161027999999</v>
      </c>
      <c r="M232" s="37">
        <f>SUMIFS(СВЦЭМ!$G$34:$G$777,СВЦЭМ!$A$34:$A$777,$A232,СВЦЭМ!$B$34:$B$777,M$225)+'СЕТ СН'!$F$12</f>
        <v>176.97285117999999</v>
      </c>
      <c r="N232" s="37">
        <f>SUMIFS(СВЦЭМ!$G$34:$G$777,СВЦЭМ!$A$34:$A$777,$A232,СВЦЭМ!$B$34:$B$777,N$225)+'СЕТ СН'!$F$12</f>
        <v>177.37470110000001</v>
      </c>
      <c r="O232" s="37">
        <f>SUMIFS(СВЦЭМ!$G$34:$G$777,СВЦЭМ!$A$34:$A$777,$A232,СВЦЭМ!$B$34:$B$777,O$225)+'СЕТ СН'!$F$12</f>
        <v>174.25907799999999</v>
      </c>
      <c r="P232" s="37">
        <f>SUMIFS(СВЦЭМ!$G$34:$G$777,СВЦЭМ!$A$34:$A$777,$A232,СВЦЭМ!$B$34:$B$777,P$225)+'СЕТ СН'!$F$12</f>
        <v>172.22234477000001</v>
      </c>
      <c r="Q232" s="37">
        <f>SUMIFS(СВЦЭМ!$G$34:$G$777,СВЦЭМ!$A$34:$A$777,$A232,СВЦЭМ!$B$34:$B$777,Q$225)+'СЕТ СН'!$F$12</f>
        <v>172.23326397</v>
      </c>
      <c r="R232" s="37">
        <f>SUMIFS(СВЦЭМ!$G$34:$G$777,СВЦЭМ!$A$34:$A$777,$A232,СВЦЭМ!$B$34:$B$777,R$225)+'СЕТ СН'!$F$12</f>
        <v>172.05485490000001</v>
      </c>
      <c r="S232" s="37">
        <f>SUMIFS(СВЦЭМ!$G$34:$G$777,СВЦЭМ!$A$34:$A$777,$A232,СВЦЭМ!$B$34:$B$777,S$225)+'СЕТ СН'!$F$12</f>
        <v>177.09954252</v>
      </c>
      <c r="T232" s="37">
        <f>SUMIFS(СВЦЭМ!$G$34:$G$777,СВЦЭМ!$A$34:$A$777,$A232,СВЦЭМ!$B$34:$B$777,T$225)+'СЕТ СН'!$F$12</f>
        <v>179.79761138000001</v>
      </c>
      <c r="U232" s="37">
        <f>SUMIFS(СВЦЭМ!$G$34:$G$777,СВЦЭМ!$A$34:$A$777,$A232,СВЦЭМ!$B$34:$B$777,U$225)+'СЕТ СН'!$F$12</f>
        <v>180.59464254</v>
      </c>
      <c r="V232" s="37">
        <f>SUMIFS(СВЦЭМ!$G$34:$G$777,СВЦЭМ!$A$34:$A$777,$A232,СВЦЭМ!$B$34:$B$777,V$225)+'СЕТ СН'!$F$12</f>
        <v>179.40467849000001</v>
      </c>
      <c r="W232" s="37">
        <f>SUMIFS(СВЦЭМ!$G$34:$G$777,СВЦЭМ!$A$34:$A$777,$A232,СВЦЭМ!$B$34:$B$777,W$225)+'СЕТ СН'!$F$12</f>
        <v>179.27639640999999</v>
      </c>
      <c r="X232" s="37">
        <f>SUMIFS(СВЦЭМ!$G$34:$G$777,СВЦЭМ!$A$34:$A$777,$A232,СВЦЭМ!$B$34:$B$777,X$225)+'СЕТ СН'!$F$12</f>
        <v>187.52036235</v>
      </c>
      <c r="Y232" s="37">
        <f>SUMIFS(СВЦЭМ!$G$34:$G$777,СВЦЭМ!$A$34:$A$777,$A232,СВЦЭМ!$B$34:$B$777,Y$225)+'СЕТ СН'!$F$12</f>
        <v>206.91571063999999</v>
      </c>
    </row>
    <row r="233" spans="1:27" ht="15.75" x14ac:dyDescent="0.2">
      <c r="A233" s="36">
        <f t="shared" si="6"/>
        <v>42682</v>
      </c>
      <c r="B233" s="37">
        <f>SUMIFS(СВЦЭМ!$G$34:$G$777,СВЦЭМ!$A$34:$A$777,$A233,СВЦЭМ!$B$34:$B$777,B$225)+'СЕТ СН'!$F$12</f>
        <v>226.77726719</v>
      </c>
      <c r="C233" s="37">
        <f>SUMIFS(СВЦЭМ!$G$34:$G$777,СВЦЭМ!$A$34:$A$777,$A233,СВЦЭМ!$B$34:$B$777,C$225)+'СЕТ СН'!$F$12</f>
        <v>252.8029525</v>
      </c>
      <c r="D233" s="37">
        <f>SUMIFS(СВЦЭМ!$G$34:$G$777,СВЦЭМ!$A$34:$A$777,$A233,СВЦЭМ!$B$34:$B$777,D$225)+'СЕТ СН'!$F$12</f>
        <v>258.88390332</v>
      </c>
      <c r="E233" s="37">
        <f>SUMIFS(СВЦЭМ!$G$34:$G$777,СВЦЭМ!$A$34:$A$777,$A233,СВЦЭМ!$B$34:$B$777,E$225)+'СЕТ СН'!$F$12</f>
        <v>256.32459047999998</v>
      </c>
      <c r="F233" s="37">
        <f>SUMIFS(СВЦЭМ!$G$34:$G$777,СВЦЭМ!$A$34:$A$777,$A233,СВЦЭМ!$B$34:$B$777,F$225)+'СЕТ СН'!$F$12</f>
        <v>257.93919941000001</v>
      </c>
      <c r="G233" s="37">
        <f>SUMIFS(СВЦЭМ!$G$34:$G$777,СВЦЭМ!$A$34:$A$777,$A233,СВЦЭМ!$B$34:$B$777,G$225)+'СЕТ СН'!$F$12</f>
        <v>260.75662476000002</v>
      </c>
      <c r="H233" s="37">
        <f>SUMIFS(СВЦЭМ!$G$34:$G$777,СВЦЭМ!$A$34:$A$777,$A233,СВЦЭМ!$B$34:$B$777,H$225)+'СЕТ СН'!$F$12</f>
        <v>265.08510961000002</v>
      </c>
      <c r="I233" s="37">
        <f>SUMIFS(СВЦЭМ!$G$34:$G$777,СВЦЭМ!$A$34:$A$777,$A233,СВЦЭМ!$B$34:$B$777,I$225)+'СЕТ СН'!$F$12</f>
        <v>249.78023856999999</v>
      </c>
      <c r="J233" s="37">
        <f>SUMIFS(СВЦЭМ!$G$34:$G$777,СВЦЭМ!$A$34:$A$777,$A233,СВЦЭМ!$B$34:$B$777,J$225)+'СЕТ СН'!$F$12</f>
        <v>219.24517347</v>
      </c>
      <c r="K233" s="37">
        <f>SUMIFS(СВЦЭМ!$G$34:$G$777,СВЦЭМ!$A$34:$A$777,$A233,СВЦЭМ!$B$34:$B$777,K$225)+'СЕТ СН'!$F$12</f>
        <v>208.08616412000001</v>
      </c>
      <c r="L233" s="37">
        <f>SUMIFS(СВЦЭМ!$G$34:$G$777,СВЦЭМ!$A$34:$A$777,$A233,СВЦЭМ!$B$34:$B$777,L$225)+'СЕТ СН'!$F$12</f>
        <v>182.77799163</v>
      </c>
      <c r="M233" s="37">
        <f>SUMIFS(СВЦЭМ!$G$34:$G$777,СВЦЭМ!$A$34:$A$777,$A233,СВЦЭМ!$B$34:$B$777,M$225)+'СЕТ СН'!$F$12</f>
        <v>177.47536393999999</v>
      </c>
      <c r="N233" s="37">
        <f>SUMIFS(СВЦЭМ!$G$34:$G$777,СВЦЭМ!$A$34:$A$777,$A233,СВЦЭМ!$B$34:$B$777,N$225)+'СЕТ СН'!$F$12</f>
        <v>172.46243999999999</v>
      </c>
      <c r="O233" s="37">
        <f>SUMIFS(СВЦЭМ!$G$34:$G$777,СВЦЭМ!$A$34:$A$777,$A233,СВЦЭМ!$B$34:$B$777,O$225)+'СЕТ СН'!$F$12</f>
        <v>172.41703045</v>
      </c>
      <c r="P233" s="37">
        <f>SUMIFS(СВЦЭМ!$G$34:$G$777,СВЦЭМ!$A$34:$A$777,$A233,СВЦЭМ!$B$34:$B$777,P$225)+'СЕТ СН'!$F$12</f>
        <v>170.20460782000001</v>
      </c>
      <c r="Q233" s="37">
        <f>SUMIFS(СВЦЭМ!$G$34:$G$777,СВЦЭМ!$A$34:$A$777,$A233,СВЦЭМ!$B$34:$B$777,Q$225)+'СЕТ СН'!$F$12</f>
        <v>168.27334854</v>
      </c>
      <c r="R233" s="37">
        <f>SUMIFS(СВЦЭМ!$G$34:$G$777,СВЦЭМ!$A$34:$A$777,$A233,СВЦЭМ!$B$34:$B$777,R$225)+'СЕТ СН'!$F$12</f>
        <v>167.95971895</v>
      </c>
      <c r="S233" s="37">
        <f>SUMIFS(СВЦЭМ!$G$34:$G$777,СВЦЭМ!$A$34:$A$777,$A233,СВЦЭМ!$B$34:$B$777,S$225)+'СЕТ СН'!$F$12</f>
        <v>173.68146461000001</v>
      </c>
      <c r="T233" s="37">
        <f>SUMIFS(СВЦЭМ!$G$34:$G$777,СВЦЭМ!$A$34:$A$777,$A233,СВЦЭМ!$B$34:$B$777,T$225)+'СЕТ СН'!$F$12</f>
        <v>180.55327362</v>
      </c>
      <c r="U233" s="37">
        <f>SUMIFS(СВЦЭМ!$G$34:$G$777,СВЦЭМ!$A$34:$A$777,$A233,СВЦЭМ!$B$34:$B$777,U$225)+'СЕТ СН'!$F$12</f>
        <v>181.94514962</v>
      </c>
      <c r="V233" s="37">
        <f>SUMIFS(СВЦЭМ!$G$34:$G$777,СВЦЭМ!$A$34:$A$777,$A233,СВЦЭМ!$B$34:$B$777,V$225)+'СЕТ СН'!$F$12</f>
        <v>182.04816611000001</v>
      </c>
      <c r="W233" s="37">
        <f>SUMIFS(СВЦЭМ!$G$34:$G$777,СВЦЭМ!$A$34:$A$777,$A233,СВЦЭМ!$B$34:$B$777,W$225)+'СЕТ СН'!$F$12</f>
        <v>183.17186706999999</v>
      </c>
      <c r="X233" s="37">
        <f>SUMIFS(СВЦЭМ!$G$34:$G$777,СВЦЭМ!$A$34:$A$777,$A233,СВЦЭМ!$B$34:$B$777,X$225)+'СЕТ СН'!$F$12</f>
        <v>187.60332715999999</v>
      </c>
      <c r="Y233" s="37">
        <f>SUMIFS(СВЦЭМ!$G$34:$G$777,СВЦЭМ!$A$34:$A$777,$A233,СВЦЭМ!$B$34:$B$777,Y$225)+'СЕТ СН'!$F$12</f>
        <v>206.85221052</v>
      </c>
    </row>
    <row r="234" spans="1:27" ht="15.75" x14ac:dyDescent="0.2">
      <c r="A234" s="36">
        <f t="shared" si="6"/>
        <v>42683</v>
      </c>
      <c r="B234" s="37">
        <f>SUMIFS(СВЦЭМ!$G$34:$G$777,СВЦЭМ!$A$34:$A$777,$A234,СВЦЭМ!$B$34:$B$777,B$225)+'СЕТ СН'!$F$12</f>
        <v>231.70289987999999</v>
      </c>
      <c r="C234" s="37">
        <f>SUMIFS(СВЦЭМ!$G$34:$G$777,СВЦЭМ!$A$34:$A$777,$A234,СВЦЭМ!$B$34:$B$777,C$225)+'СЕТ СН'!$F$12</f>
        <v>257.88379602999998</v>
      </c>
      <c r="D234" s="37">
        <f>SUMIFS(СВЦЭМ!$G$34:$G$777,СВЦЭМ!$A$34:$A$777,$A234,СВЦЭМ!$B$34:$B$777,D$225)+'СЕТ СН'!$F$12</f>
        <v>262.48705993999999</v>
      </c>
      <c r="E234" s="37">
        <f>SUMIFS(СВЦЭМ!$G$34:$G$777,СВЦЭМ!$A$34:$A$777,$A234,СВЦЭМ!$B$34:$B$777,E$225)+'СЕТ СН'!$F$12</f>
        <v>261.61387612999999</v>
      </c>
      <c r="F234" s="37">
        <f>SUMIFS(СВЦЭМ!$G$34:$G$777,СВЦЭМ!$A$34:$A$777,$A234,СВЦЭМ!$B$34:$B$777,F$225)+'СЕТ СН'!$F$12</f>
        <v>260.97435445999997</v>
      </c>
      <c r="G234" s="37">
        <f>SUMIFS(СВЦЭМ!$G$34:$G$777,СВЦЭМ!$A$34:$A$777,$A234,СВЦЭМ!$B$34:$B$777,G$225)+'СЕТ СН'!$F$12</f>
        <v>259.94451789999999</v>
      </c>
      <c r="H234" s="37">
        <f>SUMIFS(СВЦЭМ!$G$34:$G$777,СВЦЭМ!$A$34:$A$777,$A234,СВЦЭМ!$B$34:$B$777,H$225)+'СЕТ СН'!$F$12</f>
        <v>256.33428298000001</v>
      </c>
      <c r="I234" s="37">
        <f>SUMIFS(СВЦЭМ!$G$34:$G$777,СВЦЭМ!$A$34:$A$777,$A234,СВЦЭМ!$B$34:$B$777,I$225)+'СЕТ СН'!$F$12</f>
        <v>246.92822576</v>
      </c>
      <c r="J234" s="37">
        <f>SUMIFS(СВЦЭМ!$G$34:$G$777,СВЦЭМ!$A$34:$A$777,$A234,СВЦЭМ!$B$34:$B$777,J$225)+'СЕТ СН'!$F$12</f>
        <v>227.89790262</v>
      </c>
      <c r="K234" s="37">
        <f>SUMIFS(СВЦЭМ!$G$34:$G$777,СВЦЭМ!$A$34:$A$777,$A234,СВЦЭМ!$B$34:$B$777,K$225)+'СЕТ СН'!$F$12</f>
        <v>209.59676415999999</v>
      </c>
      <c r="L234" s="37">
        <f>SUMIFS(СВЦЭМ!$G$34:$G$777,СВЦЭМ!$A$34:$A$777,$A234,СВЦЭМ!$B$34:$B$777,L$225)+'СЕТ СН'!$F$12</f>
        <v>188.29830941</v>
      </c>
      <c r="M234" s="37">
        <f>SUMIFS(СВЦЭМ!$G$34:$G$777,СВЦЭМ!$A$34:$A$777,$A234,СВЦЭМ!$B$34:$B$777,M$225)+'СЕТ СН'!$F$12</f>
        <v>178.70186659000001</v>
      </c>
      <c r="N234" s="37">
        <f>SUMIFS(СВЦЭМ!$G$34:$G$777,СВЦЭМ!$A$34:$A$777,$A234,СВЦЭМ!$B$34:$B$777,N$225)+'СЕТ СН'!$F$12</f>
        <v>176.59698082</v>
      </c>
      <c r="O234" s="37">
        <f>SUMIFS(СВЦЭМ!$G$34:$G$777,СВЦЭМ!$A$34:$A$777,$A234,СВЦЭМ!$B$34:$B$777,O$225)+'СЕТ СН'!$F$12</f>
        <v>177.39367068999999</v>
      </c>
      <c r="P234" s="37">
        <f>SUMIFS(СВЦЭМ!$G$34:$G$777,СВЦЭМ!$A$34:$A$777,$A234,СВЦЭМ!$B$34:$B$777,P$225)+'СЕТ СН'!$F$12</f>
        <v>176.12094345</v>
      </c>
      <c r="Q234" s="37">
        <f>SUMIFS(СВЦЭМ!$G$34:$G$777,СВЦЭМ!$A$34:$A$777,$A234,СВЦЭМ!$B$34:$B$777,Q$225)+'СЕТ СН'!$F$12</f>
        <v>174.63191914999999</v>
      </c>
      <c r="R234" s="37">
        <f>SUMIFS(СВЦЭМ!$G$34:$G$777,СВЦЭМ!$A$34:$A$777,$A234,СВЦЭМ!$B$34:$B$777,R$225)+'СЕТ СН'!$F$12</f>
        <v>175.1602781</v>
      </c>
      <c r="S234" s="37">
        <f>SUMIFS(СВЦЭМ!$G$34:$G$777,СВЦЭМ!$A$34:$A$777,$A234,СВЦЭМ!$B$34:$B$777,S$225)+'СЕТ СН'!$F$12</f>
        <v>177.25531405000001</v>
      </c>
      <c r="T234" s="37">
        <f>SUMIFS(СВЦЭМ!$G$34:$G$777,СВЦЭМ!$A$34:$A$777,$A234,СВЦЭМ!$B$34:$B$777,T$225)+'СЕТ СН'!$F$12</f>
        <v>184.73774362</v>
      </c>
      <c r="U234" s="37">
        <f>SUMIFS(СВЦЭМ!$G$34:$G$777,СВЦЭМ!$A$34:$A$777,$A234,СВЦЭМ!$B$34:$B$777,U$225)+'СЕТ СН'!$F$12</f>
        <v>187.93115578999999</v>
      </c>
      <c r="V234" s="37">
        <f>SUMIFS(СВЦЭМ!$G$34:$G$777,СВЦЭМ!$A$34:$A$777,$A234,СВЦЭМ!$B$34:$B$777,V$225)+'СЕТ СН'!$F$12</f>
        <v>197.46398769999999</v>
      </c>
      <c r="W234" s="37">
        <f>SUMIFS(СВЦЭМ!$G$34:$G$777,СВЦЭМ!$A$34:$A$777,$A234,СВЦЭМ!$B$34:$B$777,W$225)+'СЕТ СН'!$F$12</f>
        <v>203.85785095</v>
      </c>
      <c r="X234" s="37">
        <f>SUMIFS(СВЦЭМ!$G$34:$G$777,СВЦЭМ!$A$34:$A$777,$A234,СВЦЭМ!$B$34:$B$777,X$225)+'СЕТ СН'!$F$12</f>
        <v>199.61445393</v>
      </c>
      <c r="Y234" s="37">
        <f>SUMIFS(СВЦЭМ!$G$34:$G$777,СВЦЭМ!$A$34:$A$777,$A234,СВЦЭМ!$B$34:$B$777,Y$225)+'СЕТ СН'!$F$12</f>
        <v>201.07314227000001</v>
      </c>
    </row>
    <row r="235" spans="1:27" ht="15.75" x14ac:dyDescent="0.2">
      <c r="A235" s="36">
        <f t="shared" si="6"/>
        <v>42684</v>
      </c>
      <c r="B235" s="37">
        <f>SUMIFS(СВЦЭМ!$G$34:$G$777,СВЦЭМ!$A$34:$A$777,$A235,СВЦЭМ!$B$34:$B$777,B$225)+'СЕТ СН'!$F$12</f>
        <v>228.79379359999999</v>
      </c>
      <c r="C235" s="37">
        <f>SUMIFS(СВЦЭМ!$G$34:$G$777,СВЦЭМ!$A$34:$A$777,$A235,СВЦЭМ!$B$34:$B$777,C$225)+'СЕТ СН'!$F$12</f>
        <v>255.57268687999999</v>
      </c>
      <c r="D235" s="37">
        <f>SUMIFS(СВЦЭМ!$G$34:$G$777,СВЦЭМ!$A$34:$A$777,$A235,СВЦЭМ!$B$34:$B$777,D$225)+'СЕТ СН'!$F$12</f>
        <v>261.03150833000001</v>
      </c>
      <c r="E235" s="37">
        <f>SUMIFS(СВЦЭМ!$G$34:$G$777,СВЦЭМ!$A$34:$A$777,$A235,СВЦЭМ!$B$34:$B$777,E$225)+'СЕТ СН'!$F$12</f>
        <v>260.53748640999999</v>
      </c>
      <c r="F235" s="37">
        <f>SUMIFS(СВЦЭМ!$G$34:$G$777,СВЦЭМ!$A$34:$A$777,$A235,СВЦЭМ!$B$34:$B$777,F$225)+'СЕТ СН'!$F$12</f>
        <v>262.40943584000001</v>
      </c>
      <c r="G235" s="37">
        <f>SUMIFS(СВЦЭМ!$G$34:$G$777,СВЦЭМ!$A$34:$A$777,$A235,СВЦЭМ!$B$34:$B$777,G$225)+'СЕТ СН'!$F$12</f>
        <v>263.45992389999998</v>
      </c>
      <c r="H235" s="37">
        <f>SUMIFS(СВЦЭМ!$G$34:$G$777,СВЦЭМ!$A$34:$A$777,$A235,СВЦЭМ!$B$34:$B$777,H$225)+'СЕТ СН'!$F$12</f>
        <v>254.21290259</v>
      </c>
      <c r="I235" s="37">
        <f>SUMIFS(СВЦЭМ!$G$34:$G$777,СВЦЭМ!$A$34:$A$777,$A235,СВЦЭМ!$B$34:$B$777,I$225)+'СЕТ СН'!$F$12</f>
        <v>249.42675783000001</v>
      </c>
      <c r="J235" s="37">
        <f>SUMIFS(СВЦЭМ!$G$34:$G$777,СВЦЭМ!$A$34:$A$777,$A235,СВЦЭМ!$B$34:$B$777,J$225)+'СЕТ СН'!$F$12</f>
        <v>233.57258148</v>
      </c>
      <c r="K235" s="37">
        <f>SUMIFS(СВЦЭМ!$G$34:$G$777,СВЦЭМ!$A$34:$A$777,$A235,СВЦЭМ!$B$34:$B$777,K$225)+'СЕТ СН'!$F$12</f>
        <v>208.86637205</v>
      </c>
      <c r="L235" s="37">
        <f>SUMIFS(СВЦЭМ!$G$34:$G$777,СВЦЭМ!$A$34:$A$777,$A235,СВЦЭМ!$B$34:$B$777,L$225)+'СЕТ СН'!$F$12</f>
        <v>187.01367685</v>
      </c>
      <c r="M235" s="37">
        <f>SUMIFS(СВЦЭМ!$G$34:$G$777,СВЦЭМ!$A$34:$A$777,$A235,СВЦЭМ!$B$34:$B$777,M$225)+'СЕТ СН'!$F$12</f>
        <v>179.42976417</v>
      </c>
      <c r="N235" s="37">
        <f>SUMIFS(СВЦЭМ!$G$34:$G$777,СВЦЭМ!$A$34:$A$777,$A235,СВЦЭМ!$B$34:$B$777,N$225)+'СЕТ СН'!$F$12</f>
        <v>189.05068091999999</v>
      </c>
      <c r="O235" s="37">
        <f>SUMIFS(СВЦЭМ!$G$34:$G$777,СВЦЭМ!$A$34:$A$777,$A235,СВЦЭМ!$B$34:$B$777,O$225)+'СЕТ СН'!$F$12</f>
        <v>194.58160633</v>
      </c>
      <c r="P235" s="37">
        <f>SUMIFS(СВЦЭМ!$G$34:$G$777,СВЦЭМ!$A$34:$A$777,$A235,СВЦЭМ!$B$34:$B$777,P$225)+'СЕТ СН'!$F$12</f>
        <v>193.39811886000001</v>
      </c>
      <c r="Q235" s="37">
        <f>SUMIFS(СВЦЭМ!$G$34:$G$777,СВЦЭМ!$A$34:$A$777,$A235,СВЦЭМ!$B$34:$B$777,Q$225)+'СЕТ СН'!$F$12</f>
        <v>194.98808700999999</v>
      </c>
      <c r="R235" s="37">
        <f>SUMIFS(СВЦЭМ!$G$34:$G$777,СВЦЭМ!$A$34:$A$777,$A235,СВЦЭМ!$B$34:$B$777,R$225)+'СЕТ СН'!$F$12</f>
        <v>196.11101743</v>
      </c>
      <c r="S235" s="37">
        <f>SUMIFS(СВЦЭМ!$G$34:$G$777,СВЦЭМ!$A$34:$A$777,$A235,СВЦЭМ!$B$34:$B$777,S$225)+'СЕТ СН'!$F$12</f>
        <v>191.54649423999999</v>
      </c>
      <c r="T235" s="37">
        <f>SUMIFS(СВЦЭМ!$G$34:$G$777,СВЦЭМ!$A$34:$A$777,$A235,СВЦЭМ!$B$34:$B$777,T$225)+'СЕТ СН'!$F$12</f>
        <v>183.87322652</v>
      </c>
      <c r="U235" s="37">
        <f>SUMIFS(СВЦЭМ!$G$34:$G$777,СВЦЭМ!$A$34:$A$777,$A235,СВЦЭМ!$B$34:$B$777,U$225)+'СЕТ СН'!$F$12</f>
        <v>186.72777812999999</v>
      </c>
      <c r="V235" s="37">
        <f>SUMIFS(СВЦЭМ!$G$34:$G$777,СВЦЭМ!$A$34:$A$777,$A235,СВЦЭМ!$B$34:$B$777,V$225)+'СЕТ СН'!$F$12</f>
        <v>182.68027294999999</v>
      </c>
      <c r="W235" s="37">
        <f>SUMIFS(СВЦЭМ!$G$34:$G$777,СВЦЭМ!$A$34:$A$777,$A235,СВЦЭМ!$B$34:$B$777,W$225)+'СЕТ СН'!$F$12</f>
        <v>183.00694668</v>
      </c>
      <c r="X235" s="37">
        <f>SUMIFS(СВЦЭМ!$G$34:$G$777,СВЦЭМ!$A$34:$A$777,$A235,СВЦЭМ!$B$34:$B$777,X$225)+'СЕТ СН'!$F$12</f>
        <v>185.42074726999999</v>
      </c>
      <c r="Y235" s="37">
        <f>SUMIFS(СВЦЭМ!$G$34:$G$777,СВЦЭМ!$A$34:$A$777,$A235,СВЦЭМ!$B$34:$B$777,Y$225)+'СЕТ СН'!$F$12</f>
        <v>202.76173757000001</v>
      </c>
    </row>
    <row r="236" spans="1:27" ht="15.75" x14ac:dyDescent="0.2">
      <c r="A236" s="36">
        <f t="shared" si="6"/>
        <v>42685</v>
      </c>
      <c r="B236" s="37">
        <f>SUMIFS(СВЦЭМ!$G$34:$G$777,СВЦЭМ!$A$34:$A$777,$A236,СВЦЭМ!$B$34:$B$777,B$225)+'СЕТ СН'!$F$12</f>
        <v>223.79164313999999</v>
      </c>
      <c r="C236" s="37">
        <f>SUMIFS(СВЦЭМ!$G$34:$G$777,СВЦЭМ!$A$34:$A$777,$A236,СВЦЭМ!$B$34:$B$777,C$225)+'СЕТ СН'!$F$12</f>
        <v>254.54550495000001</v>
      </c>
      <c r="D236" s="37">
        <f>SUMIFS(СВЦЭМ!$G$34:$G$777,СВЦЭМ!$A$34:$A$777,$A236,СВЦЭМ!$B$34:$B$777,D$225)+'СЕТ СН'!$F$12</f>
        <v>270.65937717999998</v>
      </c>
      <c r="E236" s="37">
        <f>SUMIFS(СВЦЭМ!$G$34:$G$777,СВЦЭМ!$A$34:$A$777,$A236,СВЦЭМ!$B$34:$B$777,E$225)+'СЕТ СН'!$F$12</f>
        <v>260.18372115</v>
      </c>
      <c r="F236" s="37">
        <f>SUMIFS(СВЦЭМ!$G$34:$G$777,СВЦЭМ!$A$34:$A$777,$A236,СВЦЭМ!$B$34:$B$777,F$225)+'СЕТ СН'!$F$12</f>
        <v>260.21767154999998</v>
      </c>
      <c r="G236" s="37">
        <f>SUMIFS(СВЦЭМ!$G$34:$G$777,СВЦЭМ!$A$34:$A$777,$A236,СВЦЭМ!$B$34:$B$777,G$225)+'СЕТ СН'!$F$12</f>
        <v>263.26974381999997</v>
      </c>
      <c r="H236" s="37">
        <f>SUMIFS(СВЦЭМ!$G$34:$G$777,СВЦЭМ!$A$34:$A$777,$A236,СВЦЭМ!$B$34:$B$777,H$225)+'СЕТ СН'!$F$12</f>
        <v>262.21392665000002</v>
      </c>
      <c r="I236" s="37">
        <f>SUMIFS(СВЦЭМ!$G$34:$G$777,СВЦЭМ!$A$34:$A$777,$A236,СВЦЭМ!$B$34:$B$777,I$225)+'СЕТ СН'!$F$12</f>
        <v>252.03554353000001</v>
      </c>
      <c r="J236" s="37">
        <f>SUMIFS(СВЦЭМ!$G$34:$G$777,СВЦЭМ!$A$34:$A$777,$A236,СВЦЭМ!$B$34:$B$777,J$225)+'СЕТ СН'!$F$12</f>
        <v>229.33501733</v>
      </c>
      <c r="K236" s="37">
        <f>SUMIFS(СВЦЭМ!$G$34:$G$777,СВЦЭМ!$A$34:$A$777,$A236,СВЦЭМ!$B$34:$B$777,K$225)+'СЕТ СН'!$F$12</f>
        <v>204.63417688000001</v>
      </c>
      <c r="L236" s="37">
        <f>SUMIFS(СВЦЭМ!$G$34:$G$777,СВЦЭМ!$A$34:$A$777,$A236,СВЦЭМ!$B$34:$B$777,L$225)+'СЕТ СН'!$F$12</f>
        <v>182.12296377999999</v>
      </c>
      <c r="M236" s="37">
        <f>SUMIFS(СВЦЭМ!$G$34:$G$777,СВЦЭМ!$A$34:$A$777,$A236,СВЦЭМ!$B$34:$B$777,M$225)+'СЕТ СН'!$F$12</f>
        <v>175.50962820999999</v>
      </c>
      <c r="N236" s="37">
        <f>SUMIFS(СВЦЭМ!$G$34:$G$777,СВЦЭМ!$A$34:$A$777,$A236,СВЦЭМ!$B$34:$B$777,N$225)+'СЕТ СН'!$F$12</f>
        <v>180.15691869</v>
      </c>
      <c r="O236" s="37">
        <f>SUMIFS(СВЦЭМ!$G$34:$G$777,СВЦЭМ!$A$34:$A$777,$A236,СВЦЭМ!$B$34:$B$777,O$225)+'СЕТ СН'!$F$12</f>
        <v>180.77828946</v>
      </c>
      <c r="P236" s="37">
        <f>SUMIFS(СВЦЭМ!$G$34:$G$777,СВЦЭМ!$A$34:$A$777,$A236,СВЦЭМ!$B$34:$B$777,P$225)+'СЕТ СН'!$F$12</f>
        <v>180.53898409999999</v>
      </c>
      <c r="Q236" s="37">
        <f>SUMIFS(СВЦЭМ!$G$34:$G$777,СВЦЭМ!$A$34:$A$777,$A236,СВЦЭМ!$B$34:$B$777,Q$225)+'СЕТ СН'!$F$12</f>
        <v>191.79114315000001</v>
      </c>
      <c r="R236" s="37">
        <f>SUMIFS(СВЦЭМ!$G$34:$G$777,СВЦЭМ!$A$34:$A$777,$A236,СВЦЭМ!$B$34:$B$777,R$225)+'СЕТ СН'!$F$12</f>
        <v>194.85143823000001</v>
      </c>
      <c r="S236" s="37">
        <f>SUMIFS(СВЦЭМ!$G$34:$G$777,СВЦЭМ!$A$34:$A$777,$A236,СВЦЭМ!$B$34:$B$777,S$225)+'СЕТ СН'!$F$12</f>
        <v>197.56928194</v>
      </c>
      <c r="T236" s="37">
        <f>SUMIFS(СВЦЭМ!$G$34:$G$777,СВЦЭМ!$A$34:$A$777,$A236,СВЦЭМ!$B$34:$B$777,T$225)+'СЕТ СН'!$F$12</f>
        <v>182.67681834999999</v>
      </c>
      <c r="U236" s="37">
        <f>SUMIFS(СВЦЭМ!$G$34:$G$777,СВЦЭМ!$A$34:$A$777,$A236,СВЦЭМ!$B$34:$B$777,U$225)+'СЕТ СН'!$F$12</f>
        <v>181.70207453</v>
      </c>
      <c r="V236" s="37">
        <f>SUMIFS(СВЦЭМ!$G$34:$G$777,СВЦЭМ!$A$34:$A$777,$A236,СВЦЭМ!$B$34:$B$777,V$225)+'СЕТ СН'!$F$12</f>
        <v>185.93135974</v>
      </c>
      <c r="W236" s="37">
        <f>SUMIFS(СВЦЭМ!$G$34:$G$777,СВЦЭМ!$A$34:$A$777,$A236,СВЦЭМ!$B$34:$B$777,W$225)+'СЕТ СН'!$F$12</f>
        <v>187.78019533</v>
      </c>
      <c r="X236" s="37">
        <f>SUMIFS(СВЦЭМ!$G$34:$G$777,СВЦЭМ!$A$34:$A$777,$A236,СВЦЭМ!$B$34:$B$777,X$225)+'СЕТ СН'!$F$12</f>
        <v>200.09431742999999</v>
      </c>
      <c r="Y236" s="37">
        <f>SUMIFS(СВЦЭМ!$G$34:$G$777,СВЦЭМ!$A$34:$A$777,$A236,СВЦЭМ!$B$34:$B$777,Y$225)+'СЕТ СН'!$F$12</f>
        <v>222.29521880999999</v>
      </c>
    </row>
    <row r="237" spans="1:27" ht="15.75" x14ac:dyDescent="0.2">
      <c r="A237" s="36">
        <f t="shared" si="6"/>
        <v>42686</v>
      </c>
      <c r="B237" s="37">
        <f>SUMIFS(СВЦЭМ!$G$34:$G$777,СВЦЭМ!$A$34:$A$777,$A237,СВЦЭМ!$B$34:$B$777,B$225)+'СЕТ СН'!$F$12</f>
        <v>219.44904636999999</v>
      </c>
      <c r="C237" s="37">
        <f>SUMIFS(СВЦЭМ!$G$34:$G$777,СВЦЭМ!$A$34:$A$777,$A237,СВЦЭМ!$B$34:$B$777,C$225)+'СЕТ СН'!$F$12</f>
        <v>245.35198012000001</v>
      </c>
      <c r="D237" s="37">
        <f>SUMIFS(СВЦЭМ!$G$34:$G$777,СВЦЭМ!$A$34:$A$777,$A237,СВЦЭМ!$B$34:$B$777,D$225)+'СЕТ СН'!$F$12</f>
        <v>262.78898819</v>
      </c>
      <c r="E237" s="37">
        <f>SUMIFS(СВЦЭМ!$G$34:$G$777,СВЦЭМ!$A$34:$A$777,$A237,СВЦЭМ!$B$34:$B$777,E$225)+'СЕТ СН'!$F$12</f>
        <v>265.38339972</v>
      </c>
      <c r="F237" s="37">
        <f>SUMIFS(СВЦЭМ!$G$34:$G$777,СВЦЭМ!$A$34:$A$777,$A237,СВЦЭМ!$B$34:$B$777,F$225)+'СЕТ СН'!$F$12</f>
        <v>266.78441456000002</v>
      </c>
      <c r="G237" s="37">
        <f>SUMIFS(СВЦЭМ!$G$34:$G$777,СВЦЭМ!$A$34:$A$777,$A237,СВЦЭМ!$B$34:$B$777,G$225)+'СЕТ СН'!$F$12</f>
        <v>263.90614357999999</v>
      </c>
      <c r="H237" s="37">
        <f>SUMIFS(СВЦЭМ!$G$34:$G$777,СВЦЭМ!$A$34:$A$777,$A237,СВЦЭМ!$B$34:$B$777,H$225)+'СЕТ СН'!$F$12</f>
        <v>256.72573132999997</v>
      </c>
      <c r="I237" s="37">
        <f>SUMIFS(СВЦЭМ!$G$34:$G$777,СВЦЭМ!$A$34:$A$777,$A237,СВЦЭМ!$B$34:$B$777,I$225)+'СЕТ СН'!$F$12</f>
        <v>248.67723939999999</v>
      </c>
      <c r="J237" s="37">
        <f>SUMIFS(СВЦЭМ!$G$34:$G$777,СВЦЭМ!$A$34:$A$777,$A237,СВЦЭМ!$B$34:$B$777,J$225)+'СЕТ СН'!$F$12</f>
        <v>221.98231766000001</v>
      </c>
      <c r="K237" s="37">
        <f>SUMIFS(СВЦЭМ!$G$34:$G$777,СВЦЭМ!$A$34:$A$777,$A237,СВЦЭМ!$B$34:$B$777,K$225)+'СЕТ СН'!$F$12</f>
        <v>190.12444793</v>
      </c>
      <c r="L237" s="37">
        <f>SUMIFS(СВЦЭМ!$G$34:$G$777,СВЦЭМ!$A$34:$A$777,$A237,СВЦЭМ!$B$34:$B$777,L$225)+'СЕТ СН'!$F$12</f>
        <v>171.36301358</v>
      </c>
      <c r="M237" s="37">
        <f>SUMIFS(СВЦЭМ!$G$34:$G$777,СВЦЭМ!$A$34:$A$777,$A237,СВЦЭМ!$B$34:$B$777,M$225)+'СЕТ СН'!$F$12</f>
        <v>158.82614554</v>
      </c>
      <c r="N237" s="37">
        <f>SUMIFS(СВЦЭМ!$G$34:$G$777,СВЦЭМ!$A$34:$A$777,$A237,СВЦЭМ!$B$34:$B$777,N$225)+'СЕТ СН'!$F$12</f>
        <v>157.02495232999999</v>
      </c>
      <c r="O237" s="37">
        <f>SUMIFS(СВЦЭМ!$G$34:$G$777,СВЦЭМ!$A$34:$A$777,$A237,СВЦЭМ!$B$34:$B$777,O$225)+'СЕТ СН'!$F$12</f>
        <v>158.10969127000001</v>
      </c>
      <c r="P237" s="37">
        <f>SUMIFS(СВЦЭМ!$G$34:$G$777,СВЦЭМ!$A$34:$A$777,$A237,СВЦЭМ!$B$34:$B$777,P$225)+'СЕТ СН'!$F$12</f>
        <v>165.46084837999999</v>
      </c>
      <c r="Q237" s="37">
        <f>SUMIFS(СВЦЭМ!$G$34:$G$777,СВЦЭМ!$A$34:$A$777,$A237,СВЦЭМ!$B$34:$B$777,Q$225)+'СЕТ СН'!$F$12</f>
        <v>166.25742231999999</v>
      </c>
      <c r="R237" s="37">
        <f>SUMIFS(СВЦЭМ!$G$34:$G$777,СВЦЭМ!$A$34:$A$777,$A237,СВЦЭМ!$B$34:$B$777,R$225)+'СЕТ СН'!$F$12</f>
        <v>165.04284691999999</v>
      </c>
      <c r="S237" s="37">
        <f>SUMIFS(СВЦЭМ!$G$34:$G$777,СВЦЭМ!$A$34:$A$777,$A237,СВЦЭМ!$B$34:$B$777,S$225)+'СЕТ СН'!$F$12</f>
        <v>165.24370737999999</v>
      </c>
      <c r="T237" s="37">
        <f>SUMIFS(СВЦЭМ!$G$34:$G$777,СВЦЭМ!$A$34:$A$777,$A237,СВЦЭМ!$B$34:$B$777,T$225)+'СЕТ СН'!$F$12</f>
        <v>176.72822586000001</v>
      </c>
      <c r="U237" s="37">
        <f>SUMIFS(СВЦЭМ!$G$34:$G$777,СВЦЭМ!$A$34:$A$777,$A237,СВЦЭМ!$B$34:$B$777,U$225)+'СЕТ СН'!$F$12</f>
        <v>170.56185522999999</v>
      </c>
      <c r="V237" s="37">
        <f>SUMIFS(СВЦЭМ!$G$34:$G$777,СВЦЭМ!$A$34:$A$777,$A237,СВЦЭМ!$B$34:$B$777,V$225)+'СЕТ СН'!$F$12</f>
        <v>161.12035388000001</v>
      </c>
      <c r="W237" s="37">
        <f>SUMIFS(СВЦЭМ!$G$34:$G$777,СВЦЭМ!$A$34:$A$777,$A237,СВЦЭМ!$B$34:$B$777,W$225)+'СЕТ СН'!$F$12</f>
        <v>157.87611586</v>
      </c>
      <c r="X237" s="37">
        <f>SUMIFS(СВЦЭМ!$G$34:$G$777,СВЦЭМ!$A$34:$A$777,$A237,СВЦЭМ!$B$34:$B$777,X$225)+'СЕТ СН'!$F$12</f>
        <v>161.68271249</v>
      </c>
      <c r="Y237" s="37">
        <f>SUMIFS(СВЦЭМ!$G$34:$G$777,СВЦЭМ!$A$34:$A$777,$A237,СВЦЭМ!$B$34:$B$777,Y$225)+'СЕТ СН'!$F$12</f>
        <v>186.91898108000001</v>
      </c>
    </row>
    <row r="238" spans="1:27" ht="15.75" x14ac:dyDescent="0.2">
      <c r="A238" s="36">
        <f t="shared" si="6"/>
        <v>42687</v>
      </c>
      <c r="B238" s="37">
        <f>SUMIFS(СВЦЭМ!$G$34:$G$777,СВЦЭМ!$A$34:$A$777,$A238,СВЦЭМ!$B$34:$B$777,B$225)+'СЕТ СН'!$F$12</f>
        <v>213.92252169</v>
      </c>
      <c r="C238" s="37">
        <f>SUMIFS(СВЦЭМ!$G$34:$G$777,СВЦЭМ!$A$34:$A$777,$A238,СВЦЭМ!$B$34:$B$777,C$225)+'СЕТ СН'!$F$12</f>
        <v>243.33432307000001</v>
      </c>
      <c r="D238" s="37">
        <f>SUMIFS(СВЦЭМ!$G$34:$G$777,СВЦЭМ!$A$34:$A$777,$A238,СВЦЭМ!$B$34:$B$777,D$225)+'СЕТ СН'!$F$12</f>
        <v>259.89150540999998</v>
      </c>
      <c r="E238" s="37">
        <f>SUMIFS(СВЦЭМ!$G$34:$G$777,СВЦЭМ!$A$34:$A$777,$A238,СВЦЭМ!$B$34:$B$777,E$225)+'СЕТ СН'!$F$12</f>
        <v>262.36063008999997</v>
      </c>
      <c r="F238" s="37">
        <f>SUMIFS(СВЦЭМ!$G$34:$G$777,СВЦЭМ!$A$34:$A$777,$A238,СВЦЭМ!$B$34:$B$777,F$225)+'СЕТ СН'!$F$12</f>
        <v>263.52406022999998</v>
      </c>
      <c r="G238" s="37">
        <f>SUMIFS(СВЦЭМ!$G$34:$G$777,СВЦЭМ!$A$34:$A$777,$A238,СВЦЭМ!$B$34:$B$777,G$225)+'СЕТ СН'!$F$12</f>
        <v>261.74353315000002</v>
      </c>
      <c r="H238" s="37">
        <f>SUMIFS(СВЦЭМ!$G$34:$G$777,СВЦЭМ!$A$34:$A$777,$A238,СВЦЭМ!$B$34:$B$777,H$225)+'СЕТ СН'!$F$12</f>
        <v>254.91891165000001</v>
      </c>
      <c r="I238" s="37">
        <f>SUMIFS(СВЦЭМ!$G$34:$G$777,СВЦЭМ!$A$34:$A$777,$A238,СВЦЭМ!$B$34:$B$777,I$225)+'СЕТ СН'!$F$12</f>
        <v>250.01263612</v>
      </c>
      <c r="J238" s="37">
        <f>SUMIFS(СВЦЭМ!$G$34:$G$777,СВЦЭМ!$A$34:$A$777,$A238,СВЦЭМ!$B$34:$B$777,J$225)+'СЕТ СН'!$F$12</f>
        <v>225.44530415</v>
      </c>
      <c r="K238" s="37">
        <f>SUMIFS(СВЦЭМ!$G$34:$G$777,СВЦЭМ!$A$34:$A$777,$A238,СВЦЭМ!$B$34:$B$777,K$225)+'СЕТ СН'!$F$12</f>
        <v>198.91499755999999</v>
      </c>
      <c r="L238" s="37">
        <f>SUMIFS(СВЦЭМ!$G$34:$G$777,СВЦЭМ!$A$34:$A$777,$A238,СВЦЭМ!$B$34:$B$777,L$225)+'СЕТ СН'!$F$12</f>
        <v>175.22291963000001</v>
      </c>
      <c r="M238" s="37">
        <f>SUMIFS(СВЦЭМ!$G$34:$G$777,СВЦЭМ!$A$34:$A$777,$A238,СВЦЭМ!$B$34:$B$777,M$225)+'СЕТ СН'!$F$12</f>
        <v>172.28039960999999</v>
      </c>
      <c r="N238" s="37">
        <f>SUMIFS(СВЦЭМ!$G$34:$G$777,СВЦЭМ!$A$34:$A$777,$A238,СВЦЭМ!$B$34:$B$777,N$225)+'СЕТ СН'!$F$12</f>
        <v>167.27289904</v>
      </c>
      <c r="O238" s="37">
        <f>SUMIFS(СВЦЭМ!$G$34:$G$777,СВЦЭМ!$A$34:$A$777,$A238,СВЦЭМ!$B$34:$B$777,O$225)+'СЕТ СН'!$F$12</f>
        <v>163.79176466999999</v>
      </c>
      <c r="P238" s="37">
        <f>SUMIFS(СВЦЭМ!$G$34:$G$777,СВЦЭМ!$A$34:$A$777,$A238,СВЦЭМ!$B$34:$B$777,P$225)+'СЕТ СН'!$F$12</f>
        <v>160.69154724000001</v>
      </c>
      <c r="Q238" s="37">
        <f>SUMIFS(СВЦЭМ!$G$34:$G$777,СВЦЭМ!$A$34:$A$777,$A238,СВЦЭМ!$B$34:$B$777,Q$225)+'СЕТ СН'!$F$12</f>
        <v>160.31851387</v>
      </c>
      <c r="R238" s="37">
        <f>SUMIFS(СВЦЭМ!$G$34:$G$777,СВЦЭМ!$A$34:$A$777,$A238,СВЦЭМ!$B$34:$B$777,R$225)+'СЕТ СН'!$F$12</f>
        <v>160.87153907999999</v>
      </c>
      <c r="S238" s="37">
        <f>SUMIFS(СВЦЭМ!$G$34:$G$777,СВЦЭМ!$A$34:$A$777,$A238,СВЦЭМ!$B$34:$B$777,S$225)+'СЕТ СН'!$F$12</f>
        <v>170.56026136</v>
      </c>
      <c r="T238" s="37">
        <f>SUMIFS(СВЦЭМ!$G$34:$G$777,СВЦЭМ!$A$34:$A$777,$A238,СВЦЭМ!$B$34:$B$777,T$225)+'СЕТ СН'!$F$12</f>
        <v>188.05676892</v>
      </c>
      <c r="U238" s="37">
        <f>SUMIFS(СВЦЭМ!$G$34:$G$777,СВЦЭМ!$A$34:$A$777,$A238,СВЦЭМ!$B$34:$B$777,U$225)+'СЕТ СН'!$F$12</f>
        <v>167.65454338000001</v>
      </c>
      <c r="V238" s="37">
        <f>SUMIFS(СВЦЭМ!$G$34:$G$777,СВЦЭМ!$A$34:$A$777,$A238,СВЦЭМ!$B$34:$B$777,V$225)+'СЕТ СН'!$F$12</f>
        <v>146.34708044000001</v>
      </c>
      <c r="W238" s="37">
        <f>SUMIFS(СВЦЭМ!$G$34:$G$777,СВЦЭМ!$A$34:$A$777,$A238,СВЦЭМ!$B$34:$B$777,W$225)+'СЕТ СН'!$F$12</f>
        <v>150.36622130999999</v>
      </c>
      <c r="X238" s="37">
        <f>SUMIFS(СВЦЭМ!$G$34:$G$777,СВЦЭМ!$A$34:$A$777,$A238,СВЦЭМ!$B$34:$B$777,X$225)+'СЕТ СН'!$F$12</f>
        <v>163.55643269999999</v>
      </c>
      <c r="Y238" s="37">
        <f>SUMIFS(СВЦЭМ!$G$34:$G$777,СВЦЭМ!$A$34:$A$777,$A238,СВЦЭМ!$B$34:$B$777,Y$225)+'СЕТ СН'!$F$12</f>
        <v>183.5006171</v>
      </c>
    </row>
    <row r="239" spans="1:27" ht="15.75" x14ac:dyDescent="0.2">
      <c r="A239" s="36">
        <f t="shared" si="6"/>
        <v>42688</v>
      </c>
      <c r="B239" s="37">
        <f>SUMIFS(СВЦЭМ!$G$34:$G$777,СВЦЭМ!$A$34:$A$777,$A239,СВЦЭМ!$B$34:$B$777,B$225)+'СЕТ СН'!$F$12</f>
        <v>216.66630756999999</v>
      </c>
      <c r="C239" s="37">
        <f>SUMIFS(СВЦЭМ!$G$34:$G$777,СВЦЭМ!$A$34:$A$777,$A239,СВЦЭМ!$B$34:$B$777,C$225)+'СЕТ СН'!$F$12</f>
        <v>249.00008597999999</v>
      </c>
      <c r="D239" s="37">
        <f>SUMIFS(СВЦЭМ!$G$34:$G$777,СВЦЭМ!$A$34:$A$777,$A239,СВЦЭМ!$B$34:$B$777,D$225)+'СЕТ СН'!$F$12</f>
        <v>258.44635966999999</v>
      </c>
      <c r="E239" s="37">
        <f>SUMIFS(СВЦЭМ!$G$34:$G$777,СВЦЭМ!$A$34:$A$777,$A239,СВЦЭМ!$B$34:$B$777,E$225)+'СЕТ СН'!$F$12</f>
        <v>257.96481577999998</v>
      </c>
      <c r="F239" s="37">
        <f>SUMIFS(СВЦЭМ!$G$34:$G$777,СВЦЭМ!$A$34:$A$777,$A239,СВЦЭМ!$B$34:$B$777,F$225)+'СЕТ СН'!$F$12</f>
        <v>274.77844639</v>
      </c>
      <c r="G239" s="37">
        <f>SUMIFS(СВЦЭМ!$G$34:$G$777,СВЦЭМ!$A$34:$A$777,$A239,СВЦЭМ!$B$34:$B$777,G$225)+'СЕТ СН'!$F$12</f>
        <v>287.73275561000003</v>
      </c>
      <c r="H239" s="37">
        <f>SUMIFS(СВЦЭМ!$G$34:$G$777,СВЦЭМ!$A$34:$A$777,$A239,СВЦЭМ!$B$34:$B$777,H$225)+'СЕТ СН'!$F$12</f>
        <v>287.79042120000003</v>
      </c>
      <c r="I239" s="37">
        <f>SUMIFS(СВЦЭМ!$G$34:$G$777,СВЦЭМ!$A$34:$A$777,$A239,СВЦЭМ!$B$34:$B$777,I$225)+'СЕТ СН'!$F$12</f>
        <v>272.76438445999997</v>
      </c>
      <c r="J239" s="37">
        <f>SUMIFS(СВЦЭМ!$G$34:$G$777,СВЦЭМ!$A$34:$A$777,$A239,СВЦЭМ!$B$34:$B$777,J$225)+'СЕТ СН'!$F$12</f>
        <v>246.84492538000001</v>
      </c>
      <c r="K239" s="37">
        <f>SUMIFS(СВЦЭМ!$G$34:$G$777,СВЦЭМ!$A$34:$A$777,$A239,СВЦЭМ!$B$34:$B$777,K$225)+'СЕТ СН'!$F$12</f>
        <v>225.80290036</v>
      </c>
      <c r="L239" s="37">
        <f>SUMIFS(СВЦЭМ!$G$34:$G$777,СВЦЭМ!$A$34:$A$777,$A239,СВЦЭМ!$B$34:$B$777,L$225)+'СЕТ СН'!$F$12</f>
        <v>203.91468682999999</v>
      </c>
      <c r="M239" s="37">
        <f>SUMIFS(СВЦЭМ!$G$34:$G$777,СВЦЭМ!$A$34:$A$777,$A239,СВЦЭМ!$B$34:$B$777,M$225)+'СЕТ СН'!$F$12</f>
        <v>193.97952710000001</v>
      </c>
      <c r="N239" s="37">
        <f>SUMIFS(СВЦЭМ!$G$34:$G$777,СВЦЭМ!$A$34:$A$777,$A239,СВЦЭМ!$B$34:$B$777,N$225)+'СЕТ СН'!$F$12</f>
        <v>197.03822640999999</v>
      </c>
      <c r="O239" s="37">
        <f>SUMIFS(СВЦЭМ!$G$34:$G$777,СВЦЭМ!$A$34:$A$777,$A239,СВЦЭМ!$B$34:$B$777,O$225)+'СЕТ СН'!$F$12</f>
        <v>197.2722388</v>
      </c>
      <c r="P239" s="37">
        <f>SUMIFS(СВЦЭМ!$G$34:$G$777,СВЦЭМ!$A$34:$A$777,$A239,СВЦЭМ!$B$34:$B$777,P$225)+'СЕТ СН'!$F$12</f>
        <v>199.48088952000001</v>
      </c>
      <c r="Q239" s="37">
        <f>SUMIFS(СВЦЭМ!$G$34:$G$777,СВЦЭМ!$A$34:$A$777,$A239,СВЦЭМ!$B$34:$B$777,Q$225)+'СЕТ СН'!$F$12</f>
        <v>200.09655556999999</v>
      </c>
      <c r="R239" s="37">
        <f>SUMIFS(СВЦЭМ!$G$34:$G$777,СВЦЭМ!$A$34:$A$777,$A239,СВЦЭМ!$B$34:$B$777,R$225)+'СЕТ СН'!$F$12</f>
        <v>198.57535411000001</v>
      </c>
      <c r="S239" s="37">
        <f>SUMIFS(СВЦЭМ!$G$34:$G$777,СВЦЭМ!$A$34:$A$777,$A239,СВЦЭМ!$B$34:$B$777,S$225)+'СЕТ СН'!$F$12</f>
        <v>196.44197523</v>
      </c>
      <c r="T239" s="37">
        <f>SUMIFS(СВЦЭМ!$G$34:$G$777,СВЦЭМ!$A$34:$A$777,$A239,СВЦЭМ!$B$34:$B$777,T$225)+'СЕТ СН'!$F$12</f>
        <v>193.64421587000001</v>
      </c>
      <c r="U239" s="37">
        <f>SUMIFS(СВЦЭМ!$G$34:$G$777,СВЦЭМ!$A$34:$A$777,$A239,СВЦЭМ!$B$34:$B$777,U$225)+'СЕТ СН'!$F$12</f>
        <v>193.04315020000001</v>
      </c>
      <c r="V239" s="37">
        <f>SUMIFS(СВЦЭМ!$G$34:$G$777,СВЦЭМ!$A$34:$A$777,$A239,СВЦЭМ!$B$34:$B$777,V$225)+'СЕТ СН'!$F$12</f>
        <v>192.69478115999999</v>
      </c>
      <c r="W239" s="37">
        <f>SUMIFS(СВЦЭМ!$G$34:$G$777,СВЦЭМ!$A$34:$A$777,$A239,СВЦЭМ!$B$34:$B$777,W$225)+'СЕТ СН'!$F$12</f>
        <v>193.14938916</v>
      </c>
      <c r="X239" s="37">
        <f>SUMIFS(СВЦЭМ!$G$34:$G$777,СВЦЭМ!$A$34:$A$777,$A239,СВЦЭМ!$B$34:$B$777,X$225)+'СЕТ СН'!$F$12</f>
        <v>198.70631030999999</v>
      </c>
      <c r="Y239" s="37">
        <f>SUMIFS(СВЦЭМ!$G$34:$G$777,СВЦЭМ!$A$34:$A$777,$A239,СВЦЭМ!$B$34:$B$777,Y$225)+'СЕТ СН'!$F$12</f>
        <v>226.54205304999999</v>
      </c>
    </row>
    <row r="240" spans="1:27" ht="15.75" x14ac:dyDescent="0.2">
      <c r="A240" s="36">
        <f t="shared" si="6"/>
        <v>42689</v>
      </c>
      <c r="B240" s="37">
        <f>SUMIFS(СВЦЭМ!$G$34:$G$777,СВЦЭМ!$A$34:$A$777,$A240,СВЦЭМ!$B$34:$B$777,B$225)+'СЕТ СН'!$F$12</f>
        <v>255.92263614000001</v>
      </c>
      <c r="C240" s="37">
        <f>SUMIFS(СВЦЭМ!$G$34:$G$777,СВЦЭМ!$A$34:$A$777,$A240,СВЦЭМ!$B$34:$B$777,C$225)+'СЕТ СН'!$F$12</f>
        <v>280.68862392</v>
      </c>
      <c r="D240" s="37">
        <f>SUMIFS(СВЦЭМ!$G$34:$G$777,СВЦЭМ!$A$34:$A$777,$A240,СВЦЭМ!$B$34:$B$777,D$225)+'СЕТ СН'!$F$12</f>
        <v>284.86083359999998</v>
      </c>
      <c r="E240" s="37">
        <f>SUMIFS(СВЦЭМ!$G$34:$G$777,СВЦЭМ!$A$34:$A$777,$A240,СВЦЭМ!$B$34:$B$777,E$225)+'СЕТ СН'!$F$12</f>
        <v>285.64220104999998</v>
      </c>
      <c r="F240" s="37">
        <f>SUMIFS(СВЦЭМ!$G$34:$G$777,СВЦЭМ!$A$34:$A$777,$A240,СВЦЭМ!$B$34:$B$777,F$225)+'СЕТ СН'!$F$12</f>
        <v>287.03165454999998</v>
      </c>
      <c r="G240" s="37">
        <f>SUMIFS(СВЦЭМ!$G$34:$G$777,СВЦЭМ!$A$34:$A$777,$A240,СВЦЭМ!$B$34:$B$777,G$225)+'СЕТ СН'!$F$12</f>
        <v>288.58804258999999</v>
      </c>
      <c r="H240" s="37">
        <f>SUMIFS(СВЦЭМ!$G$34:$G$777,СВЦЭМ!$A$34:$A$777,$A240,СВЦЭМ!$B$34:$B$777,H$225)+'СЕТ СН'!$F$12</f>
        <v>286.67866250999998</v>
      </c>
      <c r="I240" s="37">
        <f>SUMIFS(СВЦЭМ!$G$34:$G$777,СВЦЭМ!$A$34:$A$777,$A240,СВЦЭМ!$B$34:$B$777,I$225)+'СЕТ СН'!$F$12</f>
        <v>263.35301253</v>
      </c>
      <c r="J240" s="37">
        <f>SUMIFS(СВЦЭМ!$G$34:$G$777,СВЦЭМ!$A$34:$A$777,$A240,СВЦЭМ!$B$34:$B$777,J$225)+'СЕТ СН'!$F$12</f>
        <v>243.439075</v>
      </c>
      <c r="K240" s="37">
        <f>SUMIFS(СВЦЭМ!$G$34:$G$777,СВЦЭМ!$A$34:$A$777,$A240,СВЦЭМ!$B$34:$B$777,K$225)+'СЕТ СН'!$F$12</f>
        <v>223.71958756000001</v>
      </c>
      <c r="L240" s="37">
        <f>SUMIFS(СВЦЭМ!$G$34:$G$777,СВЦЭМ!$A$34:$A$777,$A240,СВЦЭМ!$B$34:$B$777,L$225)+'СЕТ СН'!$F$12</f>
        <v>202.10671962999999</v>
      </c>
      <c r="M240" s="37">
        <f>SUMIFS(СВЦЭМ!$G$34:$G$777,СВЦЭМ!$A$34:$A$777,$A240,СВЦЭМ!$B$34:$B$777,M$225)+'СЕТ СН'!$F$12</f>
        <v>192.24947546000001</v>
      </c>
      <c r="N240" s="37">
        <f>SUMIFS(СВЦЭМ!$G$34:$G$777,СВЦЭМ!$A$34:$A$777,$A240,СВЦЭМ!$B$34:$B$777,N$225)+'СЕТ СН'!$F$12</f>
        <v>190.82678009</v>
      </c>
      <c r="O240" s="37">
        <f>SUMIFS(СВЦЭМ!$G$34:$G$777,СВЦЭМ!$A$34:$A$777,$A240,СВЦЭМ!$B$34:$B$777,O$225)+'СЕТ СН'!$F$12</f>
        <v>190.82848418</v>
      </c>
      <c r="P240" s="37">
        <f>SUMIFS(СВЦЭМ!$G$34:$G$777,СВЦЭМ!$A$34:$A$777,$A240,СВЦЭМ!$B$34:$B$777,P$225)+'СЕТ СН'!$F$12</f>
        <v>194.39245982</v>
      </c>
      <c r="Q240" s="37">
        <f>SUMIFS(СВЦЭМ!$G$34:$G$777,СВЦЭМ!$A$34:$A$777,$A240,СВЦЭМ!$B$34:$B$777,Q$225)+'СЕТ СН'!$F$12</f>
        <v>194.58185241000001</v>
      </c>
      <c r="R240" s="37">
        <f>SUMIFS(СВЦЭМ!$G$34:$G$777,СВЦЭМ!$A$34:$A$777,$A240,СВЦЭМ!$B$34:$B$777,R$225)+'СЕТ СН'!$F$12</f>
        <v>193.44176135000001</v>
      </c>
      <c r="S240" s="37">
        <f>SUMIFS(СВЦЭМ!$G$34:$G$777,СВЦЭМ!$A$34:$A$777,$A240,СВЦЭМ!$B$34:$B$777,S$225)+'СЕТ СН'!$F$12</f>
        <v>192.14568469</v>
      </c>
      <c r="T240" s="37">
        <f>SUMIFS(СВЦЭМ!$G$34:$G$777,СВЦЭМ!$A$34:$A$777,$A240,СВЦЭМ!$B$34:$B$777,T$225)+'СЕТ СН'!$F$12</f>
        <v>189.95475546</v>
      </c>
      <c r="U240" s="37">
        <f>SUMIFS(СВЦЭМ!$G$34:$G$777,СВЦЭМ!$A$34:$A$777,$A240,СВЦЭМ!$B$34:$B$777,U$225)+'СЕТ СН'!$F$12</f>
        <v>191.31409815999999</v>
      </c>
      <c r="V240" s="37">
        <f>SUMIFS(СВЦЭМ!$G$34:$G$777,СВЦЭМ!$A$34:$A$777,$A240,СВЦЭМ!$B$34:$B$777,V$225)+'СЕТ СН'!$F$12</f>
        <v>200.48979229</v>
      </c>
      <c r="W240" s="37">
        <f>SUMIFS(СВЦЭМ!$G$34:$G$777,СВЦЭМ!$A$34:$A$777,$A240,СВЦЭМ!$B$34:$B$777,W$225)+'СЕТ СН'!$F$12</f>
        <v>203.46954744000001</v>
      </c>
      <c r="X240" s="37">
        <f>SUMIFS(СВЦЭМ!$G$34:$G$777,СВЦЭМ!$A$34:$A$777,$A240,СВЦЭМ!$B$34:$B$777,X$225)+'СЕТ СН'!$F$12</f>
        <v>205.65193027000001</v>
      </c>
      <c r="Y240" s="37">
        <f>SUMIFS(СВЦЭМ!$G$34:$G$777,СВЦЭМ!$A$34:$A$777,$A240,СВЦЭМ!$B$34:$B$777,Y$225)+'СЕТ СН'!$F$12</f>
        <v>222.54276313</v>
      </c>
    </row>
    <row r="241" spans="1:25" ht="15.75" x14ac:dyDescent="0.2">
      <c r="A241" s="36">
        <f t="shared" si="6"/>
        <v>42690</v>
      </c>
      <c r="B241" s="37">
        <f>SUMIFS(СВЦЭМ!$G$34:$G$777,СВЦЭМ!$A$34:$A$777,$A241,СВЦЭМ!$B$34:$B$777,B$225)+'СЕТ СН'!$F$12</f>
        <v>239.11453344</v>
      </c>
      <c r="C241" s="37">
        <f>SUMIFS(СВЦЭМ!$G$34:$G$777,СВЦЭМ!$A$34:$A$777,$A241,СВЦЭМ!$B$34:$B$777,C$225)+'СЕТ СН'!$F$12</f>
        <v>261.38513509000001</v>
      </c>
      <c r="D241" s="37">
        <f>SUMIFS(СВЦЭМ!$G$34:$G$777,СВЦЭМ!$A$34:$A$777,$A241,СВЦЭМ!$B$34:$B$777,D$225)+'СЕТ СН'!$F$12</f>
        <v>265.20403324</v>
      </c>
      <c r="E241" s="37">
        <f>SUMIFS(СВЦЭМ!$G$34:$G$777,СВЦЭМ!$A$34:$A$777,$A241,СВЦЭМ!$B$34:$B$777,E$225)+'СЕТ СН'!$F$12</f>
        <v>267.05672587999999</v>
      </c>
      <c r="F241" s="37">
        <f>SUMIFS(СВЦЭМ!$G$34:$G$777,СВЦЭМ!$A$34:$A$777,$A241,СВЦЭМ!$B$34:$B$777,F$225)+'СЕТ СН'!$F$12</f>
        <v>267.06885984000002</v>
      </c>
      <c r="G241" s="37">
        <f>SUMIFS(СВЦЭМ!$G$34:$G$777,СВЦЭМ!$A$34:$A$777,$A241,СВЦЭМ!$B$34:$B$777,G$225)+'СЕТ СН'!$F$12</f>
        <v>282.18598930000002</v>
      </c>
      <c r="H241" s="37">
        <f>SUMIFS(СВЦЭМ!$G$34:$G$777,СВЦЭМ!$A$34:$A$777,$A241,СВЦЭМ!$B$34:$B$777,H$225)+'СЕТ СН'!$F$12</f>
        <v>285.65803348999998</v>
      </c>
      <c r="I241" s="37">
        <f>SUMIFS(СВЦЭМ!$G$34:$G$777,СВЦЭМ!$A$34:$A$777,$A241,СВЦЭМ!$B$34:$B$777,I$225)+'СЕТ СН'!$F$12</f>
        <v>268.94366903000002</v>
      </c>
      <c r="J241" s="37">
        <f>SUMIFS(СВЦЭМ!$G$34:$G$777,СВЦЭМ!$A$34:$A$777,$A241,СВЦЭМ!$B$34:$B$777,J$225)+'СЕТ СН'!$F$12</f>
        <v>246.03785626999999</v>
      </c>
      <c r="K241" s="37">
        <f>SUMIFS(СВЦЭМ!$G$34:$G$777,СВЦЭМ!$A$34:$A$777,$A241,СВЦЭМ!$B$34:$B$777,K$225)+'СЕТ СН'!$F$12</f>
        <v>219.79296038999999</v>
      </c>
      <c r="L241" s="37">
        <f>SUMIFS(СВЦЭМ!$G$34:$G$777,СВЦЭМ!$A$34:$A$777,$A241,СВЦЭМ!$B$34:$B$777,L$225)+'СЕТ СН'!$F$12</f>
        <v>203.1500126</v>
      </c>
      <c r="M241" s="37">
        <f>SUMIFS(СВЦЭМ!$G$34:$G$777,СВЦЭМ!$A$34:$A$777,$A241,СВЦЭМ!$B$34:$B$777,M$225)+'СЕТ СН'!$F$12</f>
        <v>195.72166598999999</v>
      </c>
      <c r="N241" s="37">
        <f>SUMIFS(СВЦЭМ!$G$34:$G$777,СВЦЭМ!$A$34:$A$777,$A241,СВЦЭМ!$B$34:$B$777,N$225)+'СЕТ СН'!$F$12</f>
        <v>197.86460928</v>
      </c>
      <c r="O241" s="37">
        <f>SUMIFS(СВЦЭМ!$G$34:$G$777,СВЦЭМ!$A$34:$A$777,$A241,СВЦЭМ!$B$34:$B$777,O$225)+'СЕТ СН'!$F$12</f>
        <v>204.81757171999999</v>
      </c>
      <c r="P241" s="37">
        <f>SUMIFS(СВЦЭМ!$G$34:$G$777,СВЦЭМ!$A$34:$A$777,$A241,СВЦЭМ!$B$34:$B$777,P$225)+'СЕТ СН'!$F$12</f>
        <v>206.37972794999999</v>
      </c>
      <c r="Q241" s="37">
        <f>SUMIFS(СВЦЭМ!$G$34:$G$777,СВЦЭМ!$A$34:$A$777,$A241,СВЦЭМ!$B$34:$B$777,Q$225)+'СЕТ СН'!$F$12</f>
        <v>206.05181163</v>
      </c>
      <c r="R241" s="37">
        <f>SUMIFS(СВЦЭМ!$G$34:$G$777,СВЦЭМ!$A$34:$A$777,$A241,СВЦЭМ!$B$34:$B$777,R$225)+'СЕТ СН'!$F$12</f>
        <v>202.24696632999999</v>
      </c>
      <c r="S241" s="37">
        <f>SUMIFS(СВЦЭМ!$G$34:$G$777,СВЦЭМ!$A$34:$A$777,$A241,СВЦЭМ!$B$34:$B$777,S$225)+'СЕТ СН'!$F$12</f>
        <v>202.54419347000001</v>
      </c>
      <c r="T241" s="37">
        <f>SUMIFS(СВЦЭМ!$G$34:$G$777,СВЦЭМ!$A$34:$A$777,$A241,СВЦЭМ!$B$34:$B$777,T$225)+'СЕТ СН'!$F$12</f>
        <v>200.93679011</v>
      </c>
      <c r="U241" s="37">
        <f>SUMIFS(СВЦЭМ!$G$34:$G$777,СВЦЭМ!$A$34:$A$777,$A241,СВЦЭМ!$B$34:$B$777,U$225)+'СЕТ СН'!$F$12</f>
        <v>201.56731502</v>
      </c>
      <c r="V241" s="37">
        <f>SUMIFS(СВЦЭМ!$G$34:$G$777,СВЦЭМ!$A$34:$A$777,$A241,СВЦЭМ!$B$34:$B$777,V$225)+'СЕТ СН'!$F$12</f>
        <v>202.40381277</v>
      </c>
      <c r="W241" s="37">
        <f>SUMIFS(СВЦЭМ!$G$34:$G$777,СВЦЭМ!$A$34:$A$777,$A241,СВЦЭМ!$B$34:$B$777,W$225)+'СЕТ СН'!$F$12</f>
        <v>206.22948117000001</v>
      </c>
      <c r="X241" s="37">
        <f>SUMIFS(СВЦЭМ!$G$34:$G$777,СВЦЭМ!$A$34:$A$777,$A241,СВЦЭМ!$B$34:$B$777,X$225)+'СЕТ СН'!$F$12</f>
        <v>209.96077690999999</v>
      </c>
      <c r="Y241" s="37">
        <f>SUMIFS(СВЦЭМ!$G$34:$G$777,СВЦЭМ!$A$34:$A$777,$A241,СВЦЭМ!$B$34:$B$777,Y$225)+'СЕТ СН'!$F$12</f>
        <v>237.18255189000001</v>
      </c>
    </row>
    <row r="242" spans="1:25" ht="15.75" x14ac:dyDescent="0.2">
      <c r="A242" s="36">
        <f t="shared" si="6"/>
        <v>42691</v>
      </c>
      <c r="B242" s="37">
        <f>SUMIFS(СВЦЭМ!$G$34:$G$777,СВЦЭМ!$A$34:$A$777,$A242,СВЦЭМ!$B$34:$B$777,B$225)+'СЕТ СН'!$F$12</f>
        <v>263.52048952000001</v>
      </c>
      <c r="C242" s="37">
        <f>SUMIFS(СВЦЭМ!$G$34:$G$777,СВЦЭМ!$A$34:$A$777,$A242,СВЦЭМ!$B$34:$B$777,C$225)+'СЕТ СН'!$F$12</f>
        <v>286.66258092999999</v>
      </c>
      <c r="D242" s="37">
        <f>SUMIFS(СВЦЭМ!$G$34:$G$777,СВЦЭМ!$A$34:$A$777,$A242,СВЦЭМ!$B$34:$B$777,D$225)+'СЕТ СН'!$F$12</f>
        <v>291.40343123999997</v>
      </c>
      <c r="E242" s="37">
        <f>SUMIFS(СВЦЭМ!$G$34:$G$777,СВЦЭМ!$A$34:$A$777,$A242,СВЦЭМ!$B$34:$B$777,E$225)+'СЕТ СН'!$F$12</f>
        <v>293.25990408000001</v>
      </c>
      <c r="F242" s="37">
        <f>SUMIFS(СВЦЭМ!$G$34:$G$777,СВЦЭМ!$A$34:$A$777,$A242,СВЦЭМ!$B$34:$B$777,F$225)+'СЕТ СН'!$F$12</f>
        <v>293.07677501000001</v>
      </c>
      <c r="G242" s="37">
        <f>SUMIFS(СВЦЭМ!$G$34:$G$777,СВЦЭМ!$A$34:$A$777,$A242,СВЦЭМ!$B$34:$B$777,G$225)+'СЕТ СН'!$F$12</f>
        <v>294.69761331000001</v>
      </c>
      <c r="H242" s="37">
        <f>SUMIFS(СВЦЭМ!$G$34:$G$777,СВЦЭМ!$A$34:$A$777,$A242,СВЦЭМ!$B$34:$B$777,H$225)+'СЕТ СН'!$F$12</f>
        <v>291.52332304999999</v>
      </c>
      <c r="I242" s="37">
        <f>SUMIFS(СВЦЭМ!$G$34:$G$777,СВЦЭМ!$A$34:$A$777,$A242,СВЦЭМ!$B$34:$B$777,I$225)+'СЕТ СН'!$F$12</f>
        <v>268.82541298000001</v>
      </c>
      <c r="J242" s="37">
        <f>SUMIFS(СВЦЭМ!$G$34:$G$777,СВЦЭМ!$A$34:$A$777,$A242,СВЦЭМ!$B$34:$B$777,J$225)+'СЕТ СН'!$F$12</f>
        <v>244.96730504999999</v>
      </c>
      <c r="K242" s="37">
        <f>SUMIFS(СВЦЭМ!$G$34:$G$777,СВЦЭМ!$A$34:$A$777,$A242,СВЦЭМ!$B$34:$B$777,K$225)+'СЕТ СН'!$F$12</f>
        <v>219.86608373000001</v>
      </c>
      <c r="L242" s="37">
        <f>SUMIFS(СВЦЭМ!$G$34:$G$777,СВЦЭМ!$A$34:$A$777,$A242,СВЦЭМ!$B$34:$B$777,L$225)+'СЕТ СН'!$F$12</f>
        <v>203.48482238</v>
      </c>
      <c r="M242" s="37">
        <f>SUMIFS(СВЦЭМ!$G$34:$G$777,СВЦЭМ!$A$34:$A$777,$A242,СВЦЭМ!$B$34:$B$777,M$225)+'СЕТ СН'!$F$12</f>
        <v>198.93196852</v>
      </c>
      <c r="N242" s="37">
        <f>SUMIFS(СВЦЭМ!$G$34:$G$777,СВЦЭМ!$A$34:$A$777,$A242,СВЦЭМ!$B$34:$B$777,N$225)+'СЕТ СН'!$F$12</f>
        <v>199.94529857000001</v>
      </c>
      <c r="O242" s="37">
        <f>SUMIFS(СВЦЭМ!$G$34:$G$777,СВЦЭМ!$A$34:$A$777,$A242,СВЦЭМ!$B$34:$B$777,O$225)+'СЕТ СН'!$F$12</f>
        <v>202.90424773999999</v>
      </c>
      <c r="P242" s="37">
        <f>SUMIFS(СВЦЭМ!$G$34:$G$777,СВЦЭМ!$A$34:$A$777,$A242,СВЦЭМ!$B$34:$B$777,P$225)+'СЕТ СН'!$F$12</f>
        <v>203.57654074000001</v>
      </c>
      <c r="Q242" s="37">
        <f>SUMIFS(СВЦЭМ!$G$34:$G$777,СВЦЭМ!$A$34:$A$777,$A242,СВЦЭМ!$B$34:$B$777,Q$225)+'СЕТ СН'!$F$12</f>
        <v>202.42146289999999</v>
      </c>
      <c r="R242" s="37">
        <f>SUMIFS(СВЦЭМ!$G$34:$G$777,СВЦЭМ!$A$34:$A$777,$A242,СВЦЭМ!$B$34:$B$777,R$225)+'СЕТ СН'!$F$12</f>
        <v>209.24825713999999</v>
      </c>
      <c r="S242" s="37">
        <f>SUMIFS(СВЦЭМ!$G$34:$G$777,СВЦЭМ!$A$34:$A$777,$A242,СВЦЭМ!$B$34:$B$777,S$225)+'СЕТ СН'!$F$12</f>
        <v>218.87549207999999</v>
      </c>
      <c r="T242" s="37">
        <f>SUMIFS(СВЦЭМ!$G$34:$G$777,СВЦЭМ!$A$34:$A$777,$A242,СВЦЭМ!$B$34:$B$777,T$225)+'СЕТ СН'!$F$12</f>
        <v>206.79498028</v>
      </c>
      <c r="U242" s="37">
        <f>SUMIFS(СВЦЭМ!$G$34:$G$777,СВЦЭМ!$A$34:$A$777,$A242,СВЦЭМ!$B$34:$B$777,U$225)+'СЕТ СН'!$F$12</f>
        <v>186.26179374</v>
      </c>
      <c r="V242" s="37">
        <f>SUMIFS(СВЦЭМ!$G$34:$G$777,СВЦЭМ!$A$34:$A$777,$A242,СВЦЭМ!$B$34:$B$777,V$225)+'СЕТ СН'!$F$12</f>
        <v>188.64384250000001</v>
      </c>
      <c r="W242" s="37">
        <f>SUMIFS(СВЦЭМ!$G$34:$G$777,СВЦЭМ!$A$34:$A$777,$A242,СВЦЭМ!$B$34:$B$777,W$225)+'СЕТ СН'!$F$12</f>
        <v>193.95282951999999</v>
      </c>
      <c r="X242" s="37">
        <f>SUMIFS(СВЦЭМ!$G$34:$G$777,СВЦЭМ!$A$34:$A$777,$A242,СВЦЭМ!$B$34:$B$777,X$225)+'СЕТ СН'!$F$12</f>
        <v>206.00607368999999</v>
      </c>
      <c r="Y242" s="37">
        <f>SUMIFS(СВЦЭМ!$G$34:$G$777,СВЦЭМ!$A$34:$A$777,$A242,СВЦЭМ!$B$34:$B$777,Y$225)+'СЕТ СН'!$F$12</f>
        <v>222.91428664</v>
      </c>
    </row>
    <row r="243" spans="1:25" ht="15.75" x14ac:dyDescent="0.2">
      <c r="A243" s="36">
        <f t="shared" si="6"/>
        <v>42692</v>
      </c>
      <c r="B243" s="37">
        <f>SUMIFS(СВЦЭМ!$G$34:$G$777,СВЦЭМ!$A$34:$A$777,$A243,СВЦЭМ!$B$34:$B$777,B$225)+'СЕТ СН'!$F$12</f>
        <v>255.43703149999999</v>
      </c>
      <c r="C243" s="37">
        <f>SUMIFS(СВЦЭМ!$G$34:$G$777,СВЦЭМ!$A$34:$A$777,$A243,СВЦЭМ!$B$34:$B$777,C$225)+'СЕТ СН'!$F$12</f>
        <v>285.68669670000003</v>
      </c>
      <c r="D243" s="37">
        <f>SUMIFS(СВЦЭМ!$G$34:$G$777,СВЦЭМ!$A$34:$A$777,$A243,СВЦЭМ!$B$34:$B$777,D$225)+'СЕТ СН'!$F$12</f>
        <v>292.63318250999998</v>
      </c>
      <c r="E243" s="37">
        <f>SUMIFS(СВЦЭМ!$G$34:$G$777,СВЦЭМ!$A$34:$A$777,$A243,СВЦЭМ!$B$34:$B$777,E$225)+'СЕТ СН'!$F$12</f>
        <v>292.74076967000002</v>
      </c>
      <c r="F243" s="37">
        <f>SUMIFS(СВЦЭМ!$G$34:$G$777,СВЦЭМ!$A$34:$A$777,$A243,СВЦЭМ!$B$34:$B$777,F$225)+'СЕТ СН'!$F$12</f>
        <v>292.77014394999998</v>
      </c>
      <c r="G243" s="37">
        <f>SUMIFS(СВЦЭМ!$G$34:$G$777,СВЦЭМ!$A$34:$A$777,$A243,СВЦЭМ!$B$34:$B$777,G$225)+'СЕТ СН'!$F$12</f>
        <v>293.56368924999998</v>
      </c>
      <c r="H243" s="37">
        <f>SUMIFS(СВЦЭМ!$G$34:$G$777,СВЦЭМ!$A$34:$A$777,$A243,СВЦЭМ!$B$34:$B$777,H$225)+'СЕТ СН'!$F$12</f>
        <v>293.15333148000002</v>
      </c>
      <c r="I243" s="37">
        <f>SUMIFS(СВЦЭМ!$G$34:$G$777,СВЦЭМ!$A$34:$A$777,$A243,СВЦЭМ!$B$34:$B$777,I$225)+'СЕТ СН'!$F$12</f>
        <v>269.25559038</v>
      </c>
      <c r="J243" s="37">
        <f>SUMIFS(СВЦЭМ!$G$34:$G$777,СВЦЭМ!$A$34:$A$777,$A243,СВЦЭМ!$B$34:$B$777,J$225)+'СЕТ СН'!$F$12</f>
        <v>243.17873674000001</v>
      </c>
      <c r="K243" s="37">
        <f>SUMIFS(СВЦЭМ!$G$34:$G$777,СВЦЭМ!$A$34:$A$777,$A243,СВЦЭМ!$B$34:$B$777,K$225)+'СЕТ СН'!$F$12</f>
        <v>218.80883893999999</v>
      </c>
      <c r="L243" s="37">
        <f>SUMIFS(СВЦЭМ!$G$34:$G$777,СВЦЭМ!$A$34:$A$777,$A243,СВЦЭМ!$B$34:$B$777,L$225)+'СЕТ СН'!$F$12</f>
        <v>198.28463654999999</v>
      </c>
      <c r="M243" s="37">
        <f>SUMIFS(СВЦЭМ!$G$34:$G$777,СВЦЭМ!$A$34:$A$777,$A243,СВЦЭМ!$B$34:$B$777,M$225)+'СЕТ СН'!$F$12</f>
        <v>195.57548467999999</v>
      </c>
      <c r="N243" s="37">
        <f>SUMIFS(СВЦЭМ!$G$34:$G$777,СВЦЭМ!$A$34:$A$777,$A243,СВЦЭМ!$B$34:$B$777,N$225)+'СЕТ СН'!$F$12</f>
        <v>201.41592410999999</v>
      </c>
      <c r="O243" s="37">
        <f>SUMIFS(СВЦЭМ!$G$34:$G$777,СВЦЭМ!$A$34:$A$777,$A243,СВЦЭМ!$B$34:$B$777,O$225)+'СЕТ СН'!$F$12</f>
        <v>202.09265379999999</v>
      </c>
      <c r="P243" s="37">
        <f>SUMIFS(СВЦЭМ!$G$34:$G$777,СВЦЭМ!$A$34:$A$777,$A243,СВЦЭМ!$B$34:$B$777,P$225)+'СЕТ СН'!$F$12</f>
        <v>211.51834891999999</v>
      </c>
      <c r="Q243" s="37">
        <f>SUMIFS(СВЦЭМ!$G$34:$G$777,СВЦЭМ!$A$34:$A$777,$A243,СВЦЭМ!$B$34:$B$777,Q$225)+'СЕТ СН'!$F$12</f>
        <v>211.91103518</v>
      </c>
      <c r="R243" s="37">
        <f>SUMIFS(СВЦЭМ!$G$34:$G$777,СВЦЭМ!$A$34:$A$777,$A243,СВЦЭМ!$B$34:$B$777,R$225)+'СЕТ СН'!$F$12</f>
        <v>211.6291262</v>
      </c>
      <c r="S243" s="37">
        <f>SUMIFS(СВЦЭМ!$G$34:$G$777,СВЦЭМ!$A$34:$A$777,$A243,СВЦЭМ!$B$34:$B$777,S$225)+'СЕТ СН'!$F$12</f>
        <v>201.84053109000001</v>
      </c>
      <c r="T243" s="37">
        <f>SUMIFS(СВЦЭМ!$G$34:$G$777,СВЦЭМ!$A$34:$A$777,$A243,СВЦЭМ!$B$34:$B$777,T$225)+'СЕТ СН'!$F$12</f>
        <v>191.47861318</v>
      </c>
      <c r="U243" s="37">
        <f>SUMIFS(СВЦЭМ!$G$34:$G$777,СВЦЭМ!$A$34:$A$777,$A243,СВЦЭМ!$B$34:$B$777,U$225)+'СЕТ СН'!$F$12</f>
        <v>189.96708176000001</v>
      </c>
      <c r="V243" s="37">
        <f>SUMIFS(СВЦЭМ!$G$34:$G$777,СВЦЭМ!$A$34:$A$777,$A243,СВЦЭМ!$B$34:$B$777,V$225)+'СЕТ СН'!$F$12</f>
        <v>188.74590137999999</v>
      </c>
      <c r="W243" s="37">
        <f>SUMIFS(СВЦЭМ!$G$34:$G$777,СВЦЭМ!$A$34:$A$777,$A243,СВЦЭМ!$B$34:$B$777,W$225)+'СЕТ СН'!$F$12</f>
        <v>194.10434117</v>
      </c>
      <c r="X243" s="37">
        <f>SUMIFS(СВЦЭМ!$G$34:$G$777,СВЦЭМ!$A$34:$A$777,$A243,СВЦЭМ!$B$34:$B$777,X$225)+'СЕТ СН'!$F$12</f>
        <v>201.79651157000001</v>
      </c>
      <c r="Y243" s="37">
        <f>SUMIFS(СВЦЭМ!$G$34:$G$777,СВЦЭМ!$A$34:$A$777,$A243,СВЦЭМ!$B$34:$B$777,Y$225)+'СЕТ СН'!$F$12</f>
        <v>229.31561354999999</v>
      </c>
    </row>
    <row r="244" spans="1:25" ht="15.75" x14ac:dyDescent="0.2">
      <c r="A244" s="36">
        <f t="shared" si="6"/>
        <v>42693</v>
      </c>
      <c r="B244" s="37">
        <f>SUMIFS(СВЦЭМ!$G$34:$G$777,СВЦЭМ!$A$34:$A$777,$A244,СВЦЭМ!$B$34:$B$777,B$225)+'СЕТ СН'!$F$12</f>
        <v>218.95655300000001</v>
      </c>
      <c r="C244" s="37">
        <f>SUMIFS(СВЦЭМ!$G$34:$G$777,СВЦЭМ!$A$34:$A$777,$A244,СВЦЭМ!$B$34:$B$777,C$225)+'СЕТ СН'!$F$12</f>
        <v>237.73121792000001</v>
      </c>
      <c r="D244" s="37">
        <f>SUMIFS(СВЦЭМ!$G$34:$G$777,СВЦЭМ!$A$34:$A$777,$A244,СВЦЭМ!$B$34:$B$777,D$225)+'СЕТ СН'!$F$12</f>
        <v>257.12076150000001</v>
      </c>
      <c r="E244" s="37">
        <f>SUMIFS(СВЦЭМ!$G$34:$G$777,СВЦЭМ!$A$34:$A$777,$A244,СВЦЭМ!$B$34:$B$777,E$225)+'СЕТ СН'!$F$12</f>
        <v>259.60755727999998</v>
      </c>
      <c r="F244" s="37">
        <f>SUMIFS(СВЦЭМ!$G$34:$G$777,СВЦЭМ!$A$34:$A$777,$A244,СВЦЭМ!$B$34:$B$777,F$225)+'СЕТ СН'!$F$12</f>
        <v>258.76794984000003</v>
      </c>
      <c r="G244" s="37">
        <f>SUMIFS(СВЦЭМ!$G$34:$G$777,СВЦЭМ!$A$34:$A$777,$A244,СВЦЭМ!$B$34:$B$777,G$225)+'СЕТ СН'!$F$12</f>
        <v>256.76795126000002</v>
      </c>
      <c r="H244" s="37">
        <f>SUMIFS(СВЦЭМ!$G$34:$G$777,СВЦЭМ!$A$34:$A$777,$A244,СВЦЭМ!$B$34:$B$777,H$225)+'СЕТ СН'!$F$12</f>
        <v>247.66238938000001</v>
      </c>
      <c r="I244" s="37">
        <f>SUMIFS(СВЦЭМ!$G$34:$G$777,СВЦЭМ!$A$34:$A$777,$A244,СВЦЭМ!$B$34:$B$777,I$225)+'СЕТ СН'!$F$12</f>
        <v>238.56535185000001</v>
      </c>
      <c r="J244" s="37">
        <f>SUMIFS(СВЦЭМ!$G$34:$G$777,СВЦЭМ!$A$34:$A$777,$A244,СВЦЭМ!$B$34:$B$777,J$225)+'СЕТ СН'!$F$12</f>
        <v>216.64118099000001</v>
      </c>
      <c r="K244" s="37">
        <f>SUMIFS(СВЦЭМ!$G$34:$G$777,СВЦЭМ!$A$34:$A$777,$A244,СВЦЭМ!$B$34:$B$777,K$225)+'СЕТ СН'!$F$12</f>
        <v>195.67684586999999</v>
      </c>
      <c r="L244" s="37">
        <f>SUMIFS(СВЦЭМ!$G$34:$G$777,СВЦЭМ!$A$34:$A$777,$A244,СВЦЭМ!$B$34:$B$777,L$225)+'СЕТ СН'!$F$12</f>
        <v>186.41535206</v>
      </c>
      <c r="M244" s="37">
        <f>SUMIFS(СВЦЭМ!$G$34:$G$777,СВЦЭМ!$A$34:$A$777,$A244,СВЦЭМ!$B$34:$B$777,M$225)+'СЕТ СН'!$F$12</f>
        <v>185.94830834999999</v>
      </c>
      <c r="N244" s="37">
        <f>SUMIFS(СВЦЭМ!$G$34:$G$777,СВЦЭМ!$A$34:$A$777,$A244,СВЦЭМ!$B$34:$B$777,N$225)+'СЕТ СН'!$F$12</f>
        <v>182.53958605</v>
      </c>
      <c r="O244" s="37">
        <f>SUMIFS(СВЦЭМ!$G$34:$G$777,СВЦЭМ!$A$34:$A$777,$A244,СВЦЭМ!$B$34:$B$777,O$225)+'СЕТ СН'!$F$12</f>
        <v>187.46008143</v>
      </c>
      <c r="P244" s="37">
        <f>SUMIFS(СВЦЭМ!$G$34:$G$777,СВЦЭМ!$A$34:$A$777,$A244,СВЦЭМ!$B$34:$B$777,P$225)+'СЕТ СН'!$F$12</f>
        <v>193.21118300000001</v>
      </c>
      <c r="Q244" s="37">
        <f>SUMIFS(СВЦЭМ!$G$34:$G$777,СВЦЭМ!$A$34:$A$777,$A244,СВЦЭМ!$B$34:$B$777,Q$225)+'СЕТ СН'!$F$12</f>
        <v>194.21545255000001</v>
      </c>
      <c r="R244" s="37">
        <f>SUMIFS(СВЦЭМ!$G$34:$G$777,СВЦЭМ!$A$34:$A$777,$A244,СВЦЭМ!$B$34:$B$777,R$225)+'СЕТ СН'!$F$12</f>
        <v>223.87782451999999</v>
      </c>
      <c r="S244" s="37">
        <f>SUMIFS(СВЦЭМ!$G$34:$G$777,СВЦЭМ!$A$34:$A$777,$A244,СВЦЭМ!$B$34:$B$777,S$225)+'СЕТ СН'!$F$12</f>
        <v>221.87553858999999</v>
      </c>
      <c r="T244" s="37">
        <f>SUMIFS(СВЦЭМ!$G$34:$G$777,СВЦЭМ!$A$34:$A$777,$A244,СВЦЭМ!$B$34:$B$777,T$225)+'СЕТ СН'!$F$12</f>
        <v>191.78254812</v>
      </c>
      <c r="U244" s="37">
        <f>SUMIFS(СВЦЭМ!$G$34:$G$777,СВЦЭМ!$A$34:$A$777,$A244,СВЦЭМ!$B$34:$B$777,U$225)+'СЕТ СН'!$F$12</f>
        <v>175.93900844000001</v>
      </c>
      <c r="V244" s="37">
        <f>SUMIFS(СВЦЭМ!$G$34:$G$777,СВЦЭМ!$A$34:$A$777,$A244,СВЦЭМ!$B$34:$B$777,V$225)+'СЕТ СН'!$F$12</f>
        <v>177.08830716</v>
      </c>
      <c r="W244" s="37">
        <f>SUMIFS(СВЦЭМ!$G$34:$G$777,СВЦЭМ!$A$34:$A$777,$A244,СВЦЭМ!$B$34:$B$777,W$225)+'СЕТ СН'!$F$12</f>
        <v>182.71062644</v>
      </c>
      <c r="X244" s="37">
        <f>SUMIFS(СВЦЭМ!$G$34:$G$777,СВЦЭМ!$A$34:$A$777,$A244,СВЦЭМ!$B$34:$B$777,X$225)+'СЕТ СН'!$F$12</f>
        <v>184.29799783999999</v>
      </c>
      <c r="Y244" s="37">
        <f>SUMIFS(СВЦЭМ!$G$34:$G$777,СВЦЭМ!$A$34:$A$777,$A244,СВЦЭМ!$B$34:$B$777,Y$225)+'СЕТ СН'!$F$12</f>
        <v>207.18724921</v>
      </c>
    </row>
    <row r="245" spans="1:25" ht="15.75" x14ac:dyDescent="0.2">
      <c r="A245" s="36">
        <f t="shared" si="6"/>
        <v>42694</v>
      </c>
      <c r="B245" s="37">
        <f>SUMIFS(СВЦЭМ!$G$34:$G$777,СВЦЭМ!$A$34:$A$777,$A245,СВЦЭМ!$B$34:$B$777,B$225)+'СЕТ СН'!$F$12</f>
        <v>256.80556691999999</v>
      </c>
      <c r="C245" s="37">
        <f>SUMIFS(СВЦЭМ!$G$34:$G$777,СВЦЭМ!$A$34:$A$777,$A245,СВЦЭМ!$B$34:$B$777,C$225)+'СЕТ СН'!$F$12</f>
        <v>284.32022361999998</v>
      </c>
      <c r="D245" s="37">
        <f>SUMIFS(СВЦЭМ!$G$34:$G$777,СВЦЭМ!$A$34:$A$777,$A245,СВЦЭМ!$B$34:$B$777,D$225)+'СЕТ СН'!$F$12</f>
        <v>299.55339934</v>
      </c>
      <c r="E245" s="37">
        <f>SUMIFS(СВЦЭМ!$G$34:$G$777,СВЦЭМ!$A$34:$A$777,$A245,СВЦЭМ!$B$34:$B$777,E$225)+'СЕТ СН'!$F$12</f>
        <v>297.33666131000001</v>
      </c>
      <c r="F245" s="37">
        <f>SUMIFS(СВЦЭМ!$G$34:$G$777,СВЦЭМ!$A$34:$A$777,$A245,СВЦЭМ!$B$34:$B$777,F$225)+'СЕТ СН'!$F$12</f>
        <v>296.67501587999999</v>
      </c>
      <c r="G245" s="37">
        <f>SUMIFS(СВЦЭМ!$G$34:$G$777,СВЦЭМ!$A$34:$A$777,$A245,СВЦЭМ!$B$34:$B$777,G$225)+'СЕТ СН'!$F$12</f>
        <v>292.33795125</v>
      </c>
      <c r="H245" s="37">
        <f>SUMIFS(СВЦЭМ!$G$34:$G$777,СВЦЭМ!$A$34:$A$777,$A245,СВЦЭМ!$B$34:$B$777,H$225)+'СЕТ СН'!$F$12</f>
        <v>284.89586975999998</v>
      </c>
      <c r="I245" s="37">
        <f>SUMIFS(СВЦЭМ!$G$34:$G$777,СВЦЭМ!$A$34:$A$777,$A245,СВЦЭМ!$B$34:$B$777,I$225)+'СЕТ СН'!$F$12</f>
        <v>288.47867408000002</v>
      </c>
      <c r="J245" s="37">
        <f>SUMIFS(СВЦЭМ!$G$34:$G$777,СВЦЭМ!$A$34:$A$777,$A245,СВЦЭМ!$B$34:$B$777,J$225)+'СЕТ СН'!$F$12</f>
        <v>264.58499187000001</v>
      </c>
      <c r="K245" s="37">
        <f>SUMIFS(СВЦЭМ!$G$34:$G$777,СВЦЭМ!$A$34:$A$777,$A245,СВЦЭМ!$B$34:$B$777,K$225)+'СЕТ СН'!$F$12</f>
        <v>228.44477721000001</v>
      </c>
      <c r="L245" s="37">
        <f>SUMIFS(СВЦЭМ!$G$34:$G$777,СВЦЭМ!$A$34:$A$777,$A245,СВЦЭМ!$B$34:$B$777,L$225)+'СЕТ СН'!$F$12</f>
        <v>201.99716849000001</v>
      </c>
      <c r="M245" s="37">
        <f>SUMIFS(СВЦЭМ!$G$34:$G$777,СВЦЭМ!$A$34:$A$777,$A245,СВЦЭМ!$B$34:$B$777,M$225)+'СЕТ СН'!$F$12</f>
        <v>193.57459016000001</v>
      </c>
      <c r="N245" s="37">
        <f>SUMIFS(СВЦЭМ!$G$34:$G$777,СВЦЭМ!$A$34:$A$777,$A245,СВЦЭМ!$B$34:$B$777,N$225)+'СЕТ СН'!$F$12</f>
        <v>197.02447088</v>
      </c>
      <c r="O245" s="37">
        <f>SUMIFS(СВЦЭМ!$G$34:$G$777,СВЦЭМ!$A$34:$A$777,$A245,СВЦЭМ!$B$34:$B$777,O$225)+'СЕТ СН'!$F$12</f>
        <v>199.84628860000001</v>
      </c>
      <c r="P245" s="37">
        <f>SUMIFS(СВЦЭМ!$G$34:$G$777,СВЦЭМ!$A$34:$A$777,$A245,СВЦЭМ!$B$34:$B$777,P$225)+'СЕТ СН'!$F$12</f>
        <v>202.01207442</v>
      </c>
      <c r="Q245" s="37">
        <f>SUMIFS(СВЦЭМ!$G$34:$G$777,СВЦЭМ!$A$34:$A$777,$A245,СВЦЭМ!$B$34:$B$777,Q$225)+'СЕТ СН'!$F$12</f>
        <v>202.35851081999999</v>
      </c>
      <c r="R245" s="37">
        <f>SUMIFS(СВЦЭМ!$G$34:$G$777,СВЦЭМ!$A$34:$A$777,$A245,СВЦЭМ!$B$34:$B$777,R$225)+'СЕТ СН'!$F$12</f>
        <v>201.07106895000001</v>
      </c>
      <c r="S245" s="37">
        <f>SUMIFS(СВЦЭМ!$G$34:$G$777,СВЦЭМ!$A$34:$A$777,$A245,СВЦЭМ!$B$34:$B$777,S$225)+'СЕТ СН'!$F$12</f>
        <v>194.40345714</v>
      </c>
      <c r="T245" s="37">
        <f>SUMIFS(СВЦЭМ!$G$34:$G$777,СВЦЭМ!$A$34:$A$777,$A245,СВЦЭМ!$B$34:$B$777,T$225)+'СЕТ СН'!$F$12</f>
        <v>185.21270917999999</v>
      </c>
      <c r="U245" s="37">
        <f>SUMIFS(СВЦЭМ!$G$34:$G$777,СВЦЭМ!$A$34:$A$777,$A245,СВЦЭМ!$B$34:$B$777,U$225)+'СЕТ СН'!$F$12</f>
        <v>185.17201813</v>
      </c>
      <c r="V245" s="37">
        <f>SUMIFS(СВЦЭМ!$G$34:$G$777,СВЦЭМ!$A$34:$A$777,$A245,СВЦЭМ!$B$34:$B$777,V$225)+'СЕТ СН'!$F$12</f>
        <v>185.75168930000001</v>
      </c>
      <c r="W245" s="37">
        <f>SUMIFS(СВЦЭМ!$G$34:$G$777,СВЦЭМ!$A$34:$A$777,$A245,СВЦЭМ!$B$34:$B$777,W$225)+'СЕТ СН'!$F$12</f>
        <v>187.60513333</v>
      </c>
      <c r="X245" s="37">
        <f>SUMIFS(СВЦЭМ!$G$34:$G$777,СВЦЭМ!$A$34:$A$777,$A245,СВЦЭМ!$B$34:$B$777,X$225)+'СЕТ СН'!$F$12</f>
        <v>196.78761865000001</v>
      </c>
      <c r="Y245" s="37">
        <f>SUMIFS(СВЦЭМ!$G$34:$G$777,СВЦЭМ!$A$34:$A$777,$A245,СВЦЭМ!$B$34:$B$777,Y$225)+'СЕТ СН'!$F$12</f>
        <v>225.68319842</v>
      </c>
    </row>
    <row r="246" spans="1:25" ht="15.75" x14ac:dyDescent="0.2">
      <c r="A246" s="36">
        <f t="shared" si="6"/>
        <v>42695</v>
      </c>
      <c r="B246" s="37">
        <f>SUMIFS(СВЦЭМ!$G$34:$G$777,СВЦЭМ!$A$34:$A$777,$A246,СВЦЭМ!$B$34:$B$777,B$225)+'СЕТ СН'!$F$12</f>
        <v>258.48590897000003</v>
      </c>
      <c r="C246" s="37">
        <f>SUMIFS(СВЦЭМ!$G$34:$G$777,СВЦЭМ!$A$34:$A$777,$A246,СВЦЭМ!$B$34:$B$777,C$225)+'СЕТ СН'!$F$12</f>
        <v>287.27066739000003</v>
      </c>
      <c r="D246" s="37">
        <f>SUMIFS(СВЦЭМ!$G$34:$G$777,СВЦЭМ!$A$34:$A$777,$A246,СВЦЭМ!$B$34:$B$777,D$225)+'СЕТ СН'!$F$12</f>
        <v>292.96903457000002</v>
      </c>
      <c r="E246" s="37">
        <f>SUMIFS(СВЦЭМ!$G$34:$G$777,СВЦЭМ!$A$34:$A$777,$A246,СВЦЭМ!$B$34:$B$777,E$225)+'СЕТ СН'!$F$12</f>
        <v>296.66794155999997</v>
      </c>
      <c r="F246" s="37">
        <f>SUMIFS(СВЦЭМ!$G$34:$G$777,СВЦЭМ!$A$34:$A$777,$A246,СВЦЭМ!$B$34:$B$777,F$225)+'СЕТ СН'!$F$12</f>
        <v>295.88579615999998</v>
      </c>
      <c r="G246" s="37">
        <f>SUMIFS(СВЦЭМ!$G$34:$G$777,СВЦЭМ!$A$34:$A$777,$A246,СВЦЭМ!$B$34:$B$777,G$225)+'СЕТ СН'!$F$12</f>
        <v>299.58424216999998</v>
      </c>
      <c r="H246" s="37">
        <f>SUMIFS(СВЦЭМ!$G$34:$G$777,СВЦЭМ!$A$34:$A$777,$A246,СВЦЭМ!$B$34:$B$777,H$225)+'СЕТ СН'!$F$12</f>
        <v>301.69706754999999</v>
      </c>
      <c r="I246" s="37">
        <f>SUMIFS(СВЦЭМ!$G$34:$G$777,СВЦЭМ!$A$34:$A$777,$A246,СВЦЭМ!$B$34:$B$777,I$225)+'СЕТ СН'!$F$12</f>
        <v>285.39906608000001</v>
      </c>
      <c r="J246" s="37">
        <f>SUMIFS(СВЦЭМ!$G$34:$G$777,СВЦЭМ!$A$34:$A$777,$A246,СВЦЭМ!$B$34:$B$777,J$225)+'СЕТ СН'!$F$12</f>
        <v>263.62599889000001</v>
      </c>
      <c r="K246" s="37">
        <f>SUMIFS(СВЦЭМ!$G$34:$G$777,СВЦЭМ!$A$34:$A$777,$A246,СВЦЭМ!$B$34:$B$777,K$225)+'СЕТ СН'!$F$12</f>
        <v>239.35970621999999</v>
      </c>
      <c r="L246" s="37">
        <f>SUMIFS(СВЦЭМ!$G$34:$G$777,СВЦЭМ!$A$34:$A$777,$A246,СВЦЭМ!$B$34:$B$777,L$225)+'СЕТ СН'!$F$12</f>
        <v>217.64602031999999</v>
      </c>
      <c r="M246" s="37">
        <f>SUMIFS(СВЦЭМ!$G$34:$G$777,СВЦЭМ!$A$34:$A$777,$A246,СВЦЭМ!$B$34:$B$777,M$225)+'СЕТ СН'!$F$12</f>
        <v>199.27380377</v>
      </c>
      <c r="N246" s="37">
        <f>SUMIFS(СВЦЭМ!$G$34:$G$777,СВЦЭМ!$A$34:$A$777,$A246,СВЦЭМ!$B$34:$B$777,N$225)+'СЕТ СН'!$F$12</f>
        <v>197.18222487</v>
      </c>
      <c r="O246" s="37">
        <f>SUMIFS(СВЦЭМ!$G$34:$G$777,СВЦЭМ!$A$34:$A$777,$A246,СВЦЭМ!$B$34:$B$777,O$225)+'СЕТ СН'!$F$12</f>
        <v>197.96781290000001</v>
      </c>
      <c r="P246" s="37">
        <f>SUMIFS(СВЦЭМ!$G$34:$G$777,СВЦЭМ!$A$34:$A$777,$A246,СВЦЭМ!$B$34:$B$777,P$225)+'СЕТ СН'!$F$12</f>
        <v>204.05825565999999</v>
      </c>
      <c r="Q246" s="37">
        <f>SUMIFS(СВЦЭМ!$G$34:$G$777,СВЦЭМ!$A$34:$A$777,$A246,СВЦЭМ!$B$34:$B$777,Q$225)+'СЕТ СН'!$F$12</f>
        <v>206.79675218</v>
      </c>
      <c r="R246" s="37">
        <f>SUMIFS(СВЦЭМ!$G$34:$G$777,СВЦЭМ!$A$34:$A$777,$A246,СВЦЭМ!$B$34:$B$777,R$225)+'СЕТ СН'!$F$12</f>
        <v>205.38568674000001</v>
      </c>
      <c r="S246" s="37">
        <f>SUMIFS(СВЦЭМ!$G$34:$G$777,СВЦЭМ!$A$34:$A$777,$A246,СВЦЭМ!$B$34:$B$777,S$225)+'СЕТ СН'!$F$12</f>
        <v>199.48409239</v>
      </c>
      <c r="T246" s="37">
        <f>SUMIFS(СВЦЭМ!$G$34:$G$777,СВЦЭМ!$A$34:$A$777,$A246,СВЦЭМ!$B$34:$B$777,T$225)+'СЕТ СН'!$F$12</f>
        <v>193.11653107999999</v>
      </c>
      <c r="U246" s="37">
        <f>SUMIFS(СВЦЭМ!$G$34:$G$777,СВЦЭМ!$A$34:$A$777,$A246,СВЦЭМ!$B$34:$B$777,U$225)+'СЕТ СН'!$F$12</f>
        <v>194.22560059</v>
      </c>
      <c r="V246" s="37">
        <f>SUMIFS(СВЦЭМ!$G$34:$G$777,СВЦЭМ!$A$34:$A$777,$A246,СВЦЭМ!$B$34:$B$777,V$225)+'СЕТ СН'!$F$12</f>
        <v>190.13164764000001</v>
      </c>
      <c r="W246" s="37">
        <f>SUMIFS(СВЦЭМ!$G$34:$G$777,СВЦЭМ!$A$34:$A$777,$A246,СВЦЭМ!$B$34:$B$777,W$225)+'СЕТ СН'!$F$12</f>
        <v>192.61744637000001</v>
      </c>
      <c r="X246" s="37">
        <f>SUMIFS(СВЦЭМ!$G$34:$G$777,СВЦЭМ!$A$34:$A$777,$A246,СВЦЭМ!$B$34:$B$777,X$225)+'СЕТ СН'!$F$12</f>
        <v>202.53353429000001</v>
      </c>
      <c r="Y246" s="37">
        <f>SUMIFS(СВЦЭМ!$G$34:$G$777,СВЦЭМ!$A$34:$A$777,$A246,СВЦЭМ!$B$34:$B$777,Y$225)+'СЕТ СН'!$F$12</f>
        <v>232.03302098</v>
      </c>
    </row>
    <row r="247" spans="1:25" ht="15.75" x14ac:dyDescent="0.2">
      <c r="A247" s="36">
        <f t="shared" si="6"/>
        <v>42696</v>
      </c>
      <c r="B247" s="37">
        <f>SUMIFS(СВЦЭМ!$G$34:$G$777,СВЦЭМ!$A$34:$A$777,$A247,СВЦЭМ!$B$34:$B$777,B$225)+'СЕТ СН'!$F$12</f>
        <v>237.67184635000001</v>
      </c>
      <c r="C247" s="37">
        <f>SUMIFS(СВЦЭМ!$G$34:$G$777,СВЦЭМ!$A$34:$A$777,$A247,СВЦЭМ!$B$34:$B$777,C$225)+'СЕТ СН'!$F$12</f>
        <v>264.80207403999998</v>
      </c>
      <c r="D247" s="37">
        <f>SUMIFS(СВЦЭМ!$G$34:$G$777,СВЦЭМ!$A$34:$A$777,$A247,СВЦЭМ!$B$34:$B$777,D$225)+'СЕТ СН'!$F$12</f>
        <v>283.15427550999999</v>
      </c>
      <c r="E247" s="37">
        <f>SUMIFS(СВЦЭМ!$G$34:$G$777,СВЦЭМ!$A$34:$A$777,$A247,СВЦЭМ!$B$34:$B$777,E$225)+'СЕТ СН'!$F$12</f>
        <v>283.26863374999999</v>
      </c>
      <c r="F247" s="37">
        <f>SUMIFS(СВЦЭМ!$G$34:$G$777,СВЦЭМ!$A$34:$A$777,$A247,СВЦЭМ!$B$34:$B$777,F$225)+'СЕТ СН'!$F$12</f>
        <v>282.12625524999999</v>
      </c>
      <c r="G247" s="37">
        <f>SUMIFS(СВЦЭМ!$G$34:$G$777,СВЦЭМ!$A$34:$A$777,$A247,СВЦЭМ!$B$34:$B$777,G$225)+'СЕТ СН'!$F$12</f>
        <v>279.51025878000002</v>
      </c>
      <c r="H247" s="37">
        <f>SUMIFS(СВЦЭМ!$G$34:$G$777,СВЦЭМ!$A$34:$A$777,$A247,СВЦЭМ!$B$34:$B$777,H$225)+'СЕТ СН'!$F$12</f>
        <v>263.05575664000003</v>
      </c>
      <c r="I247" s="37">
        <f>SUMIFS(СВЦЭМ!$G$34:$G$777,СВЦЭМ!$A$34:$A$777,$A247,СВЦЭМ!$B$34:$B$777,I$225)+'СЕТ СН'!$F$12</f>
        <v>242.28341520999999</v>
      </c>
      <c r="J247" s="37">
        <f>SUMIFS(СВЦЭМ!$G$34:$G$777,СВЦЭМ!$A$34:$A$777,$A247,СВЦЭМ!$B$34:$B$777,J$225)+'СЕТ СН'!$F$12</f>
        <v>222.05818005</v>
      </c>
      <c r="K247" s="37">
        <f>SUMIFS(СВЦЭМ!$G$34:$G$777,СВЦЭМ!$A$34:$A$777,$A247,СВЦЭМ!$B$34:$B$777,K$225)+'СЕТ СН'!$F$12</f>
        <v>199.96016201</v>
      </c>
      <c r="L247" s="37">
        <f>SUMIFS(СВЦЭМ!$G$34:$G$777,СВЦЭМ!$A$34:$A$777,$A247,СВЦЭМ!$B$34:$B$777,L$225)+'СЕТ СН'!$F$12</f>
        <v>192.82639975999999</v>
      </c>
      <c r="M247" s="37">
        <f>SUMIFS(СВЦЭМ!$G$34:$G$777,СВЦЭМ!$A$34:$A$777,$A247,СВЦЭМ!$B$34:$B$777,M$225)+'СЕТ СН'!$F$12</f>
        <v>198.92725820999999</v>
      </c>
      <c r="N247" s="37">
        <f>SUMIFS(СВЦЭМ!$G$34:$G$777,СВЦЭМ!$A$34:$A$777,$A247,СВЦЭМ!$B$34:$B$777,N$225)+'СЕТ СН'!$F$12</f>
        <v>200.84152857999999</v>
      </c>
      <c r="O247" s="37">
        <f>SUMIFS(СВЦЭМ!$G$34:$G$777,СВЦЭМ!$A$34:$A$777,$A247,СВЦЭМ!$B$34:$B$777,O$225)+'СЕТ СН'!$F$12</f>
        <v>207.9944917</v>
      </c>
      <c r="P247" s="37">
        <f>SUMIFS(СВЦЭМ!$G$34:$G$777,СВЦЭМ!$A$34:$A$777,$A247,СВЦЭМ!$B$34:$B$777,P$225)+'СЕТ СН'!$F$12</f>
        <v>229.68817478</v>
      </c>
      <c r="Q247" s="37">
        <f>SUMIFS(СВЦЭМ!$G$34:$G$777,СВЦЭМ!$A$34:$A$777,$A247,СВЦЭМ!$B$34:$B$777,Q$225)+'СЕТ СН'!$F$12</f>
        <v>242.86931439</v>
      </c>
      <c r="R247" s="37">
        <f>SUMIFS(СВЦЭМ!$G$34:$G$777,СВЦЭМ!$A$34:$A$777,$A247,СВЦЭМ!$B$34:$B$777,R$225)+'СЕТ СН'!$F$12</f>
        <v>251.95984199</v>
      </c>
      <c r="S247" s="37">
        <f>SUMIFS(СВЦЭМ!$G$34:$G$777,СВЦЭМ!$A$34:$A$777,$A247,СВЦЭМ!$B$34:$B$777,S$225)+'СЕТ СН'!$F$12</f>
        <v>240.72123809000001</v>
      </c>
      <c r="T247" s="37">
        <f>SUMIFS(СВЦЭМ!$G$34:$G$777,СВЦЭМ!$A$34:$A$777,$A247,СВЦЭМ!$B$34:$B$777,T$225)+'СЕТ СН'!$F$12</f>
        <v>237.6336115</v>
      </c>
      <c r="U247" s="37">
        <f>SUMIFS(СВЦЭМ!$G$34:$G$777,СВЦЭМ!$A$34:$A$777,$A247,СВЦЭМ!$B$34:$B$777,U$225)+'СЕТ СН'!$F$12</f>
        <v>236.92505242999999</v>
      </c>
      <c r="V247" s="37">
        <f>SUMIFS(СВЦЭМ!$G$34:$G$777,СВЦЭМ!$A$34:$A$777,$A247,СВЦЭМ!$B$34:$B$777,V$225)+'СЕТ СН'!$F$12</f>
        <v>236.14101916999999</v>
      </c>
      <c r="W247" s="37">
        <f>SUMIFS(СВЦЭМ!$G$34:$G$777,СВЦЭМ!$A$34:$A$777,$A247,СВЦЭМ!$B$34:$B$777,W$225)+'СЕТ СН'!$F$12</f>
        <v>240.3718959</v>
      </c>
      <c r="X247" s="37">
        <f>SUMIFS(СВЦЭМ!$G$34:$G$777,СВЦЭМ!$A$34:$A$777,$A247,СВЦЭМ!$B$34:$B$777,X$225)+'СЕТ СН'!$F$12</f>
        <v>249.92578125</v>
      </c>
      <c r="Y247" s="37">
        <f>SUMIFS(СВЦЭМ!$G$34:$G$777,СВЦЭМ!$A$34:$A$777,$A247,СВЦЭМ!$B$34:$B$777,Y$225)+'СЕТ СН'!$F$12</f>
        <v>264.36522909000001</v>
      </c>
    </row>
    <row r="248" spans="1:25" ht="15.75" x14ac:dyDescent="0.2">
      <c r="A248" s="36">
        <f t="shared" si="6"/>
        <v>42697</v>
      </c>
      <c r="B248" s="37">
        <f>SUMIFS(СВЦЭМ!$G$34:$G$777,СВЦЭМ!$A$34:$A$777,$A248,СВЦЭМ!$B$34:$B$777,B$225)+'СЕТ СН'!$F$12</f>
        <v>293.19810741999999</v>
      </c>
      <c r="C248" s="37">
        <f>SUMIFS(СВЦЭМ!$G$34:$G$777,СВЦЭМ!$A$34:$A$777,$A248,СВЦЭМ!$B$34:$B$777,C$225)+'СЕТ СН'!$F$12</f>
        <v>303.76570980999998</v>
      </c>
      <c r="D248" s="37">
        <f>SUMIFS(СВЦЭМ!$G$34:$G$777,СВЦЭМ!$A$34:$A$777,$A248,СВЦЭМ!$B$34:$B$777,D$225)+'СЕТ СН'!$F$12</f>
        <v>309.35217193</v>
      </c>
      <c r="E248" s="37">
        <f>SUMIFS(СВЦЭМ!$G$34:$G$777,СВЦЭМ!$A$34:$A$777,$A248,СВЦЭМ!$B$34:$B$777,E$225)+'СЕТ СН'!$F$12</f>
        <v>311.51955020999998</v>
      </c>
      <c r="F248" s="37">
        <f>SUMIFS(СВЦЭМ!$G$34:$G$777,СВЦЭМ!$A$34:$A$777,$A248,СВЦЭМ!$B$34:$B$777,F$225)+'СЕТ СН'!$F$12</f>
        <v>309.19453458999999</v>
      </c>
      <c r="G248" s="37">
        <f>SUMIFS(СВЦЭМ!$G$34:$G$777,СВЦЭМ!$A$34:$A$777,$A248,СВЦЭМ!$B$34:$B$777,G$225)+'СЕТ СН'!$F$12</f>
        <v>305.91411375000001</v>
      </c>
      <c r="H248" s="37">
        <f>SUMIFS(СВЦЭМ!$G$34:$G$777,СВЦЭМ!$A$34:$A$777,$A248,СВЦЭМ!$B$34:$B$777,H$225)+'СЕТ СН'!$F$12</f>
        <v>289.81110921999999</v>
      </c>
      <c r="I248" s="37">
        <f>SUMIFS(СВЦЭМ!$G$34:$G$777,СВЦЭМ!$A$34:$A$777,$A248,СВЦЭМ!$B$34:$B$777,I$225)+'СЕТ СН'!$F$12</f>
        <v>266.87801001999998</v>
      </c>
      <c r="J248" s="37">
        <f>SUMIFS(СВЦЭМ!$G$34:$G$777,СВЦЭМ!$A$34:$A$777,$A248,СВЦЭМ!$B$34:$B$777,J$225)+'СЕТ СН'!$F$12</f>
        <v>242.46846042999999</v>
      </c>
      <c r="K248" s="37">
        <f>SUMIFS(СВЦЭМ!$G$34:$G$777,СВЦЭМ!$A$34:$A$777,$A248,СВЦЭМ!$B$34:$B$777,K$225)+'СЕТ СН'!$F$12</f>
        <v>218.41895486000001</v>
      </c>
      <c r="L248" s="37">
        <f>SUMIFS(СВЦЭМ!$G$34:$G$777,СВЦЭМ!$A$34:$A$777,$A248,СВЦЭМ!$B$34:$B$777,L$225)+'СЕТ СН'!$F$12</f>
        <v>200.09348586999999</v>
      </c>
      <c r="M248" s="37">
        <f>SUMIFS(СВЦЭМ!$G$34:$G$777,СВЦЭМ!$A$34:$A$777,$A248,СВЦЭМ!$B$34:$B$777,M$225)+'СЕТ СН'!$F$12</f>
        <v>197.50674673</v>
      </c>
      <c r="N248" s="37">
        <f>SUMIFS(СВЦЭМ!$G$34:$G$777,СВЦЭМ!$A$34:$A$777,$A248,СВЦЭМ!$B$34:$B$777,N$225)+'СЕТ СН'!$F$12</f>
        <v>203.44301926</v>
      </c>
      <c r="O248" s="37">
        <f>SUMIFS(СВЦЭМ!$G$34:$G$777,СВЦЭМ!$A$34:$A$777,$A248,СВЦЭМ!$B$34:$B$777,O$225)+'СЕТ СН'!$F$12</f>
        <v>207.00916276999999</v>
      </c>
      <c r="P248" s="37">
        <f>SUMIFS(СВЦЭМ!$G$34:$G$777,СВЦЭМ!$A$34:$A$777,$A248,СВЦЭМ!$B$34:$B$777,P$225)+'СЕТ СН'!$F$12</f>
        <v>206.13714607</v>
      </c>
      <c r="Q248" s="37">
        <f>SUMIFS(СВЦЭМ!$G$34:$G$777,СВЦЭМ!$A$34:$A$777,$A248,СВЦЭМ!$B$34:$B$777,Q$225)+'СЕТ СН'!$F$12</f>
        <v>206.90775832</v>
      </c>
      <c r="R248" s="37">
        <f>SUMIFS(СВЦЭМ!$G$34:$G$777,СВЦЭМ!$A$34:$A$777,$A248,СВЦЭМ!$B$34:$B$777,R$225)+'СЕТ СН'!$F$12</f>
        <v>207.07245953</v>
      </c>
      <c r="S248" s="37">
        <f>SUMIFS(СВЦЭМ!$G$34:$G$777,СВЦЭМ!$A$34:$A$777,$A248,СВЦЭМ!$B$34:$B$777,S$225)+'СЕТ СН'!$F$12</f>
        <v>200.26075213999999</v>
      </c>
      <c r="T248" s="37">
        <f>SUMIFS(СВЦЭМ!$G$34:$G$777,СВЦЭМ!$A$34:$A$777,$A248,СВЦЭМ!$B$34:$B$777,T$225)+'СЕТ СН'!$F$12</f>
        <v>197.76401299</v>
      </c>
      <c r="U248" s="37">
        <f>SUMIFS(СВЦЭМ!$G$34:$G$777,СВЦЭМ!$A$34:$A$777,$A248,СВЦЭМ!$B$34:$B$777,U$225)+'СЕТ СН'!$F$12</f>
        <v>196.79777501999999</v>
      </c>
      <c r="V248" s="37">
        <f>SUMIFS(СВЦЭМ!$G$34:$G$777,СВЦЭМ!$A$34:$A$777,$A248,СВЦЭМ!$B$34:$B$777,V$225)+'СЕТ СН'!$F$12</f>
        <v>198.56107469</v>
      </c>
      <c r="W248" s="37">
        <f>SUMIFS(СВЦЭМ!$G$34:$G$777,СВЦЭМ!$A$34:$A$777,$A248,СВЦЭМ!$B$34:$B$777,W$225)+'СЕТ СН'!$F$12</f>
        <v>198.89881069</v>
      </c>
      <c r="X248" s="37">
        <f>SUMIFS(СВЦЭМ!$G$34:$G$777,СВЦЭМ!$A$34:$A$777,$A248,СВЦЭМ!$B$34:$B$777,X$225)+'СЕТ СН'!$F$12</f>
        <v>205.60609891999999</v>
      </c>
      <c r="Y248" s="37">
        <f>SUMIFS(СВЦЭМ!$G$34:$G$777,СВЦЭМ!$A$34:$A$777,$A248,СВЦЭМ!$B$34:$B$777,Y$225)+'СЕТ СН'!$F$12</f>
        <v>228.20340974000001</v>
      </c>
    </row>
    <row r="249" spans="1:25" ht="15.75" x14ac:dyDescent="0.2">
      <c r="A249" s="36">
        <f t="shared" si="6"/>
        <v>42698</v>
      </c>
      <c r="B249" s="37">
        <f>SUMIFS(СВЦЭМ!$G$34:$G$777,СВЦЭМ!$A$34:$A$777,$A249,СВЦЭМ!$B$34:$B$777,B$225)+'СЕТ СН'!$F$12</f>
        <v>263.75256152999998</v>
      </c>
      <c r="C249" s="37">
        <f>SUMIFS(СВЦЭМ!$G$34:$G$777,СВЦЭМ!$A$34:$A$777,$A249,СВЦЭМ!$B$34:$B$777,C$225)+'СЕТ СН'!$F$12</f>
        <v>292.33828642999998</v>
      </c>
      <c r="D249" s="37">
        <f>SUMIFS(СВЦЭМ!$G$34:$G$777,СВЦЭМ!$A$34:$A$777,$A249,СВЦЭМ!$B$34:$B$777,D$225)+'СЕТ СН'!$F$12</f>
        <v>309.10739932000001</v>
      </c>
      <c r="E249" s="37">
        <f>SUMIFS(СВЦЭМ!$G$34:$G$777,СВЦЭМ!$A$34:$A$777,$A249,СВЦЭМ!$B$34:$B$777,E$225)+'СЕТ СН'!$F$12</f>
        <v>310.17208921000002</v>
      </c>
      <c r="F249" s="37">
        <f>SUMIFS(СВЦЭМ!$G$34:$G$777,СВЦЭМ!$A$34:$A$777,$A249,СВЦЭМ!$B$34:$B$777,F$225)+'СЕТ СН'!$F$12</f>
        <v>310.78384219999998</v>
      </c>
      <c r="G249" s="37">
        <f>SUMIFS(СВЦЭМ!$G$34:$G$777,СВЦЭМ!$A$34:$A$777,$A249,СВЦЭМ!$B$34:$B$777,G$225)+'СЕТ СН'!$F$12</f>
        <v>306.27642928</v>
      </c>
      <c r="H249" s="37">
        <f>SUMIFS(СВЦЭМ!$G$34:$G$777,СВЦЭМ!$A$34:$A$777,$A249,СВЦЭМ!$B$34:$B$777,H$225)+'СЕТ СН'!$F$12</f>
        <v>289.01844238000001</v>
      </c>
      <c r="I249" s="37">
        <f>SUMIFS(СВЦЭМ!$G$34:$G$777,СВЦЭМ!$A$34:$A$777,$A249,СВЦЭМ!$B$34:$B$777,I$225)+'СЕТ СН'!$F$12</f>
        <v>273.44707539000001</v>
      </c>
      <c r="J249" s="37">
        <f>SUMIFS(СВЦЭМ!$G$34:$G$777,СВЦЭМ!$A$34:$A$777,$A249,СВЦЭМ!$B$34:$B$777,J$225)+'СЕТ СН'!$F$12</f>
        <v>252.81174175000001</v>
      </c>
      <c r="K249" s="37">
        <f>SUMIFS(СВЦЭМ!$G$34:$G$777,СВЦЭМ!$A$34:$A$777,$A249,СВЦЭМ!$B$34:$B$777,K$225)+'СЕТ СН'!$F$12</f>
        <v>228.29312372999999</v>
      </c>
      <c r="L249" s="37">
        <f>SUMIFS(СВЦЭМ!$G$34:$G$777,СВЦЭМ!$A$34:$A$777,$A249,СВЦЭМ!$B$34:$B$777,L$225)+'СЕТ СН'!$F$12</f>
        <v>205.98041029999999</v>
      </c>
      <c r="M249" s="37">
        <f>SUMIFS(СВЦЭМ!$G$34:$G$777,СВЦЭМ!$A$34:$A$777,$A249,СВЦЭМ!$B$34:$B$777,M$225)+'СЕТ СН'!$F$12</f>
        <v>200.41706873000001</v>
      </c>
      <c r="N249" s="37">
        <f>SUMIFS(СВЦЭМ!$G$34:$G$777,СВЦЭМ!$A$34:$A$777,$A249,СВЦЭМ!$B$34:$B$777,N$225)+'СЕТ СН'!$F$12</f>
        <v>203.93928987999999</v>
      </c>
      <c r="O249" s="37">
        <f>SUMIFS(СВЦЭМ!$G$34:$G$777,СВЦЭМ!$A$34:$A$777,$A249,СВЦЭМ!$B$34:$B$777,O$225)+'СЕТ СН'!$F$12</f>
        <v>208.49609340000001</v>
      </c>
      <c r="P249" s="37">
        <f>SUMIFS(СВЦЭМ!$G$34:$G$777,СВЦЭМ!$A$34:$A$777,$A249,СВЦЭМ!$B$34:$B$777,P$225)+'СЕТ СН'!$F$12</f>
        <v>210.18221808999999</v>
      </c>
      <c r="Q249" s="37">
        <f>SUMIFS(СВЦЭМ!$G$34:$G$777,СВЦЭМ!$A$34:$A$777,$A249,СВЦЭМ!$B$34:$B$777,Q$225)+'СЕТ СН'!$F$12</f>
        <v>210.07580902000001</v>
      </c>
      <c r="R249" s="37">
        <f>SUMIFS(СВЦЭМ!$G$34:$G$777,СВЦЭМ!$A$34:$A$777,$A249,СВЦЭМ!$B$34:$B$777,R$225)+'СЕТ СН'!$F$12</f>
        <v>208.29916768000001</v>
      </c>
      <c r="S249" s="37">
        <f>SUMIFS(СВЦЭМ!$G$34:$G$777,СВЦЭМ!$A$34:$A$777,$A249,СВЦЭМ!$B$34:$B$777,S$225)+'СЕТ СН'!$F$12</f>
        <v>199.84676895000001</v>
      </c>
      <c r="T249" s="37">
        <f>SUMIFS(СВЦЭМ!$G$34:$G$777,СВЦЭМ!$A$34:$A$777,$A249,СВЦЭМ!$B$34:$B$777,T$225)+'СЕТ СН'!$F$12</f>
        <v>194.61070756000001</v>
      </c>
      <c r="U249" s="37">
        <f>SUMIFS(СВЦЭМ!$G$34:$G$777,СВЦЭМ!$A$34:$A$777,$A249,СВЦЭМ!$B$34:$B$777,U$225)+'СЕТ СН'!$F$12</f>
        <v>195.13522441000001</v>
      </c>
      <c r="V249" s="37">
        <f>SUMIFS(СВЦЭМ!$G$34:$G$777,СВЦЭМ!$A$34:$A$777,$A249,СВЦЭМ!$B$34:$B$777,V$225)+'СЕТ СН'!$F$12</f>
        <v>196.78483212</v>
      </c>
      <c r="W249" s="37">
        <f>SUMIFS(СВЦЭМ!$G$34:$G$777,СВЦЭМ!$A$34:$A$777,$A249,СВЦЭМ!$B$34:$B$777,W$225)+'СЕТ СН'!$F$12</f>
        <v>198.93849685000001</v>
      </c>
      <c r="X249" s="37">
        <f>SUMIFS(СВЦЭМ!$G$34:$G$777,СВЦЭМ!$A$34:$A$777,$A249,СВЦЭМ!$B$34:$B$777,X$225)+'СЕТ СН'!$F$12</f>
        <v>205.93099955</v>
      </c>
      <c r="Y249" s="37">
        <f>SUMIFS(СВЦЭМ!$G$34:$G$777,СВЦЭМ!$A$34:$A$777,$A249,СВЦЭМ!$B$34:$B$777,Y$225)+'СЕТ СН'!$F$12</f>
        <v>234.23078487000001</v>
      </c>
    </row>
    <row r="250" spans="1:25" ht="15.75" x14ac:dyDescent="0.2">
      <c r="A250" s="36">
        <f t="shared" si="6"/>
        <v>42699</v>
      </c>
      <c r="B250" s="37">
        <f>SUMIFS(СВЦЭМ!$G$34:$G$777,СВЦЭМ!$A$34:$A$777,$A250,СВЦЭМ!$B$34:$B$777,B$225)+'СЕТ СН'!$F$12</f>
        <v>263.09532309000002</v>
      </c>
      <c r="C250" s="37">
        <f>SUMIFS(СВЦЭМ!$G$34:$G$777,СВЦЭМ!$A$34:$A$777,$A250,СВЦЭМ!$B$34:$B$777,C$225)+'СЕТ СН'!$F$12</f>
        <v>290.48735574</v>
      </c>
      <c r="D250" s="37">
        <f>SUMIFS(СВЦЭМ!$G$34:$G$777,СВЦЭМ!$A$34:$A$777,$A250,СВЦЭМ!$B$34:$B$777,D$225)+'СЕТ СН'!$F$12</f>
        <v>305.16801268</v>
      </c>
      <c r="E250" s="37">
        <f>SUMIFS(СВЦЭМ!$G$34:$G$777,СВЦЭМ!$A$34:$A$777,$A250,СВЦЭМ!$B$34:$B$777,E$225)+'СЕТ СН'!$F$12</f>
        <v>306.00393528000001</v>
      </c>
      <c r="F250" s="37">
        <f>SUMIFS(СВЦЭМ!$G$34:$G$777,СВЦЭМ!$A$34:$A$777,$A250,СВЦЭМ!$B$34:$B$777,F$225)+'СЕТ СН'!$F$12</f>
        <v>306.06592964999999</v>
      </c>
      <c r="G250" s="37">
        <f>SUMIFS(СВЦЭМ!$G$34:$G$777,СВЦЭМ!$A$34:$A$777,$A250,СВЦЭМ!$B$34:$B$777,G$225)+'СЕТ СН'!$F$12</f>
        <v>302.17702673999997</v>
      </c>
      <c r="H250" s="37">
        <f>SUMIFS(СВЦЭМ!$G$34:$G$777,СВЦЭМ!$A$34:$A$777,$A250,СВЦЭМ!$B$34:$B$777,H$225)+'СЕТ СН'!$F$12</f>
        <v>286.00418429000001</v>
      </c>
      <c r="I250" s="37">
        <f>SUMIFS(СВЦЭМ!$G$34:$G$777,СВЦЭМ!$A$34:$A$777,$A250,СВЦЭМ!$B$34:$B$777,I$225)+'СЕТ СН'!$F$12</f>
        <v>272.38237974999998</v>
      </c>
      <c r="J250" s="37">
        <f>SUMIFS(СВЦЭМ!$G$34:$G$777,СВЦЭМ!$A$34:$A$777,$A250,СВЦЭМ!$B$34:$B$777,J$225)+'СЕТ СН'!$F$12</f>
        <v>248.039412</v>
      </c>
      <c r="K250" s="37">
        <f>SUMIFS(СВЦЭМ!$G$34:$G$777,СВЦЭМ!$A$34:$A$777,$A250,СВЦЭМ!$B$34:$B$777,K$225)+'СЕТ СН'!$F$12</f>
        <v>222.34955122</v>
      </c>
      <c r="L250" s="37">
        <f>SUMIFS(СВЦЭМ!$G$34:$G$777,СВЦЭМ!$A$34:$A$777,$A250,СВЦЭМ!$B$34:$B$777,L$225)+'СЕТ СН'!$F$12</f>
        <v>200.54727302000001</v>
      </c>
      <c r="M250" s="37">
        <f>SUMIFS(СВЦЭМ!$G$34:$G$777,СВЦЭМ!$A$34:$A$777,$A250,СВЦЭМ!$B$34:$B$777,M$225)+'СЕТ СН'!$F$12</f>
        <v>196.71579654999999</v>
      </c>
      <c r="N250" s="37">
        <f>SUMIFS(СВЦЭМ!$G$34:$G$777,СВЦЭМ!$A$34:$A$777,$A250,СВЦЭМ!$B$34:$B$777,N$225)+'СЕТ СН'!$F$12</f>
        <v>201.30330108999999</v>
      </c>
      <c r="O250" s="37">
        <f>SUMIFS(СВЦЭМ!$G$34:$G$777,СВЦЭМ!$A$34:$A$777,$A250,СВЦЭМ!$B$34:$B$777,O$225)+'СЕТ СН'!$F$12</f>
        <v>203.43526047</v>
      </c>
      <c r="P250" s="37">
        <f>SUMIFS(СВЦЭМ!$G$34:$G$777,СВЦЭМ!$A$34:$A$777,$A250,СВЦЭМ!$B$34:$B$777,P$225)+'СЕТ СН'!$F$12</f>
        <v>204.45396178999999</v>
      </c>
      <c r="Q250" s="37">
        <f>SUMIFS(СВЦЭМ!$G$34:$G$777,СВЦЭМ!$A$34:$A$777,$A250,СВЦЭМ!$B$34:$B$777,Q$225)+'СЕТ СН'!$F$12</f>
        <v>205.31603935000001</v>
      </c>
      <c r="R250" s="37">
        <f>SUMIFS(СВЦЭМ!$G$34:$G$777,СВЦЭМ!$A$34:$A$777,$A250,СВЦЭМ!$B$34:$B$777,R$225)+'СЕТ СН'!$F$12</f>
        <v>205.23459758999999</v>
      </c>
      <c r="S250" s="37">
        <f>SUMIFS(СВЦЭМ!$G$34:$G$777,СВЦЭМ!$A$34:$A$777,$A250,СВЦЭМ!$B$34:$B$777,S$225)+'СЕТ СН'!$F$12</f>
        <v>198.97270549000001</v>
      </c>
      <c r="T250" s="37">
        <f>SUMIFS(СВЦЭМ!$G$34:$G$777,СВЦЭМ!$A$34:$A$777,$A250,СВЦЭМ!$B$34:$B$777,T$225)+'СЕТ СН'!$F$12</f>
        <v>190.62251058000001</v>
      </c>
      <c r="U250" s="37">
        <f>SUMIFS(СВЦЭМ!$G$34:$G$777,СВЦЭМ!$A$34:$A$777,$A250,СВЦЭМ!$B$34:$B$777,U$225)+'СЕТ СН'!$F$12</f>
        <v>189.99905097000001</v>
      </c>
      <c r="V250" s="37">
        <f>SUMIFS(СВЦЭМ!$G$34:$G$777,СВЦЭМ!$A$34:$A$777,$A250,СВЦЭМ!$B$34:$B$777,V$225)+'СЕТ СН'!$F$12</f>
        <v>193.97915598</v>
      </c>
      <c r="W250" s="37">
        <f>SUMIFS(СВЦЭМ!$G$34:$G$777,СВЦЭМ!$A$34:$A$777,$A250,СВЦЭМ!$B$34:$B$777,W$225)+'СЕТ СН'!$F$12</f>
        <v>198.90131521999999</v>
      </c>
      <c r="X250" s="37">
        <f>SUMIFS(СВЦЭМ!$G$34:$G$777,СВЦЭМ!$A$34:$A$777,$A250,СВЦЭМ!$B$34:$B$777,X$225)+'СЕТ СН'!$F$12</f>
        <v>207.21494662999999</v>
      </c>
      <c r="Y250" s="37">
        <f>SUMIFS(СВЦЭМ!$G$34:$G$777,СВЦЭМ!$A$34:$A$777,$A250,СВЦЭМ!$B$34:$B$777,Y$225)+'СЕТ СН'!$F$12</f>
        <v>236.34960684999999</v>
      </c>
    </row>
    <row r="251" spans="1:25" ht="15.75" x14ac:dyDescent="0.2">
      <c r="A251" s="36">
        <f t="shared" si="6"/>
        <v>42700</v>
      </c>
      <c r="B251" s="37">
        <f>SUMIFS(СВЦЭМ!$G$34:$G$777,СВЦЭМ!$A$34:$A$777,$A251,СВЦЭМ!$B$34:$B$777,B$225)+'СЕТ СН'!$F$12</f>
        <v>266.57218389000002</v>
      </c>
      <c r="C251" s="37">
        <f>SUMIFS(СВЦЭМ!$G$34:$G$777,СВЦЭМ!$A$34:$A$777,$A251,СВЦЭМ!$B$34:$B$777,C$225)+'СЕТ СН'!$F$12</f>
        <v>285.97857435999998</v>
      </c>
      <c r="D251" s="37">
        <f>SUMIFS(СВЦЭМ!$G$34:$G$777,СВЦЭМ!$A$34:$A$777,$A251,СВЦЭМ!$B$34:$B$777,D$225)+'СЕТ СН'!$F$12</f>
        <v>296.84014815</v>
      </c>
      <c r="E251" s="37">
        <f>SUMIFS(СВЦЭМ!$G$34:$G$777,СВЦЭМ!$A$34:$A$777,$A251,СВЦЭМ!$B$34:$B$777,E$225)+'СЕТ СН'!$F$12</f>
        <v>297.30008727000001</v>
      </c>
      <c r="F251" s="37">
        <f>SUMIFS(СВЦЭМ!$G$34:$G$777,СВЦЭМ!$A$34:$A$777,$A251,СВЦЭМ!$B$34:$B$777,F$225)+'СЕТ СН'!$F$12</f>
        <v>298.68492923000002</v>
      </c>
      <c r="G251" s="37">
        <f>SUMIFS(СВЦЭМ!$G$34:$G$777,СВЦЭМ!$A$34:$A$777,$A251,СВЦЭМ!$B$34:$B$777,G$225)+'СЕТ СН'!$F$12</f>
        <v>297.80409121999998</v>
      </c>
      <c r="H251" s="37">
        <f>SUMIFS(СВЦЭМ!$G$34:$G$777,СВЦЭМ!$A$34:$A$777,$A251,СВЦЭМ!$B$34:$B$777,H$225)+'СЕТ СН'!$F$12</f>
        <v>294.86061183999999</v>
      </c>
      <c r="I251" s="37">
        <f>SUMIFS(СВЦЭМ!$G$34:$G$777,СВЦЭМ!$A$34:$A$777,$A251,СВЦЭМ!$B$34:$B$777,I$225)+'СЕТ СН'!$F$12</f>
        <v>289.23076973000002</v>
      </c>
      <c r="J251" s="37">
        <f>SUMIFS(СВЦЭМ!$G$34:$G$777,СВЦЭМ!$A$34:$A$777,$A251,СВЦЭМ!$B$34:$B$777,J$225)+'СЕТ СН'!$F$12</f>
        <v>260.71463846</v>
      </c>
      <c r="K251" s="37">
        <f>SUMIFS(СВЦЭМ!$G$34:$G$777,СВЦЭМ!$A$34:$A$777,$A251,СВЦЭМ!$B$34:$B$777,K$225)+'СЕТ СН'!$F$12</f>
        <v>227.80311669</v>
      </c>
      <c r="L251" s="37">
        <f>SUMIFS(СВЦЭМ!$G$34:$G$777,СВЦЭМ!$A$34:$A$777,$A251,СВЦЭМ!$B$34:$B$777,L$225)+'СЕТ СН'!$F$12</f>
        <v>200.4257997</v>
      </c>
      <c r="M251" s="37">
        <f>SUMIFS(СВЦЭМ!$G$34:$G$777,СВЦЭМ!$A$34:$A$777,$A251,СВЦЭМ!$B$34:$B$777,M$225)+'СЕТ СН'!$F$12</f>
        <v>192.86636501000001</v>
      </c>
      <c r="N251" s="37">
        <f>SUMIFS(СВЦЭМ!$G$34:$G$777,СВЦЭМ!$A$34:$A$777,$A251,СВЦЭМ!$B$34:$B$777,N$225)+'СЕТ СН'!$F$12</f>
        <v>196.72855292</v>
      </c>
      <c r="O251" s="37">
        <f>SUMIFS(СВЦЭМ!$G$34:$G$777,СВЦЭМ!$A$34:$A$777,$A251,СВЦЭМ!$B$34:$B$777,O$225)+'СЕТ СН'!$F$12</f>
        <v>198.59684340999999</v>
      </c>
      <c r="P251" s="37">
        <f>SUMIFS(СВЦЭМ!$G$34:$G$777,СВЦЭМ!$A$34:$A$777,$A251,СВЦЭМ!$B$34:$B$777,P$225)+'СЕТ СН'!$F$12</f>
        <v>201.50088847000001</v>
      </c>
      <c r="Q251" s="37">
        <f>SUMIFS(СВЦЭМ!$G$34:$G$777,СВЦЭМ!$A$34:$A$777,$A251,СВЦЭМ!$B$34:$B$777,Q$225)+'СЕТ СН'!$F$12</f>
        <v>201.92950789</v>
      </c>
      <c r="R251" s="37">
        <f>SUMIFS(СВЦЭМ!$G$34:$G$777,СВЦЭМ!$A$34:$A$777,$A251,СВЦЭМ!$B$34:$B$777,R$225)+'СЕТ СН'!$F$12</f>
        <v>200.40328948999999</v>
      </c>
      <c r="S251" s="37">
        <f>SUMIFS(СВЦЭМ!$G$34:$G$777,СВЦЭМ!$A$34:$A$777,$A251,СВЦЭМ!$B$34:$B$777,S$225)+'СЕТ СН'!$F$12</f>
        <v>192.56098449000001</v>
      </c>
      <c r="T251" s="37">
        <f>SUMIFS(СВЦЭМ!$G$34:$G$777,СВЦЭМ!$A$34:$A$777,$A251,СВЦЭМ!$B$34:$B$777,T$225)+'СЕТ СН'!$F$12</f>
        <v>186.81276828</v>
      </c>
      <c r="U251" s="37">
        <f>SUMIFS(СВЦЭМ!$G$34:$G$777,СВЦЭМ!$A$34:$A$777,$A251,СВЦЭМ!$B$34:$B$777,U$225)+'СЕТ СН'!$F$12</f>
        <v>187.74385007000001</v>
      </c>
      <c r="V251" s="37">
        <f>SUMIFS(СВЦЭМ!$G$34:$G$777,СВЦЭМ!$A$34:$A$777,$A251,СВЦЭМ!$B$34:$B$777,V$225)+'СЕТ СН'!$F$12</f>
        <v>190.43022159</v>
      </c>
      <c r="W251" s="37">
        <f>SUMIFS(СВЦЭМ!$G$34:$G$777,СВЦЭМ!$A$34:$A$777,$A251,СВЦЭМ!$B$34:$B$777,W$225)+'СЕТ СН'!$F$12</f>
        <v>193.48429075000001</v>
      </c>
      <c r="X251" s="37">
        <f>SUMIFS(СВЦЭМ!$G$34:$G$777,СВЦЭМ!$A$34:$A$777,$A251,СВЦЭМ!$B$34:$B$777,X$225)+'СЕТ СН'!$F$12</f>
        <v>197.10608267000001</v>
      </c>
      <c r="Y251" s="37">
        <f>SUMIFS(СВЦЭМ!$G$34:$G$777,СВЦЭМ!$A$34:$A$777,$A251,СВЦЭМ!$B$34:$B$777,Y$225)+'СЕТ СН'!$F$12</f>
        <v>219.67385801</v>
      </c>
    </row>
    <row r="252" spans="1:25" ht="15.75" x14ac:dyDescent="0.2">
      <c r="A252" s="36">
        <f t="shared" si="6"/>
        <v>42701</v>
      </c>
      <c r="B252" s="37">
        <f>SUMIFS(СВЦЭМ!$G$34:$G$777,СВЦЭМ!$A$34:$A$777,$A252,СВЦЭМ!$B$34:$B$777,B$225)+'СЕТ СН'!$F$12</f>
        <v>256.48078358999999</v>
      </c>
      <c r="C252" s="37">
        <f>SUMIFS(СВЦЭМ!$G$34:$G$777,СВЦЭМ!$A$34:$A$777,$A252,СВЦЭМ!$B$34:$B$777,C$225)+'СЕТ СН'!$F$12</f>
        <v>279.41754679000002</v>
      </c>
      <c r="D252" s="37">
        <f>SUMIFS(СВЦЭМ!$G$34:$G$777,СВЦЭМ!$A$34:$A$777,$A252,СВЦЭМ!$B$34:$B$777,D$225)+'СЕТ СН'!$F$12</f>
        <v>296.65028225999998</v>
      </c>
      <c r="E252" s="37">
        <f>SUMIFS(СВЦЭМ!$G$34:$G$777,СВЦЭМ!$A$34:$A$777,$A252,СВЦЭМ!$B$34:$B$777,E$225)+'СЕТ СН'!$F$12</f>
        <v>295.39763779999998</v>
      </c>
      <c r="F252" s="37">
        <f>SUMIFS(СВЦЭМ!$G$34:$G$777,СВЦЭМ!$A$34:$A$777,$A252,СВЦЭМ!$B$34:$B$777,F$225)+'СЕТ СН'!$F$12</f>
        <v>294.71172541999999</v>
      </c>
      <c r="G252" s="37">
        <f>SUMIFS(СВЦЭМ!$G$34:$G$777,СВЦЭМ!$A$34:$A$777,$A252,СВЦЭМ!$B$34:$B$777,G$225)+'СЕТ СН'!$F$12</f>
        <v>295.05757287</v>
      </c>
      <c r="H252" s="37">
        <f>SUMIFS(СВЦЭМ!$G$34:$G$777,СВЦЭМ!$A$34:$A$777,$A252,СВЦЭМ!$B$34:$B$777,H$225)+'СЕТ СН'!$F$12</f>
        <v>293.98508370000002</v>
      </c>
      <c r="I252" s="37">
        <f>SUMIFS(СВЦЭМ!$G$34:$G$777,СВЦЭМ!$A$34:$A$777,$A252,СВЦЭМ!$B$34:$B$777,I$225)+'СЕТ СН'!$F$12</f>
        <v>288.00069117999999</v>
      </c>
      <c r="J252" s="37">
        <f>SUMIFS(СВЦЭМ!$G$34:$G$777,СВЦЭМ!$A$34:$A$777,$A252,СВЦЭМ!$B$34:$B$777,J$225)+'СЕТ СН'!$F$12</f>
        <v>262.94111124</v>
      </c>
      <c r="K252" s="37">
        <f>SUMIFS(СВЦЭМ!$G$34:$G$777,СВЦЭМ!$A$34:$A$777,$A252,СВЦЭМ!$B$34:$B$777,K$225)+'СЕТ СН'!$F$12</f>
        <v>230.76535622</v>
      </c>
      <c r="L252" s="37">
        <f>SUMIFS(СВЦЭМ!$G$34:$G$777,СВЦЭМ!$A$34:$A$777,$A252,СВЦЭМ!$B$34:$B$777,L$225)+'СЕТ СН'!$F$12</f>
        <v>203.31806886999999</v>
      </c>
      <c r="M252" s="37">
        <f>SUMIFS(СВЦЭМ!$G$34:$G$777,СВЦЭМ!$A$34:$A$777,$A252,СВЦЭМ!$B$34:$B$777,M$225)+'СЕТ СН'!$F$12</f>
        <v>194.65241087000001</v>
      </c>
      <c r="N252" s="37">
        <f>SUMIFS(СВЦЭМ!$G$34:$G$777,СВЦЭМ!$A$34:$A$777,$A252,СВЦЭМ!$B$34:$B$777,N$225)+'СЕТ СН'!$F$12</f>
        <v>197.35010733999999</v>
      </c>
      <c r="O252" s="37">
        <f>SUMIFS(СВЦЭМ!$G$34:$G$777,СВЦЭМ!$A$34:$A$777,$A252,СВЦЭМ!$B$34:$B$777,O$225)+'СЕТ СН'!$F$12</f>
        <v>200.24085002999999</v>
      </c>
      <c r="P252" s="37">
        <f>SUMIFS(СВЦЭМ!$G$34:$G$777,СВЦЭМ!$A$34:$A$777,$A252,СВЦЭМ!$B$34:$B$777,P$225)+'СЕТ СН'!$F$12</f>
        <v>203.95877057999999</v>
      </c>
      <c r="Q252" s="37">
        <f>SUMIFS(СВЦЭМ!$G$34:$G$777,СВЦЭМ!$A$34:$A$777,$A252,СВЦЭМ!$B$34:$B$777,Q$225)+'СЕТ СН'!$F$12</f>
        <v>203.72182211000001</v>
      </c>
      <c r="R252" s="37">
        <f>SUMIFS(СВЦЭМ!$G$34:$G$777,СВЦЭМ!$A$34:$A$777,$A252,СВЦЭМ!$B$34:$B$777,R$225)+'СЕТ СН'!$F$12</f>
        <v>201.47856834000001</v>
      </c>
      <c r="S252" s="37">
        <f>SUMIFS(СВЦЭМ!$G$34:$G$777,СВЦЭМ!$A$34:$A$777,$A252,СВЦЭМ!$B$34:$B$777,S$225)+'СЕТ СН'!$F$12</f>
        <v>195.37379199</v>
      </c>
      <c r="T252" s="37">
        <f>SUMIFS(СВЦЭМ!$G$34:$G$777,СВЦЭМ!$A$34:$A$777,$A252,СВЦЭМ!$B$34:$B$777,T$225)+'СЕТ СН'!$F$12</f>
        <v>185.54672026</v>
      </c>
      <c r="U252" s="37">
        <f>SUMIFS(СВЦЭМ!$G$34:$G$777,СВЦЭМ!$A$34:$A$777,$A252,СВЦЭМ!$B$34:$B$777,U$225)+'СЕТ СН'!$F$12</f>
        <v>186.22949917</v>
      </c>
      <c r="V252" s="37">
        <f>SUMIFS(СВЦЭМ!$G$34:$G$777,СВЦЭМ!$A$34:$A$777,$A252,СВЦЭМ!$B$34:$B$777,V$225)+'СЕТ СН'!$F$12</f>
        <v>189.99083764</v>
      </c>
      <c r="W252" s="37">
        <f>SUMIFS(СВЦЭМ!$G$34:$G$777,СВЦЭМ!$A$34:$A$777,$A252,СВЦЭМ!$B$34:$B$777,W$225)+'СЕТ СН'!$F$12</f>
        <v>195.56963909000001</v>
      </c>
      <c r="X252" s="37">
        <f>SUMIFS(СВЦЭМ!$G$34:$G$777,СВЦЭМ!$A$34:$A$777,$A252,СВЦЭМ!$B$34:$B$777,X$225)+'СЕТ СН'!$F$12</f>
        <v>204.03744402999999</v>
      </c>
      <c r="Y252" s="37">
        <f>SUMIFS(СВЦЭМ!$G$34:$G$777,СВЦЭМ!$A$34:$A$777,$A252,СВЦЭМ!$B$34:$B$777,Y$225)+'СЕТ СН'!$F$12</f>
        <v>232.37177803</v>
      </c>
    </row>
    <row r="253" spans="1:25" ht="15.75" x14ac:dyDescent="0.2">
      <c r="A253" s="36">
        <f t="shared" si="6"/>
        <v>42702</v>
      </c>
      <c r="B253" s="37">
        <f>SUMIFS(СВЦЭМ!$G$34:$G$777,СВЦЭМ!$A$34:$A$777,$A253,СВЦЭМ!$B$34:$B$777,B$225)+'СЕТ СН'!$F$12</f>
        <v>245.71710478</v>
      </c>
      <c r="C253" s="37">
        <f>SUMIFS(СВЦЭМ!$G$34:$G$777,СВЦЭМ!$A$34:$A$777,$A253,СВЦЭМ!$B$34:$B$777,C$225)+'СЕТ СН'!$F$12</f>
        <v>272.41568394000001</v>
      </c>
      <c r="D253" s="37">
        <f>SUMIFS(СВЦЭМ!$G$34:$G$777,СВЦЭМ!$A$34:$A$777,$A253,СВЦЭМ!$B$34:$B$777,D$225)+'СЕТ СН'!$F$12</f>
        <v>293.01999995</v>
      </c>
      <c r="E253" s="37">
        <f>SUMIFS(СВЦЭМ!$G$34:$G$777,СВЦЭМ!$A$34:$A$777,$A253,СВЦЭМ!$B$34:$B$777,E$225)+'СЕТ СН'!$F$12</f>
        <v>297.03491860999998</v>
      </c>
      <c r="F253" s="37">
        <f>SUMIFS(СВЦЭМ!$G$34:$G$777,СВЦЭМ!$A$34:$A$777,$A253,СВЦЭМ!$B$34:$B$777,F$225)+'СЕТ СН'!$F$12</f>
        <v>296.85002005000001</v>
      </c>
      <c r="G253" s="37">
        <f>SUMIFS(СВЦЭМ!$G$34:$G$777,СВЦЭМ!$A$34:$A$777,$A253,СВЦЭМ!$B$34:$B$777,G$225)+'СЕТ СН'!$F$12</f>
        <v>293.41773590999998</v>
      </c>
      <c r="H253" s="37">
        <f>SUMIFS(СВЦЭМ!$G$34:$G$777,СВЦЭМ!$A$34:$A$777,$A253,СВЦЭМ!$B$34:$B$777,H$225)+'СЕТ СН'!$F$12</f>
        <v>284.05100770000001</v>
      </c>
      <c r="I253" s="37">
        <f>SUMIFS(СВЦЭМ!$G$34:$G$777,СВЦЭМ!$A$34:$A$777,$A253,СВЦЭМ!$B$34:$B$777,I$225)+'СЕТ СН'!$F$12</f>
        <v>273.54627414999999</v>
      </c>
      <c r="J253" s="37">
        <f>SUMIFS(СВЦЭМ!$G$34:$G$777,СВЦЭМ!$A$34:$A$777,$A253,СВЦЭМ!$B$34:$B$777,J$225)+'СЕТ СН'!$F$12</f>
        <v>251.73084143</v>
      </c>
      <c r="K253" s="37">
        <f>SUMIFS(СВЦЭМ!$G$34:$G$777,СВЦЭМ!$A$34:$A$777,$A253,СВЦЭМ!$B$34:$B$777,K$225)+'СЕТ СН'!$F$12</f>
        <v>226.62696348</v>
      </c>
      <c r="L253" s="37">
        <f>SUMIFS(СВЦЭМ!$G$34:$G$777,СВЦЭМ!$A$34:$A$777,$A253,СВЦЭМ!$B$34:$B$777,L$225)+'СЕТ СН'!$F$12</f>
        <v>212.01608511000001</v>
      </c>
      <c r="M253" s="37">
        <f>SUMIFS(СВЦЭМ!$G$34:$G$777,СВЦЭМ!$A$34:$A$777,$A253,СВЦЭМ!$B$34:$B$777,M$225)+'СЕТ СН'!$F$12</f>
        <v>202.74505837000001</v>
      </c>
      <c r="N253" s="37">
        <f>SUMIFS(СВЦЭМ!$G$34:$G$777,СВЦЭМ!$A$34:$A$777,$A253,СВЦЭМ!$B$34:$B$777,N$225)+'СЕТ СН'!$F$12</f>
        <v>205.85788346999999</v>
      </c>
      <c r="O253" s="37">
        <f>SUMIFS(СВЦЭМ!$G$34:$G$777,СВЦЭМ!$A$34:$A$777,$A253,СВЦЭМ!$B$34:$B$777,O$225)+'СЕТ СН'!$F$12</f>
        <v>210.03255981999999</v>
      </c>
      <c r="P253" s="37">
        <f>SUMIFS(СВЦЭМ!$G$34:$G$777,СВЦЭМ!$A$34:$A$777,$A253,СВЦЭМ!$B$34:$B$777,P$225)+'СЕТ СН'!$F$12</f>
        <v>211.28546452</v>
      </c>
      <c r="Q253" s="37">
        <f>SUMIFS(СВЦЭМ!$G$34:$G$777,СВЦЭМ!$A$34:$A$777,$A253,СВЦЭМ!$B$34:$B$777,Q$225)+'СЕТ СН'!$F$12</f>
        <v>211.68993387</v>
      </c>
      <c r="R253" s="37">
        <f>SUMIFS(СВЦЭМ!$G$34:$G$777,СВЦЭМ!$A$34:$A$777,$A253,СВЦЭМ!$B$34:$B$777,R$225)+'СЕТ СН'!$F$12</f>
        <v>210.95144119</v>
      </c>
      <c r="S253" s="37">
        <f>SUMIFS(СВЦЭМ!$G$34:$G$777,СВЦЭМ!$A$34:$A$777,$A253,СВЦЭМ!$B$34:$B$777,S$225)+'СЕТ СН'!$F$12</f>
        <v>208.24548960000001</v>
      </c>
      <c r="T253" s="37">
        <f>SUMIFS(СВЦЭМ!$G$34:$G$777,СВЦЭМ!$A$34:$A$777,$A253,СВЦЭМ!$B$34:$B$777,T$225)+'СЕТ СН'!$F$12</f>
        <v>194.09053245000001</v>
      </c>
      <c r="U253" s="37">
        <f>SUMIFS(СВЦЭМ!$G$34:$G$777,СВЦЭМ!$A$34:$A$777,$A253,СВЦЭМ!$B$34:$B$777,U$225)+'СЕТ СН'!$F$12</f>
        <v>193.96337453999999</v>
      </c>
      <c r="V253" s="37">
        <f>SUMIFS(СВЦЭМ!$G$34:$G$777,СВЦЭМ!$A$34:$A$777,$A253,СВЦЭМ!$B$34:$B$777,V$225)+'СЕТ СН'!$F$12</f>
        <v>200.97931904000001</v>
      </c>
      <c r="W253" s="37">
        <f>SUMIFS(СВЦЭМ!$G$34:$G$777,СВЦЭМ!$A$34:$A$777,$A253,СВЦЭМ!$B$34:$B$777,W$225)+'СЕТ СН'!$F$12</f>
        <v>203.64182349999999</v>
      </c>
      <c r="X253" s="37">
        <f>SUMIFS(СВЦЭМ!$G$34:$G$777,СВЦЭМ!$A$34:$A$777,$A253,СВЦЭМ!$B$34:$B$777,X$225)+'СЕТ СН'!$F$12</f>
        <v>212.41795295</v>
      </c>
      <c r="Y253" s="37">
        <f>SUMIFS(СВЦЭМ!$G$34:$G$777,СВЦЭМ!$A$34:$A$777,$A253,СВЦЭМ!$B$34:$B$777,Y$225)+'СЕТ СН'!$F$12</f>
        <v>231.49415465999999</v>
      </c>
    </row>
    <row r="254" spans="1:25" ht="15.75" x14ac:dyDescent="0.2">
      <c r="A254" s="36">
        <f t="shared" si="6"/>
        <v>42703</v>
      </c>
      <c r="B254" s="37">
        <f>SUMIFS(СВЦЭМ!$G$34:$G$777,СВЦЭМ!$A$34:$A$777,$A254,СВЦЭМ!$B$34:$B$777,B$225)+'СЕТ СН'!$F$12</f>
        <v>257.73670651999998</v>
      </c>
      <c r="C254" s="37">
        <f>SUMIFS(СВЦЭМ!$G$34:$G$777,СВЦЭМ!$A$34:$A$777,$A254,СВЦЭМ!$B$34:$B$777,C$225)+'СЕТ СН'!$F$12</f>
        <v>285.4712007</v>
      </c>
      <c r="D254" s="37">
        <f>SUMIFS(СВЦЭМ!$G$34:$G$777,СВЦЭМ!$A$34:$A$777,$A254,СВЦЭМ!$B$34:$B$777,D$225)+'СЕТ СН'!$F$12</f>
        <v>304.38491636999998</v>
      </c>
      <c r="E254" s="37">
        <f>SUMIFS(СВЦЭМ!$G$34:$G$777,СВЦЭМ!$A$34:$A$777,$A254,СВЦЭМ!$B$34:$B$777,E$225)+'СЕТ СН'!$F$12</f>
        <v>306.03606616000002</v>
      </c>
      <c r="F254" s="37">
        <f>SUMIFS(СВЦЭМ!$G$34:$G$777,СВЦЭМ!$A$34:$A$777,$A254,СВЦЭМ!$B$34:$B$777,F$225)+'СЕТ СН'!$F$12</f>
        <v>304.76346095000002</v>
      </c>
      <c r="G254" s="37">
        <f>SUMIFS(СВЦЭМ!$G$34:$G$777,СВЦЭМ!$A$34:$A$777,$A254,СВЦЭМ!$B$34:$B$777,G$225)+'СЕТ СН'!$F$12</f>
        <v>301.33934341000003</v>
      </c>
      <c r="H254" s="37">
        <f>SUMIFS(СВЦЭМ!$G$34:$G$777,СВЦЭМ!$A$34:$A$777,$A254,СВЦЭМ!$B$34:$B$777,H$225)+'СЕТ СН'!$F$12</f>
        <v>283.35096246000001</v>
      </c>
      <c r="I254" s="37">
        <f>SUMIFS(СВЦЭМ!$G$34:$G$777,СВЦЭМ!$A$34:$A$777,$A254,СВЦЭМ!$B$34:$B$777,I$225)+'СЕТ СН'!$F$12</f>
        <v>261.64055944</v>
      </c>
      <c r="J254" s="37">
        <f>SUMIFS(СВЦЭМ!$G$34:$G$777,СВЦЭМ!$A$34:$A$777,$A254,СВЦЭМ!$B$34:$B$777,J$225)+'СЕТ СН'!$F$12</f>
        <v>237.33362811999999</v>
      </c>
      <c r="K254" s="37">
        <f>SUMIFS(СВЦЭМ!$G$34:$G$777,СВЦЭМ!$A$34:$A$777,$A254,СВЦЭМ!$B$34:$B$777,K$225)+'СЕТ СН'!$F$12</f>
        <v>225.26903111999999</v>
      </c>
      <c r="L254" s="37">
        <f>SUMIFS(СВЦЭМ!$G$34:$G$777,СВЦЭМ!$A$34:$A$777,$A254,СВЦЭМ!$B$34:$B$777,L$225)+'СЕТ СН'!$F$12</f>
        <v>215.90925834999999</v>
      </c>
      <c r="M254" s="37">
        <f>SUMIFS(СВЦЭМ!$G$34:$G$777,СВЦЭМ!$A$34:$A$777,$A254,СВЦЭМ!$B$34:$B$777,M$225)+'СЕТ СН'!$F$12</f>
        <v>217.69684792000001</v>
      </c>
      <c r="N254" s="37">
        <f>SUMIFS(СВЦЭМ!$G$34:$G$777,СВЦЭМ!$A$34:$A$777,$A254,СВЦЭМ!$B$34:$B$777,N$225)+'СЕТ СН'!$F$12</f>
        <v>227.09769718000001</v>
      </c>
      <c r="O254" s="37">
        <f>SUMIFS(СВЦЭМ!$G$34:$G$777,СВЦЭМ!$A$34:$A$777,$A254,СВЦЭМ!$B$34:$B$777,O$225)+'СЕТ СН'!$F$12</f>
        <v>229.11834992999999</v>
      </c>
      <c r="P254" s="37">
        <f>SUMIFS(СВЦЭМ!$G$34:$G$777,СВЦЭМ!$A$34:$A$777,$A254,СВЦЭМ!$B$34:$B$777,P$225)+'СЕТ СН'!$F$12</f>
        <v>229.14939820000001</v>
      </c>
      <c r="Q254" s="37">
        <f>SUMIFS(СВЦЭМ!$G$34:$G$777,СВЦЭМ!$A$34:$A$777,$A254,СВЦЭМ!$B$34:$B$777,Q$225)+'СЕТ СН'!$F$12</f>
        <v>229.03934656000001</v>
      </c>
      <c r="R254" s="37">
        <f>SUMIFS(СВЦЭМ!$G$34:$G$777,СВЦЭМ!$A$34:$A$777,$A254,СВЦЭМ!$B$34:$B$777,R$225)+'СЕТ СН'!$F$12</f>
        <v>228.34591606999999</v>
      </c>
      <c r="S254" s="37">
        <f>SUMIFS(СВЦЭМ!$G$34:$G$777,СВЦЭМ!$A$34:$A$777,$A254,СВЦЭМ!$B$34:$B$777,S$225)+'СЕТ СН'!$F$12</f>
        <v>220.81092974000001</v>
      </c>
      <c r="T254" s="37">
        <f>SUMIFS(СВЦЭМ!$G$34:$G$777,СВЦЭМ!$A$34:$A$777,$A254,СВЦЭМ!$B$34:$B$777,T$225)+'СЕТ СН'!$F$12</f>
        <v>208.7438688</v>
      </c>
      <c r="U254" s="37">
        <f>SUMIFS(СВЦЭМ!$G$34:$G$777,СВЦЭМ!$A$34:$A$777,$A254,СВЦЭМ!$B$34:$B$777,U$225)+'СЕТ СН'!$F$12</f>
        <v>207.6369899</v>
      </c>
      <c r="V254" s="37">
        <f>SUMIFS(СВЦЭМ!$G$34:$G$777,СВЦЭМ!$A$34:$A$777,$A254,СВЦЭМ!$B$34:$B$777,V$225)+'СЕТ СН'!$F$12</f>
        <v>205.25360748</v>
      </c>
      <c r="W254" s="37">
        <f>SUMIFS(СВЦЭМ!$G$34:$G$777,СВЦЭМ!$A$34:$A$777,$A254,СВЦЭМ!$B$34:$B$777,W$225)+'СЕТ СН'!$F$12</f>
        <v>207.98205118999999</v>
      </c>
      <c r="X254" s="37">
        <f>SUMIFS(СВЦЭМ!$G$34:$G$777,СВЦЭМ!$A$34:$A$777,$A254,СВЦЭМ!$B$34:$B$777,X$225)+'СЕТ СН'!$F$12</f>
        <v>216.01278837000001</v>
      </c>
      <c r="Y254" s="37">
        <f>SUMIFS(СВЦЭМ!$G$34:$G$777,СВЦЭМ!$A$34:$A$777,$A254,СВЦЭМ!$B$34:$B$777,Y$225)+'СЕТ СН'!$F$12</f>
        <v>240.61435861000001</v>
      </c>
    </row>
    <row r="255" spans="1:25" ht="15.75" x14ac:dyDescent="0.2">
      <c r="A255" s="36">
        <f t="shared" si="6"/>
        <v>42704</v>
      </c>
      <c r="B255" s="37">
        <f>SUMIFS(СВЦЭМ!$G$34:$G$777,СВЦЭМ!$A$34:$A$777,$A255,СВЦЭМ!$B$34:$B$777,B$225)+'СЕТ СН'!$F$12</f>
        <v>270.20055973000001</v>
      </c>
      <c r="C255" s="37">
        <f>SUMIFS(СВЦЭМ!$G$34:$G$777,СВЦЭМ!$A$34:$A$777,$A255,СВЦЭМ!$B$34:$B$777,C$225)+'СЕТ СН'!$F$12</f>
        <v>296.25582135000002</v>
      </c>
      <c r="D255" s="37">
        <f>SUMIFS(СВЦЭМ!$G$34:$G$777,СВЦЭМ!$A$34:$A$777,$A255,СВЦЭМ!$B$34:$B$777,D$225)+'СЕТ СН'!$F$12</f>
        <v>312.01457364999999</v>
      </c>
      <c r="E255" s="37">
        <f>SUMIFS(СВЦЭМ!$G$34:$G$777,СВЦЭМ!$A$34:$A$777,$A255,СВЦЭМ!$B$34:$B$777,E$225)+'СЕТ СН'!$F$12</f>
        <v>312.12442301999999</v>
      </c>
      <c r="F255" s="37">
        <f>SUMIFS(СВЦЭМ!$G$34:$G$777,СВЦЭМ!$A$34:$A$777,$A255,СВЦЭМ!$B$34:$B$777,F$225)+'СЕТ СН'!$F$12</f>
        <v>312.84274405000002</v>
      </c>
      <c r="G255" s="37">
        <f>SUMIFS(СВЦЭМ!$G$34:$G$777,СВЦЭМ!$A$34:$A$777,$A255,СВЦЭМ!$B$34:$B$777,G$225)+'СЕТ СН'!$F$12</f>
        <v>310.19286146000002</v>
      </c>
      <c r="H255" s="37">
        <f>SUMIFS(СВЦЭМ!$G$34:$G$777,СВЦЭМ!$A$34:$A$777,$A255,СВЦЭМ!$B$34:$B$777,H$225)+'СЕТ СН'!$F$12</f>
        <v>294.91949333999997</v>
      </c>
      <c r="I255" s="37">
        <f>SUMIFS(СВЦЭМ!$G$34:$G$777,СВЦЭМ!$A$34:$A$777,$A255,СВЦЭМ!$B$34:$B$777,I$225)+'СЕТ СН'!$F$12</f>
        <v>273.12436136000002</v>
      </c>
      <c r="J255" s="37">
        <f>SUMIFS(СВЦЭМ!$G$34:$G$777,СВЦЭМ!$A$34:$A$777,$A255,СВЦЭМ!$B$34:$B$777,J$225)+'СЕТ СН'!$F$12</f>
        <v>250.07089214999999</v>
      </c>
      <c r="K255" s="37">
        <f>SUMIFS(СВЦЭМ!$G$34:$G$777,СВЦЭМ!$A$34:$A$777,$A255,СВЦЭМ!$B$34:$B$777,K$225)+'СЕТ СН'!$F$12</f>
        <v>235.59470356</v>
      </c>
      <c r="L255" s="37">
        <f>SUMIFS(СВЦЭМ!$G$34:$G$777,СВЦЭМ!$A$34:$A$777,$A255,СВЦЭМ!$B$34:$B$777,L$225)+'СЕТ СН'!$F$12</f>
        <v>214.94519697999999</v>
      </c>
      <c r="M255" s="37">
        <f>SUMIFS(СВЦЭМ!$G$34:$G$777,СВЦЭМ!$A$34:$A$777,$A255,СВЦЭМ!$B$34:$B$777,M$225)+'СЕТ СН'!$F$12</f>
        <v>211.97306982000001</v>
      </c>
      <c r="N255" s="37">
        <f>SUMIFS(СВЦЭМ!$G$34:$G$777,СВЦЭМ!$A$34:$A$777,$A255,СВЦЭМ!$B$34:$B$777,N$225)+'СЕТ СН'!$F$12</f>
        <v>218.42925822000001</v>
      </c>
      <c r="O255" s="37">
        <f>SUMIFS(СВЦЭМ!$G$34:$G$777,СВЦЭМ!$A$34:$A$777,$A255,СВЦЭМ!$B$34:$B$777,O$225)+'СЕТ СН'!$F$12</f>
        <v>219.39611341</v>
      </c>
      <c r="P255" s="37">
        <f>SUMIFS(СВЦЭМ!$G$34:$G$777,СВЦЭМ!$A$34:$A$777,$A255,СВЦЭМ!$B$34:$B$777,P$225)+'СЕТ СН'!$F$12</f>
        <v>220.56296652</v>
      </c>
      <c r="Q255" s="37">
        <f>SUMIFS(СВЦЭМ!$G$34:$G$777,СВЦЭМ!$A$34:$A$777,$A255,СВЦЭМ!$B$34:$B$777,Q$225)+'СЕТ СН'!$F$12</f>
        <v>220.54707776999999</v>
      </c>
      <c r="R255" s="37">
        <f>SUMIFS(СВЦЭМ!$G$34:$G$777,СВЦЭМ!$A$34:$A$777,$A255,СВЦЭМ!$B$34:$B$777,R$225)+'СЕТ СН'!$F$12</f>
        <v>219.15489642</v>
      </c>
      <c r="S255" s="37">
        <f>SUMIFS(СВЦЭМ!$G$34:$G$777,СВЦЭМ!$A$34:$A$777,$A255,СВЦЭМ!$B$34:$B$777,S$225)+'СЕТ СН'!$F$12</f>
        <v>214.01930116</v>
      </c>
      <c r="T255" s="37">
        <f>SUMIFS(СВЦЭМ!$G$34:$G$777,СВЦЭМ!$A$34:$A$777,$A255,СВЦЭМ!$B$34:$B$777,T$225)+'СЕТ СН'!$F$12</f>
        <v>205.30429268</v>
      </c>
      <c r="U255" s="37">
        <f>SUMIFS(СВЦЭМ!$G$34:$G$777,СВЦЭМ!$A$34:$A$777,$A255,СВЦЭМ!$B$34:$B$777,U$225)+'СЕТ СН'!$F$12</f>
        <v>205.10872062000001</v>
      </c>
      <c r="V255" s="37">
        <f>SUMIFS(СВЦЭМ!$G$34:$G$777,СВЦЭМ!$A$34:$A$777,$A255,СВЦЭМ!$B$34:$B$777,V$225)+'СЕТ СН'!$F$12</f>
        <v>201.75913535000001</v>
      </c>
      <c r="W255" s="37">
        <f>SUMIFS(СВЦЭМ!$G$34:$G$777,СВЦЭМ!$A$34:$A$777,$A255,СВЦЭМ!$B$34:$B$777,W$225)+'СЕТ СН'!$F$12</f>
        <v>204.04922635</v>
      </c>
      <c r="X255" s="37">
        <f>SUMIFS(СВЦЭМ!$G$34:$G$777,СВЦЭМ!$A$34:$A$777,$A255,СВЦЭМ!$B$34:$B$777,X$225)+'СЕТ СН'!$F$12</f>
        <v>208.54893383000001</v>
      </c>
      <c r="Y255" s="37">
        <f>SUMIFS(СВЦЭМ!$G$34:$G$777,СВЦЭМ!$A$34:$A$777,$A255,СВЦЭМ!$B$34:$B$777,Y$225)+'СЕТ СН'!$F$12</f>
        <v>234.31379677000001</v>
      </c>
    </row>
    <row r="256" spans="1:25" ht="15.75" x14ac:dyDescent="0.2">
      <c r="A256" s="36">
        <f t="shared" si="6"/>
        <v>42705</v>
      </c>
      <c r="B256" s="37">
        <f>SUMIFS(СВЦЭМ!$G$34:$G$777,СВЦЭМ!$A$34:$A$777,$A256,СВЦЭМ!$B$34:$B$777,B$225)+'СЕТ СН'!$F$12</f>
        <v>0</v>
      </c>
      <c r="C256" s="37">
        <f>SUMIFS(СВЦЭМ!$G$34:$G$777,СВЦЭМ!$A$34:$A$777,$A256,СВЦЭМ!$B$34:$B$777,C$225)+'СЕТ СН'!$F$12</f>
        <v>0</v>
      </c>
      <c r="D256" s="37">
        <f>SUMIFS(СВЦЭМ!$G$34:$G$777,СВЦЭМ!$A$34:$A$777,$A256,СВЦЭМ!$B$34:$B$777,D$225)+'СЕТ СН'!$F$12</f>
        <v>0</v>
      </c>
      <c r="E256" s="37">
        <f>SUMIFS(СВЦЭМ!$G$34:$G$777,СВЦЭМ!$A$34:$A$777,$A256,СВЦЭМ!$B$34:$B$777,E$225)+'СЕТ СН'!$F$12</f>
        <v>0</v>
      </c>
      <c r="F256" s="37">
        <f>SUMIFS(СВЦЭМ!$G$34:$G$777,СВЦЭМ!$A$34:$A$777,$A256,СВЦЭМ!$B$34:$B$777,F$225)+'СЕТ СН'!$F$12</f>
        <v>0</v>
      </c>
      <c r="G256" s="37">
        <f>SUMIFS(СВЦЭМ!$G$34:$G$777,СВЦЭМ!$A$34:$A$777,$A256,СВЦЭМ!$B$34:$B$777,G$225)+'СЕТ СН'!$F$12</f>
        <v>0</v>
      </c>
      <c r="H256" s="37">
        <f>SUMIFS(СВЦЭМ!$G$34:$G$777,СВЦЭМ!$A$34:$A$777,$A256,СВЦЭМ!$B$34:$B$777,H$225)+'СЕТ СН'!$F$12</f>
        <v>0</v>
      </c>
      <c r="I256" s="37">
        <f>SUMIFS(СВЦЭМ!$G$34:$G$777,СВЦЭМ!$A$34:$A$777,$A256,СВЦЭМ!$B$34:$B$777,I$225)+'СЕТ СН'!$F$12</f>
        <v>0</v>
      </c>
      <c r="J256" s="37">
        <f>SUMIFS(СВЦЭМ!$G$34:$G$777,СВЦЭМ!$A$34:$A$777,$A256,СВЦЭМ!$B$34:$B$777,J$225)+'СЕТ СН'!$F$12</f>
        <v>0</v>
      </c>
      <c r="K256" s="37">
        <f>SUMIFS(СВЦЭМ!$G$34:$G$777,СВЦЭМ!$A$34:$A$777,$A256,СВЦЭМ!$B$34:$B$777,K$225)+'СЕТ СН'!$F$12</f>
        <v>0</v>
      </c>
      <c r="L256" s="37">
        <f>SUMIFS(СВЦЭМ!$G$34:$G$777,СВЦЭМ!$A$34:$A$777,$A256,СВЦЭМ!$B$34:$B$777,L$225)+'СЕТ СН'!$F$12</f>
        <v>0</v>
      </c>
      <c r="M256" s="37">
        <f>SUMIFS(СВЦЭМ!$G$34:$G$777,СВЦЭМ!$A$34:$A$777,$A256,СВЦЭМ!$B$34:$B$777,M$225)+'СЕТ СН'!$F$12</f>
        <v>0</v>
      </c>
      <c r="N256" s="37">
        <f>SUMIFS(СВЦЭМ!$G$34:$G$777,СВЦЭМ!$A$34:$A$777,$A256,СВЦЭМ!$B$34:$B$777,N$225)+'СЕТ СН'!$F$12</f>
        <v>0</v>
      </c>
      <c r="O256" s="37">
        <f>SUMIFS(СВЦЭМ!$G$34:$G$777,СВЦЭМ!$A$34:$A$777,$A256,СВЦЭМ!$B$34:$B$777,O$225)+'СЕТ СН'!$F$12</f>
        <v>0</v>
      </c>
      <c r="P256" s="37">
        <f>SUMIFS(СВЦЭМ!$G$34:$G$777,СВЦЭМ!$A$34:$A$777,$A256,СВЦЭМ!$B$34:$B$777,P$225)+'СЕТ СН'!$F$12</f>
        <v>0</v>
      </c>
      <c r="Q256" s="37">
        <f>SUMIFS(СВЦЭМ!$G$34:$G$777,СВЦЭМ!$A$34:$A$777,$A256,СВЦЭМ!$B$34:$B$777,Q$225)+'СЕТ СН'!$F$12</f>
        <v>0</v>
      </c>
      <c r="R256" s="37">
        <f>SUMIFS(СВЦЭМ!$G$34:$G$777,СВЦЭМ!$A$34:$A$777,$A256,СВЦЭМ!$B$34:$B$777,R$225)+'СЕТ СН'!$F$12</f>
        <v>0</v>
      </c>
      <c r="S256" s="37">
        <f>SUMIFS(СВЦЭМ!$G$34:$G$777,СВЦЭМ!$A$34:$A$777,$A256,СВЦЭМ!$B$34:$B$777,S$225)+'СЕТ СН'!$F$12</f>
        <v>0</v>
      </c>
      <c r="T256" s="37">
        <f>SUMIFS(СВЦЭМ!$G$34:$G$777,СВЦЭМ!$A$34:$A$777,$A256,СВЦЭМ!$B$34:$B$777,T$225)+'СЕТ СН'!$F$12</f>
        <v>0</v>
      </c>
      <c r="U256" s="37">
        <f>SUMIFS(СВЦЭМ!$G$34:$G$777,СВЦЭМ!$A$34:$A$777,$A256,СВЦЭМ!$B$34:$B$777,U$225)+'СЕТ СН'!$F$12</f>
        <v>0</v>
      </c>
      <c r="V256" s="37">
        <f>SUMIFS(СВЦЭМ!$G$34:$G$777,СВЦЭМ!$A$34:$A$777,$A256,СВЦЭМ!$B$34:$B$777,V$225)+'СЕТ СН'!$F$12</f>
        <v>0</v>
      </c>
      <c r="W256" s="37">
        <f>SUMIFS(СВЦЭМ!$G$34:$G$777,СВЦЭМ!$A$34:$A$777,$A256,СВЦЭМ!$B$34:$B$777,W$225)+'СЕТ СН'!$F$12</f>
        <v>0</v>
      </c>
      <c r="X256" s="37">
        <f>SUMIFS(СВЦЭМ!$G$34:$G$777,СВЦЭМ!$A$34:$A$777,$A256,СВЦЭМ!$B$34:$B$777,X$225)+'СЕТ СН'!$F$12</f>
        <v>0</v>
      </c>
      <c r="Y256" s="37">
        <f>SUMIFS(СВЦЭМ!$G$34:$G$777,СВЦЭМ!$A$34:$A$777,$A256,СВЦЭМ!$B$34:$B$777,Y$225)+'СЕТ СН'!$F$12</f>
        <v>0</v>
      </c>
    </row>
    <row r="257" spans="1:27" ht="15.75" x14ac:dyDescent="0.2">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row>
    <row r="258" spans="1:27" ht="12.75" customHeight="1" x14ac:dyDescent="0.2">
      <c r="A258" s="113" t="s">
        <v>7</v>
      </c>
      <c r="B258" s="116" t="s">
        <v>131</v>
      </c>
      <c r="C258" s="117"/>
      <c r="D258" s="117"/>
      <c r="E258" s="117"/>
      <c r="F258" s="117"/>
      <c r="G258" s="117"/>
      <c r="H258" s="117"/>
      <c r="I258" s="117"/>
      <c r="J258" s="117"/>
      <c r="K258" s="117"/>
      <c r="L258" s="117"/>
      <c r="M258" s="117"/>
      <c r="N258" s="117"/>
      <c r="O258" s="117"/>
      <c r="P258" s="117"/>
      <c r="Q258" s="117"/>
      <c r="R258" s="117"/>
      <c r="S258" s="117"/>
      <c r="T258" s="117"/>
      <c r="U258" s="117"/>
      <c r="V258" s="117"/>
      <c r="W258" s="117"/>
      <c r="X258" s="117"/>
      <c r="Y258" s="118"/>
    </row>
    <row r="259" spans="1:27" ht="12.75" customHeight="1" x14ac:dyDescent="0.2">
      <c r="A259" s="114"/>
      <c r="B259" s="119"/>
      <c r="C259" s="120"/>
      <c r="D259" s="120"/>
      <c r="E259" s="120"/>
      <c r="F259" s="120"/>
      <c r="G259" s="120"/>
      <c r="H259" s="120"/>
      <c r="I259" s="120"/>
      <c r="J259" s="120"/>
      <c r="K259" s="120"/>
      <c r="L259" s="120"/>
      <c r="M259" s="120"/>
      <c r="N259" s="120"/>
      <c r="O259" s="120"/>
      <c r="P259" s="120"/>
      <c r="Q259" s="120"/>
      <c r="R259" s="120"/>
      <c r="S259" s="120"/>
      <c r="T259" s="120"/>
      <c r="U259" s="120"/>
      <c r="V259" s="120"/>
      <c r="W259" s="120"/>
      <c r="X259" s="120"/>
      <c r="Y259" s="121"/>
    </row>
    <row r="260" spans="1:27" s="47" customFormat="1" ht="12.75" customHeight="1" x14ac:dyDescent="0.2">
      <c r="A260" s="115"/>
      <c r="B260" s="35">
        <v>1</v>
      </c>
      <c r="C260" s="35">
        <v>2</v>
      </c>
      <c r="D260" s="35">
        <v>3</v>
      </c>
      <c r="E260" s="35">
        <v>4</v>
      </c>
      <c r="F260" s="35">
        <v>5</v>
      </c>
      <c r="G260" s="35">
        <v>6</v>
      </c>
      <c r="H260" s="35">
        <v>7</v>
      </c>
      <c r="I260" s="35">
        <v>8</v>
      </c>
      <c r="J260" s="35">
        <v>9</v>
      </c>
      <c r="K260" s="35">
        <v>10</v>
      </c>
      <c r="L260" s="35">
        <v>11</v>
      </c>
      <c r="M260" s="35">
        <v>12</v>
      </c>
      <c r="N260" s="35">
        <v>13</v>
      </c>
      <c r="O260" s="35">
        <v>14</v>
      </c>
      <c r="P260" s="35">
        <v>15</v>
      </c>
      <c r="Q260" s="35">
        <v>16</v>
      </c>
      <c r="R260" s="35">
        <v>17</v>
      </c>
      <c r="S260" s="35">
        <v>18</v>
      </c>
      <c r="T260" s="35">
        <v>19</v>
      </c>
      <c r="U260" s="35">
        <v>20</v>
      </c>
      <c r="V260" s="35">
        <v>21</v>
      </c>
      <c r="W260" s="35">
        <v>22</v>
      </c>
      <c r="X260" s="35">
        <v>23</v>
      </c>
      <c r="Y260" s="35">
        <v>24</v>
      </c>
    </row>
    <row r="261" spans="1:27" ht="15.75" customHeight="1" x14ac:dyDescent="0.2">
      <c r="A261" s="36" t="str">
        <f>A226</f>
        <v>01.11.2016</v>
      </c>
      <c r="B261" s="37">
        <f>SUMIFS(СВЦЭМ!$H$34:$H$777,СВЦЭМ!$A$34:$A$777,$A261,СВЦЭМ!$B$34:$B$777,B$260)+'СЕТ СН'!$F$12</f>
        <v>437.23612949</v>
      </c>
      <c r="C261" s="37">
        <f>SUMIFS(СВЦЭМ!$H$34:$H$777,СВЦЭМ!$A$34:$A$777,$A261,СВЦЭМ!$B$34:$B$777,C$260)+'СЕТ СН'!$F$12</f>
        <v>490.06749358000002</v>
      </c>
      <c r="D261" s="37">
        <f>SUMIFS(СВЦЭМ!$H$34:$H$777,СВЦЭМ!$A$34:$A$777,$A261,СВЦЭМ!$B$34:$B$777,D$260)+'СЕТ СН'!$F$12</f>
        <v>507.07456963999999</v>
      </c>
      <c r="E261" s="37">
        <f>SUMIFS(СВЦЭМ!$H$34:$H$777,СВЦЭМ!$A$34:$A$777,$A261,СВЦЭМ!$B$34:$B$777,E$260)+'СЕТ СН'!$F$12</f>
        <v>513.68610865999995</v>
      </c>
      <c r="F261" s="37">
        <f>SUMIFS(СВЦЭМ!$H$34:$H$777,СВЦЭМ!$A$34:$A$777,$A261,СВЦЭМ!$B$34:$B$777,F$260)+'СЕТ СН'!$F$12</f>
        <v>512.84926107000001</v>
      </c>
      <c r="G261" s="37">
        <f>SUMIFS(СВЦЭМ!$H$34:$H$777,СВЦЭМ!$A$34:$A$777,$A261,СВЦЭМ!$B$34:$B$777,G$260)+'СЕТ СН'!$F$12</f>
        <v>506.05320846000001</v>
      </c>
      <c r="H261" s="37">
        <f>SUMIFS(СВЦЭМ!$H$34:$H$777,СВЦЭМ!$A$34:$A$777,$A261,СВЦЭМ!$B$34:$B$777,H$260)+'СЕТ СН'!$F$12</f>
        <v>487.34357784999997</v>
      </c>
      <c r="I261" s="37">
        <f>SUMIFS(СВЦЭМ!$H$34:$H$777,СВЦЭМ!$A$34:$A$777,$A261,СВЦЭМ!$B$34:$B$777,I$260)+'СЕТ СН'!$F$12</f>
        <v>468.65026506999999</v>
      </c>
      <c r="J261" s="37">
        <f>SUMIFS(СВЦЭМ!$H$34:$H$777,СВЦЭМ!$A$34:$A$777,$A261,СВЦЭМ!$B$34:$B$777,J$260)+'СЕТ СН'!$F$12</f>
        <v>427.27719726999999</v>
      </c>
      <c r="K261" s="37">
        <f>SUMIFS(СВЦЭМ!$H$34:$H$777,СВЦЭМ!$A$34:$A$777,$A261,СВЦЭМ!$B$34:$B$777,K$260)+'СЕТ СН'!$F$12</f>
        <v>385.40472450999999</v>
      </c>
      <c r="L261" s="37">
        <f>SUMIFS(СВЦЭМ!$H$34:$H$777,СВЦЭМ!$A$34:$A$777,$A261,СВЦЭМ!$B$34:$B$777,L$260)+'СЕТ СН'!$F$12</f>
        <v>341.34663475000002</v>
      </c>
      <c r="M261" s="37">
        <f>SUMIFS(СВЦЭМ!$H$34:$H$777,СВЦЭМ!$A$34:$A$777,$A261,СВЦЭМ!$B$34:$B$777,M$260)+'СЕТ СН'!$F$12</f>
        <v>316.39026623000001</v>
      </c>
      <c r="N261" s="37">
        <f>SUMIFS(СВЦЭМ!$H$34:$H$777,СВЦЭМ!$A$34:$A$777,$A261,СВЦЭМ!$B$34:$B$777,N$260)+'СЕТ СН'!$F$12</f>
        <v>317.01540856999998</v>
      </c>
      <c r="O261" s="37">
        <f>SUMIFS(СВЦЭМ!$H$34:$H$777,СВЦЭМ!$A$34:$A$777,$A261,СВЦЭМ!$B$34:$B$777,O$260)+'СЕТ СН'!$F$12</f>
        <v>319.67328457000002</v>
      </c>
      <c r="P261" s="37">
        <f>SUMIFS(СВЦЭМ!$H$34:$H$777,СВЦЭМ!$A$34:$A$777,$A261,СВЦЭМ!$B$34:$B$777,P$260)+'СЕТ СН'!$F$12</f>
        <v>325.16121162000002</v>
      </c>
      <c r="Q261" s="37">
        <f>SUMIFS(СВЦЭМ!$H$34:$H$777,СВЦЭМ!$A$34:$A$777,$A261,СВЦЭМ!$B$34:$B$777,Q$260)+'СЕТ СН'!$F$12</f>
        <v>325.06453764000003</v>
      </c>
      <c r="R261" s="37">
        <f>SUMIFS(СВЦЭМ!$H$34:$H$777,СВЦЭМ!$A$34:$A$777,$A261,СВЦЭМ!$B$34:$B$777,R$260)+'СЕТ СН'!$F$12</f>
        <v>324.26341504999999</v>
      </c>
      <c r="S261" s="37">
        <f>SUMIFS(СВЦЭМ!$H$34:$H$777,СВЦЭМ!$A$34:$A$777,$A261,СВЦЭМ!$B$34:$B$777,S$260)+'СЕТ СН'!$F$12</f>
        <v>315.83233067999998</v>
      </c>
      <c r="T261" s="37">
        <f>SUMIFS(СВЦЭМ!$H$34:$H$777,СВЦЭМ!$A$34:$A$777,$A261,СВЦЭМ!$B$34:$B$777,T$260)+'СЕТ СН'!$F$12</f>
        <v>321.93617946000001</v>
      </c>
      <c r="U261" s="37">
        <f>SUMIFS(СВЦЭМ!$H$34:$H$777,СВЦЭМ!$A$34:$A$777,$A261,СВЦЭМ!$B$34:$B$777,U$260)+'СЕТ СН'!$F$12</f>
        <v>325.37227537000001</v>
      </c>
      <c r="V261" s="37">
        <f>SUMIFS(СВЦЭМ!$H$34:$H$777,СВЦЭМ!$A$34:$A$777,$A261,СВЦЭМ!$B$34:$B$777,V$260)+'СЕТ СН'!$F$12</f>
        <v>319.20133633</v>
      </c>
      <c r="W261" s="37">
        <f>SUMIFS(СВЦЭМ!$H$34:$H$777,СВЦЭМ!$A$34:$A$777,$A261,СВЦЭМ!$B$34:$B$777,W$260)+'СЕТ СН'!$F$12</f>
        <v>315.86524270000001</v>
      </c>
      <c r="X261" s="37">
        <f>SUMIFS(СВЦЭМ!$H$34:$H$777,СВЦЭМ!$A$34:$A$777,$A261,СВЦЭМ!$B$34:$B$777,X$260)+'СЕТ СН'!$F$12</f>
        <v>320.18469097000002</v>
      </c>
      <c r="Y261" s="37">
        <f>SUMIFS(СВЦЭМ!$H$34:$H$777,СВЦЭМ!$A$34:$A$777,$A261,СВЦЭМ!$B$34:$B$777,Y$260)+'СЕТ СН'!$F$12</f>
        <v>368.31213004</v>
      </c>
      <c r="AA261" s="46"/>
    </row>
    <row r="262" spans="1:27" ht="15.75" x14ac:dyDescent="0.2">
      <c r="A262" s="36">
        <f>A261+1</f>
        <v>42676</v>
      </c>
      <c r="B262" s="37">
        <f>SUMIFS(СВЦЭМ!$H$34:$H$777,СВЦЭМ!$A$34:$A$777,$A262,СВЦЭМ!$B$34:$B$777,B$260)+'СЕТ СН'!$F$12</f>
        <v>437.88299416000001</v>
      </c>
      <c r="C262" s="37">
        <f>SUMIFS(СВЦЭМ!$H$34:$H$777,СВЦЭМ!$A$34:$A$777,$A262,СВЦЭМ!$B$34:$B$777,C$260)+'СЕТ СН'!$F$12</f>
        <v>499.10542899000001</v>
      </c>
      <c r="D262" s="37">
        <f>SUMIFS(СВЦЭМ!$H$34:$H$777,СВЦЭМ!$A$34:$A$777,$A262,СВЦЭМ!$B$34:$B$777,D$260)+'СЕТ СН'!$F$12</f>
        <v>518.19429409999998</v>
      </c>
      <c r="E262" s="37">
        <f>SUMIFS(СВЦЭМ!$H$34:$H$777,СВЦЭМ!$A$34:$A$777,$A262,СВЦЭМ!$B$34:$B$777,E$260)+'СЕТ СН'!$F$12</f>
        <v>522.04996344000006</v>
      </c>
      <c r="F262" s="37">
        <f>SUMIFS(СВЦЭМ!$H$34:$H$777,СВЦЭМ!$A$34:$A$777,$A262,СВЦЭМ!$B$34:$B$777,F$260)+'СЕТ СН'!$F$12</f>
        <v>522.45439285999998</v>
      </c>
      <c r="G262" s="37">
        <f>SUMIFS(СВЦЭМ!$H$34:$H$777,СВЦЭМ!$A$34:$A$777,$A262,СВЦЭМ!$B$34:$B$777,G$260)+'СЕТ СН'!$F$12</f>
        <v>506.88171583000002</v>
      </c>
      <c r="H262" s="37">
        <f>SUMIFS(СВЦЭМ!$H$34:$H$777,СВЦЭМ!$A$34:$A$777,$A262,СВЦЭМ!$B$34:$B$777,H$260)+'СЕТ СН'!$F$12</f>
        <v>508.21254235999999</v>
      </c>
      <c r="I262" s="37">
        <f>SUMIFS(СВЦЭМ!$H$34:$H$777,СВЦЭМ!$A$34:$A$777,$A262,СВЦЭМ!$B$34:$B$777,I$260)+'СЕТ СН'!$F$12</f>
        <v>492.75872321000003</v>
      </c>
      <c r="J262" s="37">
        <f>SUMIFS(СВЦЭМ!$H$34:$H$777,СВЦЭМ!$A$34:$A$777,$A262,СВЦЭМ!$B$34:$B$777,J$260)+'СЕТ СН'!$F$12</f>
        <v>418.37518372</v>
      </c>
      <c r="K262" s="37">
        <f>SUMIFS(СВЦЭМ!$H$34:$H$777,СВЦЭМ!$A$34:$A$777,$A262,СВЦЭМ!$B$34:$B$777,K$260)+'СЕТ СН'!$F$12</f>
        <v>361.31221051</v>
      </c>
      <c r="L262" s="37">
        <f>SUMIFS(СВЦЭМ!$H$34:$H$777,СВЦЭМ!$A$34:$A$777,$A262,СВЦЭМ!$B$34:$B$777,L$260)+'СЕТ СН'!$F$12</f>
        <v>346.58337427999999</v>
      </c>
      <c r="M262" s="37">
        <f>SUMIFS(СВЦЭМ!$H$34:$H$777,СВЦЭМ!$A$34:$A$777,$A262,СВЦЭМ!$B$34:$B$777,M$260)+'СЕТ СН'!$F$12</f>
        <v>340.16145953</v>
      </c>
      <c r="N262" s="37">
        <f>SUMIFS(СВЦЭМ!$H$34:$H$777,СВЦЭМ!$A$34:$A$777,$A262,СВЦЭМ!$B$34:$B$777,N$260)+'СЕТ СН'!$F$12</f>
        <v>349.07746705</v>
      </c>
      <c r="O262" s="37">
        <f>SUMIFS(СВЦЭМ!$H$34:$H$777,СВЦЭМ!$A$34:$A$777,$A262,СВЦЭМ!$B$34:$B$777,O$260)+'СЕТ СН'!$F$12</f>
        <v>363.57571283999999</v>
      </c>
      <c r="P262" s="37">
        <f>SUMIFS(СВЦЭМ!$H$34:$H$777,СВЦЭМ!$A$34:$A$777,$A262,СВЦЭМ!$B$34:$B$777,P$260)+'СЕТ СН'!$F$12</f>
        <v>360.71603188</v>
      </c>
      <c r="Q262" s="37">
        <f>SUMIFS(СВЦЭМ!$H$34:$H$777,СВЦЭМ!$A$34:$A$777,$A262,СВЦЭМ!$B$34:$B$777,Q$260)+'СЕТ СН'!$F$12</f>
        <v>359.33527915000002</v>
      </c>
      <c r="R262" s="37">
        <f>SUMIFS(СВЦЭМ!$H$34:$H$777,СВЦЭМ!$A$34:$A$777,$A262,СВЦЭМ!$B$34:$B$777,R$260)+'СЕТ СН'!$F$12</f>
        <v>359.29366458999999</v>
      </c>
      <c r="S262" s="37">
        <f>SUMIFS(СВЦЭМ!$H$34:$H$777,СВЦЭМ!$A$34:$A$777,$A262,СВЦЭМ!$B$34:$B$777,S$260)+'СЕТ СН'!$F$12</f>
        <v>354.26361277000001</v>
      </c>
      <c r="T262" s="37">
        <f>SUMIFS(СВЦЭМ!$H$34:$H$777,СВЦЭМ!$A$34:$A$777,$A262,СВЦЭМ!$B$34:$B$777,T$260)+'СЕТ СН'!$F$12</f>
        <v>363.44091873999997</v>
      </c>
      <c r="U262" s="37">
        <f>SUMIFS(СВЦЭМ!$H$34:$H$777,СВЦЭМ!$A$34:$A$777,$A262,СВЦЭМ!$B$34:$B$777,U$260)+'СЕТ СН'!$F$12</f>
        <v>372.26233996000002</v>
      </c>
      <c r="V262" s="37">
        <f>SUMIFS(СВЦЭМ!$H$34:$H$777,СВЦЭМ!$A$34:$A$777,$A262,СВЦЭМ!$B$34:$B$777,V$260)+'СЕТ СН'!$F$12</f>
        <v>367.34579613</v>
      </c>
      <c r="W262" s="37">
        <f>SUMIFS(СВЦЭМ!$H$34:$H$777,СВЦЭМ!$A$34:$A$777,$A262,СВЦЭМ!$B$34:$B$777,W$260)+'СЕТ СН'!$F$12</f>
        <v>359.99643765000002</v>
      </c>
      <c r="X262" s="37">
        <f>SUMIFS(СВЦЭМ!$H$34:$H$777,СВЦЭМ!$A$34:$A$777,$A262,СВЦЭМ!$B$34:$B$777,X$260)+'СЕТ СН'!$F$12</f>
        <v>359.20925577000003</v>
      </c>
      <c r="Y262" s="37">
        <f>SUMIFS(СВЦЭМ!$H$34:$H$777,СВЦЭМ!$A$34:$A$777,$A262,СВЦЭМ!$B$34:$B$777,Y$260)+'СЕТ СН'!$F$12</f>
        <v>383.06317349</v>
      </c>
    </row>
    <row r="263" spans="1:27" ht="15.75" x14ac:dyDescent="0.2">
      <c r="A263" s="36">
        <f t="shared" ref="A263:A291" si="7">A262+1</f>
        <v>42677</v>
      </c>
      <c r="B263" s="37">
        <f>SUMIFS(СВЦЭМ!$H$34:$H$777,СВЦЭМ!$A$34:$A$777,$A263,СВЦЭМ!$B$34:$B$777,B$260)+'СЕТ СН'!$F$12</f>
        <v>438.06288946000001</v>
      </c>
      <c r="C263" s="37">
        <f>SUMIFS(СВЦЭМ!$H$34:$H$777,СВЦЭМ!$A$34:$A$777,$A263,СВЦЭМ!$B$34:$B$777,C$260)+'СЕТ СН'!$F$12</f>
        <v>504.00225214</v>
      </c>
      <c r="D263" s="37">
        <f>SUMIFS(СВЦЭМ!$H$34:$H$777,СВЦЭМ!$A$34:$A$777,$A263,СВЦЭМ!$B$34:$B$777,D$260)+'СЕТ СН'!$F$12</f>
        <v>513.36083195000003</v>
      </c>
      <c r="E263" s="37">
        <f>SUMIFS(СВЦЭМ!$H$34:$H$777,СВЦЭМ!$A$34:$A$777,$A263,СВЦЭМ!$B$34:$B$777,E$260)+'СЕТ СН'!$F$12</f>
        <v>512.00711783999998</v>
      </c>
      <c r="F263" s="37">
        <f>SUMIFS(СВЦЭМ!$H$34:$H$777,СВЦЭМ!$A$34:$A$777,$A263,СВЦЭМ!$B$34:$B$777,F$260)+'СЕТ СН'!$F$12</f>
        <v>510.95932246000001</v>
      </c>
      <c r="G263" s="37">
        <f>SUMIFS(СВЦЭМ!$H$34:$H$777,СВЦЭМ!$A$34:$A$777,$A263,СВЦЭМ!$B$34:$B$777,G$260)+'СЕТ СН'!$F$12</f>
        <v>515.14979016999996</v>
      </c>
      <c r="H263" s="37">
        <f>SUMIFS(СВЦЭМ!$H$34:$H$777,СВЦЭМ!$A$34:$A$777,$A263,СВЦЭМ!$B$34:$B$777,H$260)+'СЕТ СН'!$F$12</f>
        <v>513.17147694000005</v>
      </c>
      <c r="I263" s="37">
        <f>SUMIFS(СВЦЭМ!$H$34:$H$777,СВЦЭМ!$A$34:$A$777,$A263,СВЦЭМ!$B$34:$B$777,I$260)+'СЕТ СН'!$F$12</f>
        <v>497.42043074999998</v>
      </c>
      <c r="J263" s="37">
        <f>SUMIFS(СВЦЭМ!$H$34:$H$777,СВЦЭМ!$A$34:$A$777,$A263,СВЦЭМ!$B$34:$B$777,J$260)+'СЕТ СН'!$F$12</f>
        <v>446.25714069999998</v>
      </c>
      <c r="K263" s="37">
        <f>SUMIFS(СВЦЭМ!$H$34:$H$777,СВЦЭМ!$A$34:$A$777,$A263,СВЦЭМ!$B$34:$B$777,K$260)+'СЕТ СН'!$F$12</f>
        <v>399.14143371</v>
      </c>
      <c r="L263" s="37">
        <f>SUMIFS(СВЦЭМ!$H$34:$H$777,СВЦЭМ!$A$34:$A$777,$A263,СВЦЭМ!$B$34:$B$777,L$260)+'СЕТ СН'!$F$12</f>
        <v>356.39118136000002</v>
      </c>
      <c r="M263" s="37">
        <f>SUMIFS(СВЦЭМ!$H$34:$H$777,СВЦЭМ!$A$34:$A$777,$A263,СВЦЭМ!$B$34:$B$777,M$260)+'СЕТ СН'!$F$12</f>
        <v>350.20605873</v>
      </c>
      <c r="N263" s="37">
        <f>SUMIFS(СВЦЭМ!$H$34:$H$777,СВЦЭМ!$A$34:$A$777,$A263,СВЦЭМ!$B$34:$B$777,N$260)+'СЕТ СН'!$F$12</f>
        <v>361.17804389999998</v>
      </c>
      <c r="O263" s="37">
        <f>SUMIFS(СВЦЭМ!$H$34:$H$777,СВЦЭМ!$A$34:$A$777,$A263,СВЦЭМ!$B$34:$B$777,O$260)+'СЕТ СН'!$F$12</f>
        <v>376.73746018000003</v>
      </c>
      <c r="P263" s="37">
        <f>SUMIFS(СВЦЭМ!$H$34:$H$777,СВЦЭМ!$A$34:$A$777,$A263,СВЦЭМ!$B$34:$B$777,P$260)+'СЕТ СН'!$F$12</f>
        <v>384.43940364000002</v>
      </c>
      <c r="Q263" s="37">
        <f>SUMIFS(СВЦЭМ!$H$34:$H$777,СВЦЭМ!$A$34:$A$777,$A263,СВЦЭМ!$B$34:$B$777,Q$260)+'СЕТ СН'!$F$12</f>
        <v>389.87817518999998</v>
      </c>
      <c r="R263" s="37">
        <f>SUMIFS(СВЦЭМ!$H$34:$H$777,СВЦЭМ!$A$34:$A$777,$A263,СВЦЭМ!$B$34:$B$777,R$260)+'СЕТ СН'!$F$12</f>
        <v>388.19081019999999</v>
      </c>
      <c r="S263" s="37">
        <f>SUMIFS(СВЦЭМ!$H$34:$H$777,СВЦЭМ!$A$34:$A$777,$A263,СВЦЭМ!$B$34:$B$777,S$260)+'СЕТ СН'!$F$12</f>
        <v>389.69514368</v>
      </c>
      <c r="T263" s="37">
        <f>SUMIFS(СВЦЭМ!$H$34:$H$777,СВЦЭМ!$A$34:$A$777,$A263,СВЦЭМ!$B$34:$B$777,T$260)+'СЕТ СН'!$F$12</f>
        <v>362.91084642999999</v>
      </c>
      <c r="U263" s="37">
        <f>SUMIFS(СВЦЭМ!$H$34:$H$777,СВЦЭМ!$A$34:$A$777,$A263,СВЦЭМ!$B$34:$B$777,U$260)+'СЕТ СН'!$F$12</f>
        <v>364.38350737000002</v>
      </c>
      <c r="V263" s="37">
        <f>SUMIFS(СВЦЭМ!$H$34:$H$777,СВЦЭМ!$A$34:$A$777,$A263,СВЦЭМ!$B$34:$B$777,V$260)+'СЕТ СН'!$F$12</f>
        <v>366.6119491</v>
      </c>
      <c r="W263" s="37">
        <f>SUMIFS(СВЦЭМ!$H$34:$H$777,СВЦЭМ!$A$34:$A$777,$A263,СВЦЭМ!$B$34:$B$777,W$260)+'СЕТ СН'!$F$12</f>
        <v>380.34203573000002</v>
      </c>
      <c r="X263" s="37">
        <f>SUMIFS(СВЦЭМ!$H$34:$H$777,СВЦЭМ!$A$34:$A$777,$A263,СВЦЭМ!$B$34:$B$777,X$260)+'СЕТ СН'!$F$12</f>
        <v>393.13189245000001</v>
      </c>
      <c r="Y263" s="37">
        <f>SUMIFS(СВЦЭМ!$H$34:$H$777,СВЦЭМ!$A$34:$A$777,$A263,СВЦЭМ!$B$34:$B$777,Y$260)+'СЕТ СН'!$F$12</f>
        <v>434.26122249999997</v>
      </c>
    </row>
    <row r="264" spans="1:27" ht="15.75" x14ac:dyDescent="0.2">
      <c r="A264" s="36">
        <f t="shared" si="7"/>
        <v>42678</v>
      </c>
      <c r="B264" s="37">
        <f>SUMIFS(СВЦЭМ!$H$34:$H$777,СВЦЭМ!$A$34:$A$777,$A264,СВЦЭМ!$B$34:$B$777,B$260)+'СЕТ СН'!$F$12</f>
        <v>478.78452927000001</v>
      </c>
      <c r="C264" s="37">
        <f>SUMIFS(СВЦЭМ!$H$34:$H$777,СВЦЭМ!$A$34:$A$777,$A264,СВЦЭМ!$B$34:$B$777,C$260)+'СЕТ СН'!$F$12</f>
        <v>511.93311270999999</v>
      </c>
      <c r="D264" s="37">
        <f>SUMIFS(СВЦЭМ!$H$34:$H$777,СВЦЭМ!$A$34:$A$777,$A264,СВЦЭМ!$B$34:$B$777,D$260)+'СЕТ СН'!$F$12</f>
        <v>513.84108889000004</v>
      </c>
      <c r="E264" s="37">
        <f>SUMIFS(СВЦЭМ!$H$34:$H$777,СВЦЭМ!$A$34:$A$777,$A264,СВЦЭМ!$B$34:$B$777,E$260)+'СЕТ СН'!$F$12</f>
        <v>513.26128842000003</v>
      </c>
      <c r="F264" s="37">
        <f>SUMIFS(СВЦЭМ!$H$34:$H$777,СВЦЭМ!$A$34:$A$777,$A264,СВЦЭМ!$B$34:$B$777,F$260)+'СЕТ СН'!$F$12</f>
        <v>511.92096443000003</v>
      </c>
      <c r="G264" s="37">
        <f>SUMIFS(СВЦЭМ!$H$34:$H$777,СВЦЭМ!$A$34:$A$777,$A264,СВЦЭМ!$B$34:$B$777,G$260)+'СЕТ СН'!$F$12</f>
        <v>514.66072274999999</v>
      </c>
      <c r="H264" s="37">
        <f>SUMIFS(СВЦЭМ!$H$34:$H$777,СВЦЭМ!$A$34:$A$777,$A264,СВЦЭМ!$B$34:$B$777,H$260)+'СЕТ СН'!$F$12</f>
        <v>520.12743190000003</v>
      </c>
      <c r="I264" s="37">
        <f>SUMIFS(СВЦЭМ!$H$34:$H$777,СВЦЭМ!$A$34:$A$777,$A264,СВЦЭМ!$B$34:$B$777,I$260)+'СЕТ СН'!$F$12</f>
        <v>513.51946389</v>
      </c>
      <c r="J264" s="37">
        <f>SUMIFS(СВЦЭМ!$H$34:$H$777,СВЦЭМ!$A$34:$A$777,$A264,СВЦЭМ!$B$34:$B$777,J$260)+'СЕТ СН'!$F$12</f>
        <v>469.99720244000002</v>
      </c>
      <c r="K264" s="37">
        <f>SUMIFS(СВЦЭМ!$H$34:$H$777,СВЦЭМ!$A$34:$A$777,$A264,СВЦЭМ!$B$34:$B$777,K$260)+'СЕТ СН'!$F$12</f>
        <v>427.07074612000002</v>
      </c>
      <c r="L264" s="37">
        <f>SUMIFS(СВЦЭМ!$H$34:$H$777,СВЦЭМ!$A$34:$A$777,$A264,СВЦЭМ!$B$34:$B$777,L$260)+'СЕТ СН'!$F$12</f>
        <v>382.17614221000002</v>
      </c>
      <c r="M264" s="37">
        <f>SUMIFS(СВЦЭМ!$H$34:$H$777,СВЦЭМ!$A$34:$A$777,$A264,СВЦЭМ!$B$34:$B$777,M$260)+'СЕТ СН'!$F$12</f>
        <v>366.88836082</v>
      </c>
      <c r="N264" s="37">
        <f>SUMIFS(СВЦЭМ!$H$34:$H$777,СВЦЭМ!$A$34:$A$777,$A264,СВЦЭМ!$B$34:$B$777,N$260)+'СЕТ СН'!$F$12</f>
        <v>358.52527322999998</v>
      </c>
      <c r="O264" s="37">
        <f>SUMIFS(СВЦЭМ!$H$34:$H$777,СВЦЭМ!$A$34:$A$777,$A264,СВЦЭМ!$B$34:$B$777,O$260)+'СЕТ СН'!$F$12</f>
        <v>354.72065248000001</v>
      </c>
      <c r="P264" s="37">
        <f>SUMIFS(СВЦЭМ!$H$34:$H$777,СВЦЭМ!$A$34:$A$777,$A264,СВЦЭМ!$B$34:$B$777,P$260)+'СЕТ СН'!$F$12</f>
        <v>352.27895652000001</v>
      </c>
      <c r="Q264" s="37">
        <f>SUMIFS(СВЦЭМ!$H$34:$H$777,СВЦЭМ!$A$34:$A$777,$A264,СВЦЭМ!$B$34:$B$777,Q$260)+'СЕТ СН'!$F$12</f>
        <v>351.22594543999998</v>
      </c>
      <c r="R264" s="37">
        <f>SUMIFS(СВЦЭМ!$H$34:$H$777,СВЦЭМ!$A$34:$A$777,$A264,СВЦЭМ!$B$34:$B$777,R$260)+'СЕТ СН'!$F$12</f>
        <v>352.58289704999999</v>
      </c>
      <c r="S264" s="37">
        <f>SUMIFS(СВЦЭМ!$H$34:$H$777,СВЦЭМ!$A$34:$A$777,$A264,СВЦЭМ!$B$34:$B$777,S$260)+'СЕТ СН'!$F$12</f>
        <v>352.27151099999998</v>
      </c>
      <c r="T264" s="37">
        <f>SUMIFS(СВЦЭМ!$H$34:$H$777,СВЦЭМ!$A$34:$A$777,$A264,СВЦЭМ!$B$34:$B$777,T$260)+'СЕТ СН'!$F$12</f>
        <v>343.51174657000001</v>
      </c>
      <c r="U264" s="37">
        <f>SUMIFS(СВЦЭМ!$H$34:$H$777,СВЦЭМ!$A$34:$A$777,$A264,СВЦЭМ!$B$34:$B$777,U$260)+'СЕТ СН'!$F$12</f>
        <v>335.84195878000003</v>
      </c>
      <c r="V264" s="37">
        <f>SUMIFS(СВЦЭМ!$H$34:$H$777,СВЦЭМ!$A$34:$A$777,$A264,СВЦЭМ!$B$34:$B$777,V$260)+'СЕТ СН'!$F$12</f>
        <v>339.67385309000002</v>
      </c>
      <c r="W264" s="37">
        <f>SUMIFS(СВЦЭМ!$H$34:$H$777,СВЦЭМ!$A$34:$A$777,$A264,СВЦЭМ!$B$34:$B$777,W$260)+'СЕТ СН'!$F$12</f>
        <v>350.93139571</v>
      </c>
      <c r="X264" s="37">
        <f>SUMIFS(СВЦЭМ!$H$34:$H$777,СВЦЭМ!$A$34:$A$777,$A264,СВЦЭМ!$B$34:$B$777,X$260)+'СЕТ СН'!$F$12</f>
        <v>352.67408641999998</v>
      </c>
      <c r="Y264" s="37">
        <f>SUMIFS(СВЦЭМ!$H$34:$H$777,СВЦЭМ!$A$34:$A$777,$A264,СВЦЭМ!$B$34:$B$777,Y$260)+'СЕТ СН'!$F$12</f>
        <v>397.78262752000001</v>
      </c>
    </row>
    <row r="265" spans="1:27" ht="15.75" x14ac:dyDescent="0.2">
      <c r="A265" s="36">
        <f t="shared" si="7"/>
        <v>42679</v>
      </c>
      <c r="B265" s="37">
        <f>SUMIFS(СВЦЭМ!$H$34:$H$777,СВЦЭМ!$A$34:$A$777,$A265,СВЦЭМ!$B$34:$B$777,B$260)+'СЕТ СН'!$F$12</f>
        <v>451.93403426999998</v>
      </c>
      <c r="C265" s="37">
        <f>SUMIFS(СВЦЭМ!$H$34:$H$777,СВЦЭМ!$A$34:$A$777,$A265,СВЦЭМ!$B$34:$B$777,C$260)+'СЕТ СН'!$F$12</f>
        <v>488.43385539000002</v>
      </c>
      <c r="D265" s="37">
        <f>SUMIFS(СВЦЭМ!$H$34:$H$777,СВЦЭМ!$A$34:$A$777,$A265,СВЦЭМ!$B$34:$B$777,D$260)+'СЕТ СН'!$F$12</f>
        <v>516.45948522000003</v>
      </c>
      <c r="E265" s="37">
        <f>SUMIFS(СВЦЭМ!$H$34:$H$777,СВЦЭМ!$A$34:$A$777,$A265,СВЦЭМ!$B$34:$B$777,E$260)+'СЕТ СН'!$F$12</f>
        <v>516.38203578000002</v>
      </c>
      <c r="F265" s="37">
        <f>SUMIFS(СВЦЭМ!$H$34:$H$777,СВЦЭМ!$A$34:$A$777,$A265,СВЦЭМ!$B$34:$B$777,F$260)+'СЕТ СН'!$F$12</f>
        <v>515.21027358000003</v>
      </c>
      <c r="G265" s="37">
        <f>SUMIFS(СВЦЭМ!$H$34:$H$777,СВЦЭМ!$A$34:$A$777,$A265,СВЦЭМ!$B$34:$B$777,G$260)+'СЕТ СН'!$F$12</f>
        <v>517.11442642999998</v>
      </c>
      <c r="H265" s="37">
        <f>SUMIFS(СВЦЭМ!$H$34:$H$777,СВЦЭМ!$A$34:$A$777,$A265,СВЦЭМ!$B$34:$B$777,H$260)+'СЕТ СН'!$F$12</f>
        <v>522.39900833000002</v>
      </c>
      <c r="I265" s="37">
        <f>SUMIFS(СВЦЭМ!$H$34:$H$777,СВЦЭМ!$A$34:$A$777,$A265,СВЦЭМ!$B$34:$B$777,I$260)+'СЕТ СН'!$F$12</f>
        <v>518.47461075000001</v>
      </c>
      <c r="J265" s="37">
        <f>SUMIFS(СВЦЭМ!$H$34:$H$777,СВЦЭМ!$A$34:$A$777,$A265,СВЦЭМ!$B$34:$B$777,J$260)+'СЕТ СН'!$F$12</f>
        <v>471.80308921</v>
      </c>
      <c r="K265" s="37">
        <f>SUMIFS(СВЦЭМ!$H$34:$H$777,СВЦЭМ!$A$34:$A$777,$A265,СВЦЭМ!$B$34:$B$777,K$260)+'СЕТ СН'!$F$12</f>
        <v>428.71639478999998</v>
      </c>
      <c r="L265" s="37">
        <f>SUMIFS(СВЦЭМ!$H$34:$H$777,СВЦЭМ!$A$34:$A$777,$A265,СВЦЭМ!$B$34:$B$777,L$260)+'СЕТ СН'!$F$12</f>
        <v>388.42401402000002</v>
      </c>
      <c r="M265" s="37">
        <f>SUMIFS(СВЦЭМ!$H$34:$H$777,СВЦЭМ!$A$34:$A$777,$A265,СВЦЭМ!$B$34:$B$777,M$260)+'СЕТ СН'!$F$12</f>
        <v>376.63347110000001</v>
      </c>
      <c r="N265" s="37">
        <f>SUMIFS(СВЦЭМ!$H$34:$H$777,СВЦЭМ!$A$34:$A$777,$A265,СВЦЭМ!$B$34:$B$777,N$260)+'СЕТ СН'!$F$12</f>
        <v>368.77692617000002</v>
      </c>
      <c r="O265" s="37">
        <f>SUMIFS(СВЦЭМ!$H$34:$H$777,СВЦЭМ!$A$34:$A$777,$A265,СВЦЭМ!$B$34:$B$777,O$260)+'СЕТ СН'!$F$12</f>
        <v>363.47469661000002</v>
      </c>
      <c r="P265" s="37">
        <f>SUMIFS(СВЦЭМ!$H$34:$H$777,СВЦЭМ!$A$34:$A$777,$A265,СВЦЭМ!$B$34:$B$777,P$260)+'СЕТ СН'!$F$12</f>
        <v>360.14312586</v>
      </c>
      <c r="Q265" s="37">
        <f>SUMIFS(СВЦЭМ!$H$34:$H$777,СВЦЭМ!$A$34:$A$777,$A265,СВЦЭМ!$B$34:$B$777,Q$260)+'СЕТ СН'!$F$12</f>
        <v>358.23408862000002</v>
      </c>
      <c r="R265" s="37">
        <f>SUMIFS(СВЦЭМ!$H$34:$H$777,СВЦЭМ!$A$34:$A$777,$A265,СВЦЭМ!$B$34:$B$777,R$260)+'СЕТ СН'!$F$12</f>
        <v>355.61594328000001</v>
      </c>
      <c r="S265" s="37">
        <f>SUMIFS(СВЦЭМ!$H$34:$H$777,СВЦЭМ!$A$34:$A$777,$A265,СВЦЭМ!$B$34:$B$777,S$260)+'СЕТ СН'!$F$12</f>
        <v>350.86259629</v>
      </c>
      <c r="T265" s="37">
        <f>SUMIFS(СВЦЭМ!$H$34:$H$777,СВЦЭМ!$A$34:$A$777,$A265,СВЦЭМ!$B$34:$B$777,T$260)+'СЕТ СН'!$F$12</f>
        <v>342.06865065</v>
      </c>
      <c r="U265" s="37">
        <f>SUMIFS(СВЦЭМ!$H$34:$H$777,СВЦЭМ!$A$34:$A$777,$A265,СВЦЭМ!$B$34:$B$777,U$260)+'СЕТ СН'!$F$12</f>
        <v>335.25731421</v>
      </c>
      <c r="V265" s="37">
        <f>SUMIFS(СВЦЭМ!$H$34:$H$777,СВЦЭМ!$A$34:$A$777,$A265,СВЦЭМ!$B$34:$B$777,V$260)+'СЕТ СН'!$F$12</f>
        <v>339.04712962000002</v>
      </c>
      <c r="W265" s="37">
        <f>SUMIFS(СВЦЭМ!$H$34:$H$777,СВЦЭМ!$A$34:$A$777,$A265,СВЦЭМ!$B$34:$B$777,W$260)+'СЕТ СН'!$F$12</f>
        <v>350.87701450999998</v>
      </c>
      <c r="X265" s="37">
        <f>SUMIFS(СВЦЭМ!$H$34:$H$777,СВЦЭМ!$A$34:$A$777,$A265,СВЦЭМ!$B$34:$B$777,X$260)+'СЕТ СН'!$F$12</f>
        <v>351.98165590000002</v>
      </c>
      <c r="Y265" s="37">
        <f>SUMIFS(СВЦЭМ!$H$34:$H$777,СВЦЭМ!$A$34:$A$777,$A265,СВЦЭМ!$B$34:$B$777,Y$260)+'СЕТ СН'!$F$12</f>
        <v>397.18158453000001</v>
      </c>
    </row>
    <row r="266" spans="1:27" ht="15.75" x14ac:dyDescent="0.2">
      <c r="A266" s="36">
        <f t="shared" si="7"/>
        <v>42680</v>
      </c>
      <c r="B266" s="37">
        <f>SUMIFS(СВЦЭМ!$H$34:$H$777,СВЦЭМ!$A$34:$A$777,$A266,СВЦЭМ!$B$34:$B$777,B$260)+'СЕТ СН'!$F$12</f>
        <v>442.15995700000002</v>
      </c>
      <c r="C266" s="37">
        <f>SUMIFS(СВЦЭМ!$H$34:$H$777,СВЦЭМ!$A$34:$A$777,$A266,СВЦЭМ!$B$34:$B$777,C$260)+'СЕТ СН'!$F$12</f>
        <v>493.31762527000001</v>
      </c>
      <c r="D266" s="37">
        <f>SUMIFS(СВЦЭМ!$H$34:$H$777,СВЦЭМ!$A$34:$A$777,$A266,СВЦЭМ!$B$34:$B$777,D$260)+'СЕТ СН'!$F$12</f>
        <v>511.00791813000001</v>
      </c>
      <c r="E266" s="37">
        <f>SUMIFS(СВЦЭМ!$H$34:$H$777,СВЦЭМ!$A$34:$A$777,$A266,СВЦЭМ!$B$34:$B$777,E$260)+'СЕТ СН'!$F$12</f>
        <v>512.03355681000005</v>
      </c>
      <c r="F266" s="37">
        <f>SUMIFS(СВЦЭМ!$H$34:$H$777,СВЦЭМ!$A$34:$A$777,$A266,СВЦЭМ!$B$34:$B$777,F$260)+'СЕТ СН'!$F$12</f>
        <v>511.99249710999999</v>
      </c>
      <c r="G266" s="37">
        <f>SUMIFS(СВЦЭМ!$H$34:$H$777,СВЦЭМ!$A$34:$A$777,$A266,СВЦЭМ!$B$34:$B$777,G$260)+'СЕТ СН'!$F$12</f>
        <v>507.09188266000001</v>
      </c>
      <c r="H266" s="37">
        <f>SUMIFS(СВЦЭМ!$H$34:$H$777,СВЦЭМ!$A$34:$A$777,$A266,СВЦЭМ!$B$34:$B$777,H$260)+'СЕТ СН'!$F$12</f>
        <v>504.76785734999999</v>
      </c>
      <c r="I266" s="37">
        <f>SUMIFS(СВЦЭМ!$H$34:$H$777,СВЦЭМ!$A$34:$A$777,$A266,СВЦЭМ!$B$34:$B$777,I$260)+'СЕТ СН'!$F$12</f>
        <v>500.25762090000001</v>
      </c>
      <c r="J266" s="37">
        <f>SUMIFS(СВЦЭМ!$H$34:$H$777,СВЦЭМ!$A$34:$A$777,$A266,СВЦЭМ!$B$34:$B$777,J$260)+'СЕТ СН'!$F$12</f>
        <v>448.90518675999999</v>
      </c>
      <c r="K266" s="37">
        <f>SUMIFS(СВЦЭМ!$H$34:$H$777,СВЦЭМ!$A$34:$A$777,$A266,СВЦЭМ!$B$34:$B$777,K$260)+'СЕТ СН'!$F$12</f>
        <v>399.49054665</v>
      </c>
      <c r="L266" s="37">
        <f>SUMIFS(СВЦЭМ!$H$34:$H$777,СВЦЭМ!$A$34:$A$777,$A266,СВЦЭМ!$B$34:$B$777,L$260)+'СЕТ СН'!$F$12</f>
        <v>368.95984870000001</v>
      </c>
      <c r="M266" s="37">
        <f>SUMIFS(СВЦЭМ!$H$34:$H$777,СВЦЭМ!$A$34:$A$777,$A266,СВЦЭМ!$B$34:$B$777,M$260)+'СЕТ СН'!$F$12</f>
        <v>345.93443834999999</v>
      </c>
      <c r="N266" s="37">
        <f>SUMIFS(СВЦЭМ!$H$34:$H$777,СВЦЭМ!$A$34:$A$777,$A266,СВЦЭМ!$B$34:$B$777,N$260)+'СЕТ СН'!$F$12</f>
        <v>343.25855024999998</v>
      </c>
      <c r="O266" s="37">
        <f>SUMIFS(СВЦЭМ!$H$34:$H$777,СВЦЭМ!$A$34:$A$777,$A266,СВЦЭМ!$B$34:$B$777,O$260)+'СЕТ СН'!$F$12</f>
        <v>343.28381736</v>
      </c>
      <c r="P266" s="37">
        <f>SUMIFS(СВЦЭМ!$H$34:$H$777,СВЦЭМ!$A$34:$A$777,$A266,СВЦЭМ!$B$34:$B$777,P$260)+'СЕТ СН'!$F$12</f>
        <v>339.96180386999998</v>
      </c>
      <c r="Q266" s="37">
        <f>SUMIFS(СВЦЭМ!$H$34:$H$777,СВЦЭМ!$A$34:$A$777,$A266,СВЦЭМ!$B$34:$B$777,Q$260)+'СЕТ СН'!$F$12</f>
        <v>340.04971800999999</v>
      </c>
      <c r="R266" s="37">
        <f>SUMIFS(СВЦЭМ!$H$34:$H$777,СВЦЭМ!$A$34:$A$777,$A266,СВЦЭМ!$B$34:$B$777,R$260)+'СЕТ СН'!$F$12</f>
        <v>338.64351371999999</v>
      </c>
      <c r="S266" s="37">
        <f>SUMIFS(СВЦЭМ!$H$34:$H$777,СВЦЭМ!$A$34:$A$777,$A266,СВЦЭМ!$B$34:$B$777,S$260)+'СЕТ СН'!$F$12</f>
        <v>350.12251314000002</v>
      </c>
      <c r="T266" s="37">
        <f>SUMIFS(СВЦЭМ!$H$34:$H$777,СВЦЭМ!$A$34:$A$777,$A266,СВЦЭМ!$B$34:$B$777,T$260)+'СЕТ СН'!$F$12</f>
        <v>355.15583421000002</v>
      </c>
      <c r="U266" s="37">
        <f>SUMIFS(СВЦЭМ!$H$34:$H$777,СВЦЭМ!$A$34:$A$777,$A266,СВЦЭМ!$B$34:$B$777,U$260)+'СЕТ СН'!$F$12</f>
        <v>358.14574232000001</v>
      </c>
      <c r="V266" s="37">
        <f>SUMIFS(СВЦЭМ!$H$34:$H$777,СВЦЭМ!$A$34:$A$777,$A266,СВЦЭМ!$B$34:$B$777,V$260)+'СЕТ СН'!$F$12</f>
        <v>357.09978811000002</v>
      </c>
      <c r="W266" s="37">
        <f>SUMIFS(СВЦЭМ!$H$34:$H$777,СВЦЭМ!$A$34:$A$777,$A266,СВЦЭМ!$B$34:$B$777,W$260)+'СЕТ СН'!$F$12</f>
        <v>362.99385464</v>
      </c>
      <c r="X266" s="37">
        <f>SUMIFS(СВЦЭМ!$H$34:$H$777,СВЦЭМ!$A$34:$A$777,$A266,СВЦЭМ!$B$34:$B$777,X$260)+'СЕТ СН'!$F$12</f>
        <v>364.95006955999997</v>
      </c>
      <c r="Y266" s="37">
        <f>SUMIFS(СВЦЭМ!$H$34:$H$777,СВЦЭМ!$A$34:$A$777,$A266,СВЦЭМ!$B$34:$B$777,Y$260)+'СЕТ СН'!$F$12</f>
        <v>411.25862153000003</v>
      </c>
    </row>
    <row r="267" spans="1:27" ht="15.75" x14ac:dyDescent="0.2">
      <c r="A267" s="36">
        <f t="shared" si="7"/>
        <v>42681</v>
      </c>
      <c r="B267" s="37">
        <f>SUMIFS(СВЦЭМ!$H$34:$H$777,СВЦЭМ!$A$34:$A$777,$A267,СВЦЭМ!$B$34:$B$777,B$260)+'СЕТ СН'!$F$12</f>
        <v>462.10091080000001</v>
      </c>
      <c r="C267" s="37">
        <f>SUMIFS(СВЦЭМ!$H$34:$H$777,СВЦЭМ!$A$34:$A$777,$A267,СВЦЭМ!$B$34:$B$777,C$260)+'СЕТ СН'!$F$12</f>
        <v>505.20314695000002</v>
      </c>
      <c r="D267" s="37">
        <f>SUMIFS(СВЦЭМ!$H$34:$H$777,СВЦЭМ!$A$34:$A$777,$A267,СВЦЭМ!$B$34:$B$777,D$260)+'СЕТ СН'!$F$12</f>
        <v>515.13293830999999</v>
      </c>
      <c r="E267" s="37">
        <f>SUMIFS(СВЦЭМ!$H$34:$H$777,СВЦЭМ!$A$34:$A$777,$A267,СВЦЭМ!$B$34:$B$777,E$260)+'СЕТ СН'!$F$12</f>
        <v>514.84066044999997</v>
      </c>
      <c r="F267" s="37">
        <f>SUMIFS(СВЦЭМ!$H$34:$H$777,СВЦЭМ!$A$34:$A$777,$A267,СВЦЭМ!$B$34:$B$777,F$260)+'СЕТ СН'!$F$12</f>
        <v>515.20187621000002</v>
      </c>
      <c r="G267" s="37">
        <f>SUMIFS(СВЦЭМ!$H$34:$H$777,СВЦЭМ!$A$34:$A$777,$A267,СВЦЭМ!$B$34:$B$777,G$260)+'СЕТ СН'!$F$12</f>
        <v>515.78395298999999</v>
      </c>
      <c r="H267" s="37">
        <f>SUMIFS(СВЦЭМ!$H$34:$H$777,СВЦЭМ!$A$34:$A$777,$A267,СВЦЭМ!$B$34:$B$777,H$260)+'СЕТ СН'!$F$12</f>
        <v>529.17316256000004</v>
      </c>
      <c r="I267" s="37">
        <f>SUMIFS(СВЦЭМ!$H$34:$H$777,СВЦЭМ!$A$34:$A$777,$A267,СВЦЭМ!$B$34:$B$777,I$260)+'СЕТ СН'!$F$12</f>
        <v>524.32401719999996</v>
      </c>
      <c r="J267" s="37">
        <f>SUMIFS(СВЦЭМ!$H$34:$H$777,СВЦЭМ!$A$34:$A$777,$A267,СВЦЭМ!$B$34:$B$777,J$260)+'СЕТ СН'!$F$12</f>
        <v>473.32426600999997</v>
      </c>
      <c r="K267" s="37">
        <f>SUMIFS(СВЦЭМ!$H$34:$H$777,СВЦЭМ!$A$34:$A$777,$A267,СВЦЭМ!$B$34:$B$777,K$260)+'СЕТ СН'!$F$12</f>
        <v>416.25824971999998</v>
      </c>
      <c r="L267" s="37">
        <f>SUMIFS(СВЦЭМ!$H$34:$H$777,СВЦЭМ!$A$34:$A$777,$A267,СВЦЭМ!$B$34:$B$777,L$260)+'СЕТ СН'!$F$12</f>
        <v>372.14322055999997</v>
      </c>
      <c r="M267" s="37">
        <f>SUMIFS(СВЦЭМ!$H$34:$H$777,СВЦЭМ!$A$34:$A$777,$A267,СВЦЭМ!$B$34:$B$777,M$260)+'СЕТ СН'!$F$12</f>
        <v>353.94570235999998</v>
      </c>
      <c r="N267" s="37">
        <f>SUMIFS(СВЦЭМ!$H$34:$H$777,СВЦЭМ!$A$34:$A$777,$A267,СВЦЭМ!$B$34:$B$777,N$260)+'СЕТ СН'!$F$12</f>
        <v>354.74940220000002</v>
      </c>
      <c r="O267" s="37">
        <f>SUMIFS(СВЦЭМ!$H$34:$H$777,СВЦЭМ!$A$34:$A$777,$A267,СВЦЭМ!$B$34:$B$777,O$260)+'СЕТ СН'!$F$12</f>
        <v>348.51815599000003</v>
      </c>
      <c r="P267" s="37">
        <f>SUMIFS(СВЦЭМ!$H$34:$H$777,СВЦЭМ!$A$34:$A$777,$A267,СВЦЭМ!$B$34:$B$777,P$260)+'СЕТ СН'!$F$12</f>
        <v>344.44468954000001</v>
      </c>
      <c r="Q267" s="37">
        <f>SUMIFS(СВЦЭМ!$H$34:$H$777,СВЦЭМ!$A$34:$A$777,$A267,СВЦЭМ!$B$34:$B$777,Q$260)+'СЕТ СН'!$F$12</f>
        <v>344.46652795</v>
      </c>
      <c r="R267" s="37">
        <f>SUMIFS(СВЦЭМ!$H$34:$H$777,СВЦЭМ!$A$34:$A$777,$A267,СВЦЭМ!$B$34:$B$777,R$260)+'СЕТ СН'!$F$12</f>
        <v>344.10970980000002</v>
      </c>
      <c r="S267" s="37">
        <f>SUMIFS(СВЦЭМ!$H$34:$H$777,СВЦЭМ!$A$34:$A$777,$A267,СВЦЭМ!$B$34:$B$777,S$260)+'СЕТ СН'!$F$12</f>
        <v>354.19908505000001</v>
      </c>
      <c r="T267" s="37">
        <f>SUMIFS(СВЦЭМ!$H$34:$H$777,СВЦЭМ!$A$34:$A$777,$A267,СВЦЭМ!$B$34:$B$777,T$260)+'СЕТ СН'!$F$12</f>
        <v>359.59522275</v>
      </c>
      <c r="U267" s="37">
        <f>SUMIFS(СВЦЭМ!$H$34:$H$777,СВЦЭМ!$A$34:$A$777,$A267,СВЦЭМ!$B$34:$B$777,U$260)+'СЕТ СН'!$F$12</f>
        <v>361.18928507999999</v>
      </c>
      <c r="V267" s="37">
        <f>SUMIFS(СВЦЭМ!$H$34:$H$777,СВЦЭМ!$A$34:$A$777,$A267,СВЦЭМ!$B$34:$B$777,V$260)+'СЕТ СН'!$F$12</f>
        <v>358.80935698000002</v>
      </c>
      <c r="W267" s="37">
        <f>SUMIFS(СВЦЭМ!$H$34:$H$777,СВЦЭМ!$A$34:$A$777,$A267,СВЦЭМ!$B$34:$B$777,W$260)+'СЕТ СН'!$F$12</f>
        <v>358.55279281000003</v>
      </c>
      <c r="X267" s="37">
        <f>SUMIFS(СВЦЭМ!$H$34:$H$777,СВЦЭМ!$A$34:$A$777,$A267,СВЦЭМ!$B$34:$B$777,X$260)+'СЕТ СН'!$F$12</f>
        <v>375.0407247</v>
      </c>
      <c r="Y267" s="37">
        <f>SUMIFS(СВЦЭМ!$H$34:$H$777,СВЦЭМ!$A$34:$A$777,$A267,СВЦЭМ!$B$34:$B$777,Y$260)+'СЕТ СН'!$F$12</f>
        <v>413.83142127999997</v>
      </c>
    </row>
    <row r="268" spans="1:27" ht="15.75" x14ac:dyDescent="0.2">
      <c r="A268" s="36">
        <f t="shared" si="7"/>
        <v>42682</v>
      </c>
      <c r="B268" s="37">
        <f>SUMIFS(СВЦЭМ!$H$34:$H$777,СВЦЭМ!$A$34:$A$777,$A268,СВЦЭМ!$B$34:$B$777,B$260)+'СЕТ СН'!$F$12</f>
        <v>453.55453437</v>
      </c>
      <c r="C268" s="37">
        <f>SUMIFS(СВЦЭМ!$H$34:$H$777,СВЦЭМ!$A$34:$A$777,$A268,СВЦЭМ!$B$34:$B$777,C$260)+'СЕТ СН'!$F$12</f>
        <v>505.60590501000001</v>
      </c>
      <c r="D268" s="37">
        <f>SUMIFS(СВЦЭМ!$H$34:$H$777,СВЦЭМ!$A$34:$A$777,$A268,СВЦЭМ!$B$34:$B$777,D$260)+'СЕТ СН'!$F$12</f>
        <v>517.76780665000001</v>
      </c>
      <c r="E268" s="37">
        <f>SUMIFS(СВЦЭМ!$H$34:$H$777,СВЦЭМ!$A$34:$A$777,$A268,СВЦЭМ!$B$34:$B$777,E$260)+'СЕТ СН'!$F$12</f>
        <v>512.64918095999997</v>
      </c>
      <c r="F268" s="37">
        <f>SUMIFS(СВЦЭМ!$H$34:$H$777,СВЦЭМ!$A$34:$A$777,$A268,СВЦЭМ!$B$34:$B$777,F$260)+'СЕТ СН'!$F$12</f>
        <v>515.87839882000003</v>
      </c>
      <c r="G268" s="37">
        <f>SUMIFS(СВЦЭМ!$H$34:$H$777,СВЦЭМ!$A$34:$A$777,$A268,СВЦЭМ!$B$34:$B$777,G$260)+'СЕТ СН'!$F$12</f>
        <v>521.51324952000004</v>
      </c>
      <c r="H268" s="37">
        <f>SUMIFS(СВЦЭМ!$H$34:$H$777,СВЦЭМ!$A$34:$A$777,$A268,СВЦЭМ!$B$34:$B$777,H$260)+'СЕТ СН'!$F$12</f>
        <v>530.17021922000004</v>
      </c>
      <c r="I268" s="37">
        <f>SUMIFS(СВЦЭМ!$H$34:$H$777,СВЦЭМ!$A$34:$A$777,$A268,СВЦЭМ!$B$34:$B$777,I$260)+'СЕТ СН'!$F$12</f>
        <v>499.56047713999999</v>
      </c>
      <c r="J268" s="37">
        <f>SUMIFS(СВЦЭМ!$H$34:$H$777,СВЦЭМ!$A$34:$A$777,$A268,СВЦЭМ!$B$34:$B$777,J$260)+'СЕТ СН'!$F$12</f>
        <v>438.49034695</v>
      </c>
      <c r="K268" s="37">
        <f>SUMIFS(СВЦЭМ!$H$34:$H$777,СВЦЭМ!$A$34:$A$777,$A268,СВЦЭМ!$B$34:$B$777,K$260)+'СЕТ СН'!$F$12</f>
        <v>416.17232824000001</v>
      </c>
      <c r="L268" s="37">
        <f>SUMIFS(СВЦЭМ!$H$34:$H$777,СВЦЭМ!$A$34:$A$777,$A268,СВЦЭМ!$B$34:$B$777,L$260)+'СЕТ СН'!$F$12</f>
        <v>365.55598327000001</v>
      </c>
      <c r="M268" s="37">
        <f>SUMIFS(СВЦЭМ!$H$34:$H$777,СВЦЭМ!$A$34:$A$777,$A268,СВЦЭМ!$B$34:$B$777,M$260)+'СЕТ СН'!$F$12</f>
        <v>354.95072786999998</v>
      </c>
      <c r="N268" s="37">
        <f>SUMIFS(СВЦЭМ!$H$34:$H$777,СВЦЭМ!$A$34:$A$777,$A268,СВЦЭМ!$B$34:$B$777,N$260)+'СЕТ СН'!$F$12</f>
        <v>344.92487999999997</v>
      </c>
      <c r="O268" s="37">
        <f>SUMIFS(СВЦЭМ!$H$34:$H$777,СВЦЭМ!$A$34:$A$777,$A268,СВЦЭМ!$B$34:$B$777,O$260)+'СЕТ СН'!$F$12</f>
        <v>344.8340609</v>
      </c>
      <c r="P268" s="37">
        <f>SUMIFS(СВЦЭМ!$H$34:$H$777,СВЦЭМ!$A$34:$A$777,$A268,СВЦЭМ!$B$34:$B$777,P$260)+'СЕТ СН'!$F$12</f>
        <v>340.40921564000001</v>
      </c>
      <c r="Q268" s="37">
        <f>SUMIFS(СВЦЭМ!$H$34:$H$777,СВЦЭМ!$A$34:$A$777,$A268,СВЦЭМ!$B$34:$B$777,Q$260)+'СЕТ СН'!$F$12</f>
        <v>336.54669708</v>
      </c>
      <c r="R268" s="37">
        <f>SUMIFS(СВЦЭМ!$H$34:$H$777,СВЦЭМ!$A$34:$A$777,$A268,СВЦЭМ!$B$34:$B$777,R$260)+'СЕТ СН'!$F$12</f>
        <v>335.91943789999999</v>
      </c>
      <c r="S268" s="37">
        <f>SUMIFS(СВЦЭМ!$H$34:$H$777,СВЦЭМ!$A$34:$A$777,$A268,СВЦЭМ!$B$34:$B$777,S$260)+'СЕТ СН'!$F$12</f>
        <v>347.36292922000001</v>
      </c>
      <c r="T268" s="37">
        <f>SUMIFS(СВЦЭМ!$H$34:$H$777,СВЦЭМ!$A$34:$A$777,$A268,СВЦЭМ!$B$34:$B$777,T$260)+'СЕТ СН'!$F$12</f>
        <v>361.10654725000001</v>
      </c>
      <c r="U268" s="37">
        <f>SUMIFS(СВЦЭМ!$H$34:$H$777,СВЦЭМ!$A$34:$A$777,$A268,СВЦЭМ!$B$34:$B$777,U$260)+'СЕТ СН'!$F$12</f>
        <v>363.89029923999999</v>
      </c>
      <c r="V268" s="37">
        <f>SUMIFS(СВЦЭМ!$H$34:$H$777,СВЦЭМ!$A$34:$A$777,$A268,СВЦЭМ!$B$34:$B$777,V$260)+'СЕТ СН'!$F$12</f>
        <v>364.09633222000002</v>
      </c>
      <c r="W268" s="37">
        <f>SUMIFS(СВЦЭМ!$H$34:$H$777,СВЦЭМ!$A$34:$A$777,$A268,СВЦЭМ!$B$34:$B$777,W$260)+'СЕТ СН'!$F$12</f>
        <v>366.34373413999998</v>
      </c>
      <c r="X268" s="37">
        <f>SUMIFS(СВЦЭМ!$H$34:$H$777,СВЦЭМ!$A$34:$A$777,$A268,СВЦЭМ!$B$34:$B$777,X$260)+'СЕТ СН'!$F$12</f>
        <v>375.20665431999998</v>
      </c>
      <c r="Y268" s="37">
        <f>SUMIFS(СВЦЭМ!$H$34:$H$777,СВЦЭМ!$A$34:$A$777,$A268,СВЦЭМ!$B$34:$B$777,Y$260)+'СЕТ СН'!$F$12</f>
        <v>413.70442104</v>
      </c>
    </row>
    <row r="269" spans="1:27" ht="15.75" x14ac:dyDescent="0.2">
      <c r="A269" s="36">
        <f t="shared" si="7"/>
        <v>42683</v>
      </c>
      <c r="B269" s="37">
        <f>SUMIFS(СВЦЭМ!$H$34:$H$777,СВЦЭМ!$A$34:$A$777,$A269,СВЦЭМ!$B$34:$B$777,B$260)+'СЕТ СН'!$F$12</f>
        <v>463.40579975999998</v>
      </c>
      <c r="C269" s="37">
        <f>SUMIFS(СВЦЭМ!$H$34:$H$777,СВЦЭМ!$A$34:$A$777,$A269,СВЦЭМ!$B$34:$B$777,C$260)+'СЕТ СН'!$F$12</f>
        <v>515.76759204999996</v>
      </c>
      <c r="D269" s="37">
        <f>SUMIFS(СВЦЭМ!$H$34:$H$777,СВЦЭМ!$A$34:$A$777,$A269,СВЦЭМ!$B$34:$B$777,D$260)+'СЕТ СН'!$F$12</f>
        <v>524.97411986999998</v>
      </c>
      <c r="E269" s="37">
        <f>SUMIFS(СВЦЭМ!$H$34:$H$777,СВЦЭМ!$A$34:$A$777,$A269,СВЦЭМ!$B$34:$B$777,E$260)+'СЕТ СН'!$F$12</f>
        <v>523.22775227</v>
      </c>
      <c r="F269" s="37">
        <f>SUMIFS(СВЦЭМ!$H$34:$H$777,СВЦЭМ!$A$34:$A$777,$A269,СВЦЭМ!$B$34:$B$777,F$260)+'СЕТ СН'!$F$12</f>
        <v>521.94870891999994</v>
      </c>
      <c r="G269" s="37">
        <f>SUMIFS(СВЦЭМ!$H$34:$H$777,СВЦЭМ!$A$34:$A$777,$A269,СВЦЭМ!$B$34:$B$777,G$260)+'СЕТ СН'!$F$12</f>
        <v>519.88903579999999</v>
      </c>
      <c r="H269" s="37">
        <f>SUMIFS(СВЦЭМ!$H$34:$H$777,СВЦЭМ!$A$34:$A$777,$A269,СВЦЭМ!$B$34:$B$777,H$260)+'СЕТ СН'!$F$12</f>
        <v>512.66856595000002</v>
      </c>
      <c r="I269" s="37">
        <f>SUMIFS(СВЦЭМ!$H$34:$H$777,СВЦЭМ!$A$34:$A$777,$A269,СВЦЭМ!$B$34:$B$777,I$260)+'СЕТ СН'!$F$12</f>
        <v>493.85645153000002</v>
      </c>
      <c r="J269" s="37">
        <f>SUMIFS(СВЦЭМ!$H$34:$H$777,СВЦЭМ!$A$34:$A$777,$A269,СВЦЭМ!$B$34:$B$777,J$260)+'СЕТ СН'!$F$12</f>
        <v>455.79580522999998</v>
      </c>
      <c r="K269" s="37">
        <f>SUMIFS(СВЦЭМ!$H$34:$H$777,СВЦЭМ!$A$34:$A$777,$A269,СВЦЭМ!$B$34:$B$777,K$260)+'СЕТ СН'!$F$12</f>
        <v>419.19352831999998</v>
      </c>
      <c r="L269" s="37">
        <f>SUMIFS(СВЦЭМ!$H$34:$H$777,СВЦЭМ!$A$34:$A$777,$A269,СВЦЭМ!$B$34:$B$777,L$260)+'СЕТ СН'!$F$12</f>
        <v>376.59661881</v>
      </c>
      <c r="M269" s="37">
        <f>SUMIFS(СВЦЭМ!$H$34:$H$777,СВЦЭМ!$A$34:$A$777,$A269,СВЦЭМ!$B$34:$B$777,M$260)+'СЕТ СН'!$F$12</f>
        <v>357.40373318000002</v>
      </c>
      <c r="N269" s="37">
        <f>SUMIFS(СВЦЭМ!$H$34:$H$777,СВЦЭМ!$A$34:$A$777,$A269,СВЦЭМ!$B$34:$B$777,N$260)+'СЕТ СН'!$F$12</f>
        <v>353.19396165000001</v>
      </c>
      <c r="O269" s="37">
        <f>SUMIFS(СВЦЭМ!$H$34:$H$777,СВЦЭМ!$A$34:$A$777,$A269,СВЦЭМ!$B$34:$B$777,O$260)+'СЕТ СН'!$F$12</f>
        <v>354.78734137999999</v>
      </c>
      <c r="P269" s="37">
        <f>SUMIFS(СВЦЭМ!$H$34:$H$777,СВЦЭМ!$A$34:$A$777,$A269,СВЦЭМ!$B$34:$B$777,P$260)+'СЕТ СН'!$F$12</f>
        <v>352.24188691000001</v>
      </c>
      <c r="Q269" s="37">
        <f>SUMIFS(СВЦЭМ!$H$34:$H$777,СВЦЭМ!$A$34:$A$777,$A269,СВЦЭМ!$B$34:$B$777,Q$260)+'СЕТ СН'!$F$12</f>
        <v>349.26383829999997</v>
      </c>
      <c r="R269" s="37">
        <f>SUMIFS(СВЦЭМ!$H$34:$H$777,СВЦЭМ!$A$34:$A$777,$A269,СВЦЭМ!$B$34:$B$777,R$260)+'СЕТ СН'!$F$12</f>
        <v>350.3205562</v>
      </c>
      <c r="S269" s="37">
        <f>SUMIFS(СВЦЭМ!$H$34:$H$777,СВЦЭМ!$A$34:$A$777,$A269,СВЦЭМ!$B$34:$B$777,S$260)+'СЕТ СН'!$F$12</f>
        <v>354.51062809000001</v>
      </c>
      <c r="T269" s="37">
        <f>SUMIFS(СВЦЭМ!$H$34:$H$777,СВЦЭМ!$A$34:$A$777,$A269,СВЦЭМ!$B$34:$B$777,T$260)+'СЕТ СН'!$F$12</f>
        <v>369.47548723</v>
      </c>
      <c r="U269" s="37">
        <f>SUMIFS(СВЦЭМ!$H$34:$H$777,СВЦЭМ!$A$34:$A$777,$A269,СВЦЭМ!$B$34:$B$777,U$260)+'СЕТ СН'!$F$12</f>
        <v>375.86231158999999</v>
      </c>
      <c r="V269" s="37">
        <f>SUMIFS(СВЦЭМ!$H$34:$H$777,СВЦЭМ!$A$34:$A$777,$A269,СВЦЭМ!$B$34:$B$777,V$260)+'СЕТ СН'!$F$12</f>
        <v>394.92797539999998</v>
      </c>
      <c r="W269" s="37">
        <f>SUMIFS(СВЦЭМ!$H$34:$H$777,СВЦЭМ!$A$34:$A$777,$A269,СВЦЭМ!$B$34:$B$777,W$260)+'СЕТ СН'!$F$12</f>
        <v>407.7157019</v>
      </c>
      <c r="X269" s="37">
        <f>SUMIFS(СВЦЭМ!$H$34:$H$777,СВЦЭМ!$A$34:$A$777,$A269,СВЦЭМ!$B$34:$B$777,X$260)+'СЕТ СН'!$F$12</f>
        <v>399.22890785999999</v>
      </c>
      <c r="Y269" s="37">
        <f>SUMIFS(СВЦЭМ!$H$34:$H$777,СВЦЭМ!$A$34:$A$777,$A269,СВЦЭМ!$B$34:$B$777,Y$260)+'СЕТ СН'!$F$12</f>
        <v>402.14628455000002</v>
      </c>
    </row>
    <row r="270" spans="1:27" ht="15.75" x14ac:dyDescent="0.2">
      <c r="A270" s="36">
        <f t="shared" si="7"/>
        <v>42684</v>
      </c>
      <c r="B270" s="37">
        <f>SUMIFS(СВЦЭМ!$H$34:$H$777,СВЦЭМ!$A$34:$A$777,$A270,СВЦЭМ!$B$34:$B$777,B$260)+'СЕТ СН'!$F$12</f>
        <v>457.58758719999997</v>
      </c>
      <c r="C270" s="37">
        <f>SUMIFS(СВЦЭМ!$H$34:$H$777,СВЦЭМ!$A$34:$A$777,$A270,СВЦЭМ!$B$34:$B$777,C$260)+'СЕТ СН'!$F$12</f>
        <v>511.14537375999998</v>
      </c>
      <c r="D270" s="37">
        <f>SUMIFS(СВЦЭМ!$H$34:$H$777,СВЦЭМ!$A$34:$A$777,$A270,СВЦЭМ!$B$34:$B$777,D$260)+'СЕТ СН'!$F$12</f>
        <v>522.06301666000002</v>
      </c>
      <c r="E270" s="37">
        <f>SUMIFS(СВЦЭМ!$H$34:$H$777,СВЦЭМ!$A$34:$A$777,$A270,СВЦЭМ!$B$34:$B$777,E$260)+'СЕТ СН'!$F$12</f>
        <v>521.07497280999996</v>
      </c>
      <c r="F270" s="37">
        <f>SUMIFS(СВЦЭМ!$H$34:$H$777,СВЦЭМ!$A$34:$A$777,$A270,СВЦЭМ!$B$34:$B$777,F$260)+'СЕТ СН'!$F$12</f>
        <v>524.81887167000002</v>
      </c>
      <c r="G270" s="37">
        <f>SUMIFS(СВЦЭМ!$H$34:$H$777,СВЦЭМ!$A$34:$A$777,$A270,СВЦЭМ!$B$34:$B$777,G$260)+'СЕТ СН'!$F$12</f>
        <v>526.91984778999995</v>
      </c>
      <c r="H270" s="37">
        <f>SUMIFS(СВЦЭМ!$H$34:$H$777,СВЦЭМ!$A$34:$A$777,$A270,СВЦЭМ!$B$34:$B$777,H$260)+'СЕТ СН'!$F$12</f>
        <v>508.42580518</v>
      </c>
      <c r="I270" s="37">
        <f>SUMIFS(СВЦЭМ!$H$34:$H$777,СВЦЭМ!$A$34:$A$777,$A270,СВЦЭМ!$B$34:$B$777,I$260)+'СЕТ СН'!$F$12</f>
        <v>498.85351566000003</v>
      </c>
      <c r="J270" s="37">
        <f>SUMIFS(СВЦЭМ!$H$34:$H$777,СВЦЭМ!$A$34:$A$777,$A270,СВЦЭМ!$B$34:$B$777,J$260)+'СЕТ СН'!$F$12</f>
        <v>467.14516295999999</v>
      </c>
      <c r="K270" s="37">
        <f>SUMIFS(СВЦЭМ!$H$34:$H$777,СВЦЭМ!$A$34:$A$777,$A270,СВЦЭМ!$B$34:$B$777,K$260)+'СЕТ СН'!$F$12</f>
        <v>417.73274408999998</v>
      </c>
      <c r="L270" s="37">
        <f>SUMIFS(СВЦЭМ!$H$34:$H$777,СВЦЭМ!$A$34:$A$777,$A270,СВЦЭМ!$B$34:$B$777,L$260)+'СЕТ СН'!$F$12</f>
        <v>374.02735369999999</v>
      </c>
      <c r="M270" s="37">
        <f>SUMIFS(СВЦЭМ!$H$34:$H$777,СВЦЭМ!$A$34:$A$777,$A270,СВЦЭМ!$B$34:$B$777,M$260)+'СЕТ СН'!$F$12</f>
        <v>358.85952834</v>
      </c>
      <c r="N270" s="37">
        <f>SUMIFS(СВЦЭМ!$H$34:$H$777,СВЦЭМ!$A$34:$A$777,$A270,СВЦЭМ!$B$34:$B$777,N$260)+'СЕТ СН'!$F$12</f>
        <v>378.10136184999999</v>
      </c>
      <c r="O270" s="37">
        <f>SUMIFS(СВЦЭМ!$H$34:$H$777,СВЦЭМ!$A$34:$A$777,$A270,СВЦЭМ!$B$34:$B$777,O$260)+'СЕТ СН'!$F$12</f>
        <v>389.16321264999999</v>
      </c>
      <c r="P270" s="37">
        <f>SUMIFS(СВЦЭМ!$H$34:$H$777,СВЦЭМ!$A$34:$A$777,$A270,СВЦЭМ!$B$34:$B$777,P$260)+'СЕТ СН'!$F$12</f>
        <v>386.79623771000001</v>
      </c>
      <c r="Q270" s="37">
        <f>SUMIFS(СВЦЭМ!$H$34:$H$777,СВЦЭМ!$A$34:$A$777,$A270,СВЦЭМ!$B$34:$B$777,Q$260)+'СЕТ СН'!$F$12</f>
        <v>389.97617401999997</v>
      </c>
      <c r="R270" s="37">
        <f>SUMIFS(СВЦЭМ!$H$34:$H$777,СВЦЭМ!$A$34:$A$777,$A270,СВЦЭМ!$B$34:$B$777,R$260)+'СЕТ СН'!$F$12</f>
        <v>392.22203487000002</v>
      </c>
      <c r="S270" s="37">
        <f>SUMIFS(СВЦЭМ!$H$34:$H$777,СВЦЭМ!$A$34:$A$777,$A270,СВЦЭМ!$B$34:$B$777,S$260)+'СЕТ СН'!$F$12</f>
        <v>383.09298847000002</v>
      </c>
      <c r="T270" s="37">
        <f>SUMIFS(СВЦЭМ!$H$34:$H$777,СВЦЭМ!$A$34:$A$777,$A270,СВЦЭМ!$B$34:$B$777,T$260)+'СЕТ СН'!$F$12</f>
        <v>367.74645305000001</v>
      </c>
      <c r="U270" s="37">
        <f>SUMIFS(СВЦЭМ!$H$34:$H$777,СВЦЭМ!$A$34:$A$777,$A270,СВЦЭМ!$B$34:$B$777,U$260)+'СЕТ СН'!$F$12</f>
        <v>373.45555624999997</v>
      </c>
      <c r="V270" s="37">
        <f>SUMIFS(СВЦЭМ!$H$34:$H$777,СВЦЭМ!$A$34:$A$777,$A270,СВЦЭМ!$B$34:$B$777,V$260)+'СЕТ СН'!$F$12</f>
        <v>365.36054589999998</v>
      </c>
      <c r="W270" s="37">
        <f>SUMIFS(СВЦЭМ!$H$34:$H$777,СВЦЭМ!$A$34:$A$777,$A270,СВЦЭМ!$B$34:$B$777,W$260)+'СЕТ СН'!$F$12</f>
        <v>366.01389336</v>
      </c>
      <c r="X270" s="37">
        <f>SUMIFS(СВЦЭМ!$H$34:$H$777,СВЦЭМ!$A$34:$A$777,$A270,СВЦЭМ!$B$34:$B$777,X$260)+'СЕТ СН'!$F$12</f>
        <v>370.84149452999998</v>
      </c>
      <c r="Y270" s="37">
        <f>SUMIFS(СВЦЭМ!$H$34:$H$777,СВЦЭМ!$A$34:$A$777,$A270,СВЦЭМ!$B$34:$B$777,Y$260)+'СЕТ СН'!$F$12</f>
        <v>405.52347515000002</v>
      </c>
    </row>
    <row r="271" spans="1:27" ht="15.75" x14ac:dyDescent="0.2">
      <c r="A271" s="36">
        <f t="shared" si="7"/>
        <v>42685</v>
      </c>
      <c r="B271" s="37">
        <f>SUMIFS(СВЦЭМ!$H$34:$H$777,СВЦЭМ!$A$34:$A$777,$A271,СВЦЭМ!$B$34:$B$777,B$260)+'СЕТ СН'!$F$12</f>
        <v>447.58328628999999</v>
      </c>
      <c r="C271" s="37">
        <f>SUMIFS(СВЦЭМ!$H$34:$H$777,СВЦЭМ!$A$34:$A$777,$A271,СВЦЭМ!$B$34:$B$777,C$260)+'СЕТ СН'!$F$12</f>
        <v>509.09100990000002</v>
      </c>
      <c r="D271" s="37">
        <f>SUMIFS(СВЦЭМ!$H$34:$H$777,СВЦЭМ!$A$34:$A$777,$A271,СВЦЭМ!$B$34:$B$777,D$260)+'СЕТ СН'!$F$12</f>
        <v>541.31875436999997</v>
      </c>
      <c r="E271" s="37">
        <f>SUMIFS(СВЦЭМ!$H$34:$H$777,СВЦЭМ!$A$34:$A$777,$A271,СВЦЭМ!$B$34:$B$777,E$260)+'СЕТ СН'!$F$12</f>
        <v>520.36744228999999</v>
      </c>
      <c r="F271" s="37">
        <f>SUMIFS(СВЦЭМ!$H$34:$H$777,СВЦЭМ!$A$34:$A$777,$A271,СВЦЭМ!$B$34:$B$777,F$260)+'СЕТ СН'!$F$12</f>
        <v>520.43534309999995</v>
      </c>
      <c r="G271" s="37">
        <f>SUMIFS(СВЦЭМ!$H$34:$H$777,СВЦЭМ!$A$34:$A$777,$A271,СВЦЭМ!$B$34:$B$777,G$260)+'СЕТ СН'!$F$12</f>
        <v>526.53948763999995</v>
      </c>
      <c r="H271" s="37">
        <f>SUMIFS(СВЦЭМ!$H$34:$H$777,СВЦЭМ!$A$34:$A$777,$A271,СВЦЭМ!$B$34:$B$777,H$260)+'СЕТ СН'!$F$12</f>
        <v>524.42785330000004</v>
      </c>
      <c r="I271" s="37">
        <f>SUMIFS(СВЦЭМ!$H$34:$H$777,СВЦЭМ!$A$34:$A$777,$A271,СВЦЭМ!$B$34:$B$777,I$260)+'СЕТ СН'!$F$12</f>
        <v>504.07108706999998</v>
      </c>
      <c r="J271" s="37">
        <f>SUMIFS(СВЦЭМ!$H$34:$H$777,СВЦЭМ!$A$34:$A$777,$A271,СВЦЭМ!$B$34:$B$777,J$260)+'СЕТ СН'!$F$12</f>
        <v>458.67003466</v>
      </c>
      <c r="K271" s="37">
        <f>SUMIFS(СВЦЭМ!$H$34:$H$777,СВЦЭМ!$A$34:$A$777,$A271,СВЦЭМ!$B$34:$B$777,K$260)+'СЕТ СН'!$F$12</f>
        <v>409.26835375000002</v>
      </c>
      <c r="L271" s="37">
        <f>SUMIFS(СВЦЭМ!$H$34:$H$777,СВЦЭМ!$A$34:$A$777,$A271,СВЦЭМ!$B$34:$B$777,L$260)+'СЕТ СН'!$F$12</f>
        <v>364.24592755999998</v>
      </c>
      <c r="M271" s="37">
        <f>SUMIFS(СВЦЭМ!$H$34:$H$777,СВЦЭМ!$A$34:$A$777,$A271,СВЦЭМ!$B$34:$B$777,M$260)+'СЕТ СН'!$F$12</f>
        <v>351.01925641000003</v>
      </c>
      <c r="N271" s="37">
        <f>SUMIFS(СВЦЭМ!$H$34:$H$777,СВЦЭМ!$A$34:$A$777,$A271,СВЦЭМ!$B$34:$B$777,N$260)+'СЕТ СН'!$F$12</f>
        <v>360.31383736999999</v>
      </c>
      <c r="O271" s="37">
        <f>SUMIFS(СВЦЭМ!$H$34:$H$777,СВЦЭМ!$A$34:$A$777,$A271,СВЦЭМ!$B$34:$B$777,O$260)+'СЕТ СН'!$F$12</f>
        <v>361.55657891999999</v>
      </c>
      <c r="P271" s="37">
        <f>SUMIFS(СВЦЭМ!$H$34:$H$777,СВЦЭМ!$A$34:$A$777,$A271,СВЦЭМ!$B$34:$B$777,P$260)+'СЕТ СН'!$F$12</f>
        <v>361.07796818999998</v>
      </c>
      <c r="Q271" s="37">
        <f>SUMIFS(СВЦЭМ!$H$34:$H$777,СВЦЭМ!$A$34:$A$777,$A271,СВЦЭМ!$B$34:$B$777,Q$260)+'СЕТ СН'!$F$12</f>
        <v>383.58228629000001</v>
      </c>
      <c r="R271" s="37">
        <f>SUMIFS(СВЦЭМ!$H$34:$H$777,СВЦЭМ!$A$34:$A$777,$A271,СВЦЭМ!$B$34:$B$777,R$260)+'СЕТ СН'!$F$12</f>
        <v>389.70287645000002</v>
      </c>
      <c r="S271" s="37">
        <f>SUMIFS(СВЦЭМ!$H$34:$H$777,СВЦЭМ!$A$34:$A$777,$A271,СВЦЭМ!$B$34:$B$777,S$260)+'СЕТ СН'!$F$12</f>
        <v>395.13856386999998</v>
      </c>
      <c r="T271" s="37">
        <f>SUMIFS(СВЦЭМ!$H$34:$H$777,СВЦЭМ!$A$34:$A$777,$A271,СВЦЭМ!$B$34:$B$777,T$260)+'СЕТ СН'!$F$12</f>
        <v>365.35363668999997</v>
      </c>
      <c r="U271" s="37">
        <f>SUMIFS(СВЦЭМ!$H$34:$H$777,СВЦЭМ!$A$34:$A$777,$A271,СВЦЭМ!$B$34:$B$777,U$260)+'СЕТ СН'!$F$12</f>
        <v>363.40414906000001</v>
      </c>
      <c r="V271" s="37">
        <f>SUMIFS(СВЦЭМ!$H$34:$H$777,СВЦЭМ!$A$34:$A$777,$A271,СВЦЭМ!$B$34:$B$777,V$260)+'СЕТ СН'!$F$12</f>
        <v>371.86271947</v>
      </c>
      <c r="W271" s="37">
        <f>SUMIFS(СВЦЭМ!$H$34:$H$777,СВЦЭМ!$A$34:$A$777,$A271,СВЦЭМ!$B$34:$B$777,W$260)+'СЕТ СН'!$F$12</f>
        <v>375.56039066</v>
      </c>
      <c r="X271" s="37">
        <f>SUMIFS(СВЦЭМ!$H$34:$H$777,СВЦЭМ!$A$34:$A$777,$A271,СВЦЭМ!$B$34:$B$777,X$260)+'СЕТ СН'!$F$12</f>
        <v>400.18863485999998</v>
      </c>
      <c r="Y271" s="37">
        <f>SUMIFS(СВЦЭМ!$H$34:$H$777,СВЦЭМ!$A$34:$A$777,$A271,СВЦЭМ!$B$34:$B$777,Y$260)+'СЕТ СН'!$F$12</f>
        <v>444.59043761999999</v>
      </c>
    </row>
    <row r="272" spans="1:27" ht="15.75" x14ac:dyDescent="0.2">
      <c r="A272" s="36">
        <f t="shared" si="7"/>
        <v>42686</v>
      </c>
      <c r="B272" s="37">
        <f>SUMIFS(СВЦЭМ!$H$34:$H$777,СВЦЭМ!$A$34:$A$777,$A272,СВЦЭМ!$B$34:$B$777,B$260)+'СЕТ СН'!$F$12</f>
        <v>438.89809272999997</v>
      </c>
      <c r="C272" s="37">
        <f>SUMIFS(СВЦЭМ!$H$34:$H$777,СВЦЭМ!$A$34:$A$777,$A272,СВЦЭМ!$B$34:$B$777,C$260)+'СЕТ СН'!$F$12</f>
        <v>490.70396023000001</v>
      </c>
      <c r="D272" s="37">
        <f>SUMIFS(СВЦЭМ!$H$34:$H$777,СВЦЭМ!$A$34:$A$777,$A272,СВЦЭМ!$B$34:$B$777,D$260)+'СЕТ СН'!$F$12</f>
        <v>525.57797638</v>
      </c>
      <c r="E272" s="37">
        <f>SUMIFS(СВЦЭМ!$H$34:$H$777,СВЦЭМ!$A$34:$A$777,$A272,СВЦЭМ!$B$34:$B$777,E$260)+'СЕТ СН'!$F$12</f>
        <v>530.76679942999999</v>
      </c>
      <c r="F272" s="37">
        <f>SUMIFS(СВЦЭМ!$H$34:$H$777,СВЦЭМ!$A$34:$A$777,$A272,СВЦЭМ!$B$34:$B$777,F$260)+'СЕТ СН'!$F$12</f>
        <v>533.56882912000003</v>
      </c>
      <c r="G272" s="37">
        <f>SUMIFS(СВЦЭМ!$H$34:$H$777,СВЦЭМ!$A$34:$A$777,$A272,СВЦЭМ!$B$34:$B$777,G$260)+'СЕТ СН'!$F$12</f>
        <v>527.81228716999999</v>
      </c>
      <c r="H272" s="37">
        <f>SUMIFS(СВЦЭМ!$H$34:$H$777,СВЦЭМ!$A$34:$A$777,$A272,СВЦЭМ!$B$34:$B$777,H$260)+'СЕТ СН'!$F$12</f>
        <v>513.45146265000005</v>
      </c>
      <c r="I272" s="37">
        <f>SUMIFS(СВЦЭМ!$H$34:$H$777,СВЦЭМ!$A$34:$A$777,$A272,СВЦЭМ!$B$34:$B$777,I$260)+'СЕТ СН'!$F$12</f>
        <v>497.35447879999998</v>
      </c>
      <c r="J272" s="37">
        <f>SUMIFS(СВЦЭМ!$H$34:$H$777,СВЦЭМ!$A$34:$A$777,$A272,СВЦЭМ!$B$34:$B$777,J$260)+'СЕТ СН'!$F$12</f>
        <v>443.96463532000001</v>
      </c>
      <c r="K272" s="37">
        <f>SUMIFS(СВЦЭМ!$H$34:$H$777,СВЦЭМ!$A$34:$A$777,$A272,СВЦЭМ!$B$34:$B$777,K$260)+'СЕТ СН'!$F$12</f>
        <v>380.24889585</v>
      </c>
      <c r="L272" s="37">
        <f>SUMIFS(СВЦЭМ!$H$34:$H$777,СВЦЭМ!$A$34:$A$777,$A272,СВЦЭМ!$B$34:$B$777,L$260)+'СЕТ СН'!$F$12</f>
        <v>342.72602717000001</v>
      </c>
      <c r="M272" s="37">
        <f>SUMIFS(СВЦЭМ!$H$34:$H$777,СВЦЭМ!$A$34:$A$777,$A272,СВЦЭМ!$B$34:$B$777,M$260)+'СЕТ СН'!$F$12</f>
        <v>317.65229108</v>
      </c>
      <c r="N272" s="37">
        <f>SUMIFS(СВЦЭМ!$H$34:$H$777,СВЦЭМ!$A$34:$A$777,$A272,СВЦЭМ!$B$34:$B$777,N$260)+'СЕТ СН'!$F$12</f>
        <v>314.04990465999998</v>
      </c>
      <c r="O272" s="37">
        <f>SUMIFS(СВЦЭМ!$H$34:$H$777,СВЦЭМ!$A$34:$A$777,$A272,СВЦЭМ!$B$34:$B$777,O$260)+'СЕТ СН'!$F$12</f>
        <v>316.21938254000003</v>
      </c>
      <c r="P272" s="37">
        <f>SUMIFS(СВЦЭМ!$H$34:$H$777,СВЦЭМ!$A$34:$A$777,$A272,СВЦЭМ!$B$34:$B$777,P$260)+'СЕТ СН'!$F$12</f>
        <v>330.92169675999997</v>
      </c>
      <c r="Q272" s="37">
        <f>SUMIFS(СВЦЭМ!$H$34:$H$777,СВЦЭМ!$A$34:$A$777,$A272,СВЦЭМ!$B$34:$B$777,Q$260)+'СЕТ СН'!$F$12</f>
        <v>332.51484464999999</v>
      </c>
      <c r="R272" s="37">
        <f>SUMIFS(СВЦЭМ!$H$34:$H$777,СВЦЭМ!$A$34:$A$777,$A272,СВЦЭМ!$B$34:$B$777,R$260)+'СЕТ СН'!$F$12</f>
        <v>330.08569383000003</v>
      </c>
      <c r="S272" s="37">
        <f>SUMIFS(СВЦЭМ!$H$34:$H$777,СВЦЭМ!$A$34:$A$777,$A272,СВЦЭМ!$B$34:$B$777,S$260)+'СЕТ СН'!$F$12</f>
        <v>330.48741475999998</v>
      </c>
      <c r="T272" s="37">
        <f>SUMIFS(СВЦЭМ!$H$34:$H$777,СВЦЭМ!$A$34:$A$777,$A272,СВЦЭМ!$B$34:$B$777,T$260)+'СЕТ СН'!$F$12</f>
        <v>353.45645171000001</v>
      </c>
      <c r="U272" s="37">
        <f>SUMIFS(СВЦЭМ!$H$34:$H$777,СВЦЭМ!$A$34:$A$777,$A272,СВЦЭМ!$B$34:$B$777,U$260)+'СЕТ СН'!$F$12</f>
        <v>341.12371045999998</v>
      </c>
      <c r="V272" s="37">
        <f>SUMIFS(СВЦЭМ!$H$34:$H$777,СВЦЭМ!$A$34:$A$777,$A272,СВЦЭМ!$B$34:$B$777,V$260)+'СЕТ СН'!$F$12</f>
        <v>322.24070776999997</v>
      </c>
      <c r="W272" s="37">
        <f>SUMIFS(СВЦЭМ!$H$34:$H$777,СВЦЭМ!$A$34:$A$777,$A272,СВЦЭМ!$B$34:$B$777,W$260)+'СЕТ СН'!$F$12</f>
        <v>315.75223172</v>
      </c>
      <c r="X272" s="37">
        <f>SUMIFS(СВЦЭМ!$H$34:$H$777,СВЦЭМ!$A$34:$A$777,$A272,СВЦЭМ!$B$34:$B$777,X$260)+'СЕТ СН'!$F$12</f>
        <v>323.36542498</v>
      </c>
      <c r="Y272" s="37">
        <f>SUMIFS(СВЦЭМ!$H$34:$H$777,СВЦЭМ!$A$34:$A$777,$A272,СВЦЭМ!$B$34:$B$777,Y$260)+'СЕТ СН'!$F$12</f>
        <v>373.83796217000003</v>
      </c>
    </row>
    <row r="273" spans="1:25" ht="15.75" x14ac:dyDescent="0.2">
      <c r="A273" s="36">
        <f t="shared" si="7"/>
        <v>42687</v>
      </c>
      <c r="B273" s="37">
        <f>SUMIFS(СВЦЭМ!$H$34:$H$777,СВЦЭМ!$A$34:$A$777,$A273,СВЦЭМ!$B$34:$B$777,B$260)+'СЕТ СН'!$F$12</f>
        <v>427.84504337999999</v>
      </c>
      <c r="C273" s="37">
        <f>SUMIFS(СВЦЭМ!$H$34:$H$777,СВЦЭМ!$A$34:$A$777,$A273,СВЦЭМ!$B$34:$B$777,C$260)+'СЕТ СН'!$F$12</f>
        <v>486.66864613000001</v>
      </c>
      <c r="D273" s="37">
        <f>SUMIFS(СВЦЭМ!$H$34:$H$777,СВЦЭМ!$A$34:$A$777,$A273,СВЦЭМ!$B$34:$B$777,D$260)+'СЕТ СН'!$F$12</f>
        <v>519.78301081999996</v>
      </c>
      <c r="E273" s="37">
        <f>SUMIFS(СВЦЭМ!$H$34:$H$777,СВЦЭМ!$A$34:$A$777,$A273,СВЦЭМ!$B$34:$B$777,E$260)+'СЕТ СН'!$F$12</f>
        <v>524.72126017999994</v>
      </c>
      <c r="F273" s="37">
        <f>SUMIFS(СВЦЭМ!$H$34:$H$777,СВЦЭМ!$A$34:$A$777,$A273,СВЦЭМ!$B$34:$B$777,F$260)+'СЕТ СН'!$F$12</f>
        <v>527.04812045999995</v>
      </c>
      <c r="G273" s="37">
        <f>SUMIFS(СВЦЭМ!$H$34:$H$777,СВЦЭМ!$A$34:$A$777,$A273,СВЦЭМ!$B$34:$B$777,G$260)+'СЕТ СН'!$F$12</f>
        <v>523.48706631000005</v>
      </c>
      <c r="H273" s="37">
        <f>SUMIFS(СВЦЭМ!$H$34:$H$777,СВЦЭМ!$A$34:$A$777,$A273,СВЦЭМ!$B$34:$B$777,H$260)+'СЕТ СН'!$F$12</f>
        <v>509.83782329000002</v>
      </c>
      <c r="I273" s="37">
        <f>SUMIFS(СВЦЭМ!$H$34:$H$777,СВЦЭМ!$A$34:$A$777,$A273,СВЦЭМ!$B$34:$B$777,I$260)+'СЕТ СН'!$F$12</f>
        <v>500.02527223999999</v>
      </c>
      <c r="J273" s="37">
        <f>SUMIFS(СВЦЭМ!$H$34:$H$777,СВЦЭМ!$A$34:$A$777,$A273,СВЦЭМ!$B$34:$B$777,J$260)+'СЕТ СН'!$F$12</f>
        <v>450.8906083</v>
      </c>
      <c r="K273" s="37">
        <f>SUMIFS(СВЦЭМ!$H$34:$H$777,СВЦЭМ!$A$34:$A$777,$A273,СВЦЭМ!$B$34:$B$777,K$260)+'СЕТ СН'!$F$12</f>
        <v>397.82999511999998</v>
      </c>
      <c r="L273" s="37">
        <f>SUMIFS(СВЦЭМ!$H$34:$H$777,СВЦЭМ!$A$34:$A$777,$A273,СВЦЭМ!$B$34:$B$777,L$260)+'СЕТ СН'!$F$12</f>
        <v>350.44583925000001</v>
      </c>
      <c r="M273" s="37">
        <f>SUMIFS(СВЦЭМ!$H$34:$H$777,СВЦЭМ!$A$34:$A$777,$A273,СВЦЭМ!$B$34:$B$777,M$260)+'СЕТ СН'!$F$12</f>
        <v>344.56079921999998</v>
      </c>
      <c r="N273" s="37">
        <f>SUMIFS(СВЦЭМ!$H$34:$H$777,СВЦЭМ!$A$34:$A$777,$A273,СВЦЭМ!$B$34:$B$777,N$260)+'СЕТ СН'!$F$12</f>
        <v>334.54579808</v>
      </c>
      <c r="O273" s="37">
        <f>SUMIFS(СВЦЭМ!$H$34:$H$777,СВЦЭМ!$A$34:$A$777,$A273,СВЦЭМ!$B$34:$B$777,O$260)+'СЕТ СН'!$F$12</f>
        <v>327.58352934999999</v>
      </c>
      <c r="P273" s="37">
        <f>SUMIFS(СВЦЭМ!$H$34:$H$777,СВЦЭМ!$A$34:$A$777,$A273,СВЦЭМ!$B$34:$B$777,P$260)+'СЕТ СН'!$F$12</f>
        <v>321.38309448000001</v>
      </c>
      <c r="Q273" s="37">
        <f>SUMIFS(СВЦЭМ!$H$34:$H$777,СВЦЭМ!$A$34:$A$777,$A273,СВЦЭМ!$B$34:$B$777,Q$260)+'СЕТ СН'!$F$12</f>
        <v>320.63702773</v>
      </c>
      <c r="R273" s="37">
        <f>SUMIFS(СВЦЭМ!$H$34:$H$777,СВЦЭМ!$A$34:$A$777,$A273,СВЦЭМ!$B$34:$B$777,R$260)+'СЕТ СН'!$F$12</f>
        <v>321.74307815999998</v>
      </c>
      <c r="S273" s="37">
        <f>SUMIFS(СВЦЭМ!$H$34:$H$777,СВЦЭМ!$A$34:$A$777,$A273,СВЦЭМ!$B$34:$B$777,S$260)+'СЕТ СН'!$F$12</f>
        <v>341.12052272</v>
      </c>
      <c r="T273" s="37">
        <f>SUMIFS(СВЦЭМ!$H$34:$H$777,СВЦЭМ!$A$34:$A$777,$A273,СВЦЭМ!$B$34:$B$777,T$260)+'СЕТ СН'!$F$12</f>
        <v>376.11353783999999</v>
      </c>
      <c r="U273" s="37">
        <f>SUMIFS(СВЦЭМ!$H$34:$H$777,СВЦЭМ!$A$34:$A$777,$A273,СВЦЭМ!$B$34:$B$777,U$260)+'СЕТ СН'!$F$12</f>
        <v>335.30908676000001</v>
      </c>
      <c r="V273" s="37">
        <f>SUMIFS(СВЦЭМ!$H$34:$H$777,СВЦЭМ!$A$34:$A$777,$A273,СВЦЭМ!$B$34:$B$777,V$260)+'СЕТ СН'!$F$12</f>
        <v>292.69416087000002</v>
      </c>
      <c r="W273" s="37">
        <f>SUMIFS(СВЦЭМ!$H$34:$H$777,СВЦЭМ!$A$34:$A$777,$A273,СВЦЭМ!$B$34:$B$777,W$260)+'СЕТ СН'!$F$12</f>
        <v>300.73244261000002</v>
      </c>
      <c r="X273" s="37">
        <f>SUMIFS(СВЦЭМ!$H$34:$H$777,СВЦЭМ!$A$34:$A$777,$A273,СВЦЭМ!$B$34:$B$777,X$260)+'СЕТ СН'!$F$12</f>
        <v>327.11286540999998</v>
      </c>
      <c r="Y273" s="37">
        <f>SUMIFS(СВЦЭМ!$H$34:$H$777,СВЦЭМ!$A$34:$A$777,$A273,СВЦЭМ!$B$34:$B$777,Y$260)+'СЕТ СН'!$F$12</f>
        <v>367.0012342</v>
      </c>
    </row>
    <row r="274" spans="1:25" ht="15.75" x14ac:dyDescent="0.2">
      <c r="A274" s="36">
        <f t="shared" si="7"/>
        <v>42688</v>
      </c>
      <c r="B274" s="37">
        <f>SUMIFS(СВЦЭМ!$H$34:$H$777,СВЦЭМ!$A$34:$A$777,$A274,СВЦЭМ!$B$34:$B$777,B$260)+'СЕТ СН'!$F$12</f>
        <v>433.33261513999997</v>
      </c>
      <c r="C274" s="37">
        <f>SUMIFS(СВЦЭМ!$H$34:$H$777,СВЦЭМ!$A$34:$A$777,$A274,СВЦЭМ!$B$34:$B$777,C$260)+'СЕТ СН'!$F$12</f>
        <v>498.00017194999998</v>
      </c>
      <c r="D274" s="37">
        <f>SUMIFS(СВЦЭМ!$H$34:$H$777,СВЦЭМ!$A$34:$A$777,$A274,СВЦЭМ!$B$34:$B$777,D$260)+'СЕТ СН'!$F$12</f>
        <v>516.89271934999999</v>
      </c>
      <c r="E274" s="37">
        <f>SUMIFS(СВЦЭМ!$H$34:$H$777,СВЦЭМ!$A$34:$A$777,$A274,СВЦЭМ!$B$34:$B$777,E$260)+'СЕТ СН'!$F$12</f>
        <v>515.92963155999996</v>
      </c>
      <c r="F274" s="37">
        <f>SUMIFS(СВЦЭМ!$H$34:$H$777,СВЦЭМ!$A$34:$A$777,$A274,СВЦЭМ!$B$34:$B$777,F$260)+'СЕТ СН'!$F$12</f>
        <v>549.55689278</v>
      </c>
      <c r="G274" s="37">
        <f>SUMIFS(СВЦЭМ!$H$34:$H$777,СВЦЭМ!$A$34:$A$777,$A274,СВЦЭМ!$B$34:$B$777,G$260)+'СЕТ СН'!$F$12</f>
        <v>575.46551122999995</v>
      </c>
      <c r="H274" s="37">
        <f>SUMIFS(СВЦЭМ!$H$34:$H$777,СВЦЭМ!$A$34:$A$777,$A274,СВЦЭМ!$B$34:$B$777,H$260)+'СЕТ СН'!$F$12</f>
        <v>575.58084240999995</v>
      </c>
      <c r="I274" s="37">
        <f>SUMIFS(СВЦЭМ!$H$34:$H$777,СВЦЭМ!$A$34:$A$777,$A274,СВЦЭМ!$B$34:$B$777,I$260)+'СЕТ СН'!$F$12</f>
        <v>545.52876892999996</v>
      </c>
      <c r="J274" s="37">
        <f>SUMIFS(СВЦЭМ!$H$34:$H$777,СВЦЭМ!$A$34:$A$777,$A274,СВЦЭМ!$B$34:$B$777,J$260)+'СЕТ СН'!$F$12</f>
        <v>493.68985075000001</v>
      </c>
      <c r="K274" s="37">
        <f>SUMIFS(СВЦЭМ!$H$34:$H$777,СВЦЭМ!$A$34:$A$777,$A274,СВЦЭМ!$B$34:$B$777,K$260)+'СЕТ СН'!$F$12</f>
        <v>451.60580071999999</v>
      </c>
      <c r="L274" s="37">
        <f>SUMIFS(СВЦЭМ!$H$34:$H$777,СВЦЭМ!$A$34:$A$777,$A274,СВЦЭМ!$B$34:$B$777,L$260)+'СЕТ СН'!$F$12</f>
        <v>407.82937367</v>
      </c>
      <c r="M274" s="37">
        <f>SUMIFS(СВЦЭМ!$H$34:$H$777,СВЦЭМ!$A$34:$A$777,$A274,СВЦЭМ!$B$34:$B$777,M$260)+'СЕТ СН'!$F$12</f>
        <v>387.95905420000003</v>
      </c>
      <c r="N274" s="37">
        <f>SUMIFS(СВЦЭМ!$H$34:$H$777,СВЦЭМ!$A$34:$A$777,$A274,СВЦЭМ!$B$34:$B$777,N$260)+'СЕТ СН'!$F$12</f>
        <v>394.07645280999998</v>
      </c>
      <c r="O274" s="37">
        <f>SUMIFS(СВЦЭМ!$H$34:$H$777,СВЦЭМ!$A$34:$A$777,$A274,СВЦЭМ!$B$34:$B$777,O$260)+'СЕТ СН'!$F$12</f>
        <v>394.54447758999999</v>
      </c>
      <c r="P274" s="37">
        <f>SUMIFS(СВЦЭМ!$H$34:$H$777,СВЦЭМ!$A$34:$A$777,$A274,СВЦЭМ!$B$34:$B$777,P$260)+'СЕТ СН'!$F$12</f>
        <v>398.96177903</v>
      </c>
      <c r="Q274" s="37">
        <f>SUMIFS(СВЦЭМ!$H$34:$H$777,СВЦЭМ!$A$34:$A$777,$A274,СВЦЭМ!$B$34:$B$777,Q$260)+'СЕТ СН'!$F$12</f>
        <v>400.19311112999998</v>
      </c>
      <c r="R274" s="37">
        <f>SUMIFS(СВЦЭМ!$H$34:$H$777,СВЦЭМ!$A$34:$A$777,$A274,СВЦЭМ!$B$34:$B$777,R$260)+'СЕТ СН'!$F$12</f>
        <v>397.15070822000001</v>
      </c>
      <c r="S274" s="37">
        <f>SUMIFS(СВЦЭМ!$H$34:$H$777,СВЦЭМ!$A$34:$A$777,$A274,СВЦЭМ!$B$34:$B$777,S$260)+'СЕТ СН'!$F$12</f>
        <v>392.88395044999999</v>
      </c>
      <c r="T274" s="37">
        <f>SUMIFS(СВЦЭМ!$H$34:$H$777,СВЦЭМ!$A$34:$A$777,$A274,СВЦЭМ!$B$34:$B$777,T$260)+'СЕТ СН'!$F$12</f>
        <v>387.28843174999997</v>
      </c>
      <c r="U274" s="37">
        <f>SUMIFS(СВЦЭМ!$H$34:$H$777,СВЦЭМ!$A$34:$A$777,$A274,СВЦЭМ!$B$34:$B$777,U$260)+'СЕТ СН'!$F$12</f>
        <v>386.08630040000003</v>
      </c>
      <c r="V274" s="37">
        <f>SUMIFS(СВЦЭМ!$H$34:$H$777,СВЦЭМ!$A$34:$A$777,$A274,СВЦЭМ!$B$34:$B$777,V$260)+'СЕТ СН'!$F$12</f>
        <v>385.38956230999997</v>
      </c>
      <c r="W274" s="37">
        <f>SUMIFS(СВЦЭМ!$H$34:$H$777,СВЦЭМ!$A$34:$A$777,$A274,СВЦЭМ!$B$34:$B$777,W$260)+'СЕТ СН'!$F$12</f>
        <v>386.29877830999999</v>
      </c>
      <c r="X274" s="37">
        <f>SUMIFS(СВЦЭМ!$H$34:$H$777,СВЦЭМ!$A$34:$A$777,$A274,СВЦЭМ!$B$34:$B$777,X$260)+'СЕТ СН'!$F$12</f>
        <v>397.41262061999998</v>
      </c>
      <c r="Y274" s="37">
        <f>SUMIFS(СВЦЭМ!$H$34:$H$777,СВЦЭМ!$A$34:$A$777,$A274,СВЦЭМ!$B$34:$B$777,Y$260)+'СЕТ СН'!$F$12</f>
        <v>453.08410609999999</v>
      </c>
    </row>
    <row r="275" spans="1:25" ht="15.75" x14ac:dyDescent="0.2">
      <c r="A275" s="36">
        <f t="shared" si="7"/>
        <v>42689</v>
      </c>
      <c r="B275" s="37">
        <f>SUMIFS(СВЦЭМ!$H$34:$H$777,СВЦЭМ!$A$34:$A$777,$A275,СВЦЭМ!$B$34:$B$777,B$260)+'СЕТ СН'!$F$12</f>
        <v>511.84527227000001</v>
      </c>
      <c r="C275" s="37">
        <f>SUMIFS(СВЦЭМ!$H$34:$H$777,СВЦЭМ!$A$34:$A$777,$A275,СВЦЭМ!$B$34:$B$777,C$260)+'СЕТ СН'!$F$12</f>
        <v>561.37724785</v>
      </c>
      <c r="D275" s="37">
        <f>SUMIFS(СВЦЭМ!$H$34:$H$777,СВЦЭМ!$A$34:$A$777,$A275,СВЦЭМ!$B$34:$B$777,D$260)+'СЕТ СН'!$F$12</f>
        <v>569.72166718999995</v>
      </c>
      <c r="E275" s="37">
        <f>SUMIFS(СВЦЭМ!$H$34:$H$777,СВЦЭМ!$A$34:$A$777,$A275,СВЦЭМ!$B$34:$B$777,E$260)+'СЕТ СН'!$F$12</f>
        <v>571.28440209999997</v>
      </c>
      <c r="F275" s="37">
        <f>SUMIFS(СВЦЭМ!$H$34:$H$777,СВЦЭМ!$A$34:$A$777,$A275,СВЦЭМ!$B$34:$B$777,F$260)+'СЕТ СН'!$F$12</f>
        <v>574.06330908999996</v>
      </c>
      <c r="G275" s="37">
        <f>SUMIFS(СВЦЭМ!$H$34:$H$777,СВЦЭМ!$A$34:$A$777,$A275,СВЦЭМ!$B$34:$B$777,G$260)+'СЕТ СН'!$F$12</f>
        <v>577.17608516999996</v>
      </c>
      <c r="H275" s="37">
        <f>SUMIFS(СВЦЭМ!$H$34:$H$777,СВЦЭМ!$A$34:$A$777,$A275,СВЦЭМ!$B$34:$B$777,H$260)+'СЕТ СН'!$F$12</f>
        <v>573.35732501999996</v>
      </c>
      <c r="I275" s="37">
        <f>SUMIFS(СВЦЭМ!$H$34:$H$777,СВЦЭМ!$A$34:$A$777,$A275,СВЦЭМ!$B$34:$B$777,I$260)+'СЕТ СН'!$F$12</f>
        <v>526.70602504999999</v>
      </c>
      <c r="J275" s="37">
        <f>SUMIFS(СВЦЭМ!$H$34:$H$777,СВЦЭМ!$A$34:$A$777,$A275,СВЦЭМ!$B$34:$B$777,J$260)+'СЕТ СН'!$F$12</f>
        <v>486.87815000000001</v>
      </c>
      <c r="K275" s="37">
        <f>SUMIFS(СВЦЭМ!$H$34:$H$777,СВЦЭМ!$A$34:$A$777,$A275,СВЦЭМ!$B$34:$B$777,K$260)+'СЕТ СН'!$F$12</f>
        <v>447.43917512000002</v>
      </c>
      <c r="L275" s="37">
        <f>SUMIFS(СВЦЭМ!$H$34:$H$777,СВЦЭМ!$A$34:$A$777,$A275,СВЦЭМ!$B$34:$B$777,L$260)+'СЕТ СН'!$F$12</f>
        <v>404.21343925000002</v>
      </c>
      <c r="M275" s="37">
        <f>SUMIFS(СВЦЭМ!$H$34:$H$777,СВЦЭМ!$A$34:$A$777,$A275,СВЦЭМ!$B$34:$B$777,M$260)+'СЕТ СН'!$F$12</f>
        <v>384.49895092000003</v>
      </c>
      <c r="N275" s="37">
        <f>SUMIFS(СВЦЭМ!$H$34:$H$777,СВЦЭМ!$A$34:$A$777,$A275,СВЦЭМ!$B$34:$B$777,N$260)+'СЕТ СН'!$F$12</f>
        <v>381.65356016999999</v>
      </c>
      <c r="O275" s="37">
        <f>SUMIFS(СВЦЭМ!$H$34:$H$777,СВЦЭМ!$A$34:$A$777,$A275,СВЦЭМ!$B$34:$B$777,O$260)+'СЕТ СН'!$F$12</f>
        <v>381.65696836000001</v>
      </c>
      <c r="P275" s="37">
        <f>SUMIFS(СВЦЭМ!$H$34:$H$777,СВЦЭМ!$A$34:$A$777,$A275,СВЦЭМ!$B$34:$B$777,P$260)+'СЕТ СН'!$F$12</f>
        <v>388.78491964</v>
      </c>
      <c r="Q275" s="37">
        <f>SUMIFS(СВЦЭМ!$H$34:$H$777,СВЦЭМ!$A$34:$A$777,$A275,СВЦЭМ!$B$34:$B$777,Q$260)+'СЕТ СН'!$F$12</f>
        <v>389.16370481000001</v>
      </c>
      <c r="R275" s="37">
        <f>SUMIFS(СВЦЭМ!$H$34:$H$777,СВЦЭМ!$A$34:$A$777,$A275,СВЦЭМ!$B$34:$B$777,R$260)+'СЕТ СН'!$F$12</f>
        <v>386.88352270000001</v>
      </c>
      <c r="S275" s="37">
        <f>SUMIFS(СВЦЭМ!$H$34:$H$777,СВЦЭМ!$A$34:$A$777,$A275,СВЦЭМ!$B$34:$B$777,S$260)+'СЕТ СН'!$F$12</f>
        <v>384.29136937999999</v>
      </c>
      <c r="T275" s="37">
        <f>SUMIFS(СВЦЭМ!$H$34:$H$777,СВЦЭМ!$A$34:$A$777,$A275,СВЦЭМ!$B$34:$B$777,T$260)+'СЕТ СН'!$F$12</f>
        <v>379.90951093000001</v>
      </c>
      <c r="U275" s="37">
        <f>SUMIFS(СВЦЭМ!$H$34:$H$777,СВЦЭМ!$A$34:$A$777,$A275,СВЦЭМ!$B$34:$B$777,U$260)+'СЕТ СН'!$F$12</f>
        <v>382.62819631999997</v>
      </c>
      <c r="V275" s="37">
        <f>SUMIFS(СВЦЭМ!$H$34:$H$777,СВЦЭМ!$A$34:$A$777,$A275,СВЦЭМ!$B$34:$B$777,V$260)+'СЕТ СН'!$F$12</f>
        <v>400.97958459</v>
      </c>
      <c r="W275" s="37">
        <f>SUMIFS(СВЦЭМ!$H$34:$H$777,СВЦЭМ!$A$34:$A$777,$A275,СВЦЭМ!$B$34:$B$777,W$260)+'СЕТ СН'!$F$12</f>
        <v>406.93909488999998</v>
      </c>
      <c r="X275" s="37">
        <f>SUMIFS(СВЦЭМ!$H$34:$H$777,СВЦЭМ!$A$34:$A$777,$A275,СВЦЭМ!$B$34:$B$777,X$260)+'СЕТ СН'!$F$12</f>
        <v>411.30386053000001</v>
      </c>
      <c r="Y275" s="37">
        <f>SUMIFS(СВЦЭМ!$H$34:$H$777,СВЦЭМ!$A$34:$A$777,$A275,СВЦЭМ!$B$34:$B$777,Y$260)+'СЕТ СН'!$F$12</f>
        <v>445.08552625999999</v>
      </c>
    </row>
    <row r="276" spans="1:25" ht="15.75" x14ac:dyDescent="0.2">
      <c r="A276" s="36">
        <f t="shared" si="7"/>
        <v>42690</v>
      </c>
      <c r="B276" s="37">
        <f>SUMIFS(СВЦЭМ!$H$34:$H$777,СВЦЭМ!$A$34:$A$777,$A276,СВЦЭМ!$B$34:$B$777,B$260)+'СЕТ СН'!$F$12</f>
        <v>478.22906689000001</v>
      </c>
      <c r="C276" s="37">
        <f>SUMIFS(СВЦЭМ!$H$34:$H$777,СВЦЭМ!$A$34:$A$777,$A276,СВЦЭМ!$B$34:$B$777,C$260)+'СЕТ СН'!$F$12</f>
        <v>522.77027018000001</v>
      </c>
      <c r="D276" s="37">
        <f>SUMIFS(СВЦЭМ!$H$34:$H$777,СВЦЭМ!$A$34:$A$777,$A276,СВЦЭМ!$B$34:$B$777,D$260)+'СЕТ СН'!$F$12</f>
        <v>530.40806648</v>
      </c>
      <c r="E276" s="37">
        <f>SUMIFS(СВЦЭМ!$H$34:$H$777,СВЦЭМ!$A$34:$A$777,$A276,СВЦЭМ!$B$34:$B$777,E$260)+'СЕТ СН'!$F$12</f>
        <v>534.11345175999998</v>
      </c>
      <c r="F276" s="37">
        <f>SUMIFS(СВЦЭМ!$H$34:$H$777,СВЦЭМ!$A$34:$A$777,$A276,СВЦЭМ!$B$34:$B$777,F$260)+'СЕТ СН'!$F$12</f>
        <v>534.13771969000004</v>
      </c>
      <c r="G276" s="37">
        <f>SUMIFS(СВЦЭМ!$H$34:$H$777,СВЦЭМ!$A$34:$A$777,$A276,СВЦЭМ!$B$34:$B$777,G$260)+'СЕТ СН'!$F$12</f>
        <v>564.37197861000004</v>
      </c>
      <c r="H276" s="37">
        <f>SUMIFS(СВЦЭМ!$H$34:$H$777,СВЦЭМ!$A$34:$A$777,$A276,СВЦЭМ!$B$34:$B$777,H$260)+'СЕТ СН'!$F$12</f>
        <v>571.31606697999996</v>
      </c>
      <c r="I276" s="37">
        <f>SUMIFS(СВЦЭМ!$H$34:$H$777,СВЦЭМ!$A$34:$A$777,$A276,СВЦЭМ!$B$34:$B$777,I$260)+'СЕТ СН'!$F$12</f>
        <v>537.88733806000005</v>
      </c>
      <c r="J276" s="37">
        <f>SUMIFS(СВЦЭМ!$H$34:$H$777,СВЦЭМ!$A$34:$A$777,$A276,СВЦЭМ!$B$34:$B$777,J$260)+'СЕТ СН'!$F$12</f>
        <v>492.07571253999998</v>
      </c>
      <c r="K276" s="37">
        <f>SUMIFS(СВЦЭМ!$H$34:$H$777,СВЦЭМ!$A$34:$A$777,$A276,СВЦЭМ!$B$34:$B$777,K$260)+'СЕТ СН'!$F$12</f>
        <v>439.58592076999997</v>
      </c>
      <c r="L276" s="37">
        <f>SUMIFS(СВЦЭМ!$H$34:$H$777,СВЦЭМ!$A$34:$A$777,$A276,СВЦЭМ!$B$34:$B$777,L$260)+'СЕТ СН'!$F$12</f>
        <v>406.30002519999999</v>
      </c>
      <c r="M276" s="37">
        <f>SUMIFS(СВЦЭМ!$H$34:$H$777,СВЦЭМ!$A$34:$A$777,$A276,СВЦЭМ!$B$34:$B$777,M$260)+'СЕТ СН'!$F$12</f>
        <v>391.44333198999999</v>
      </c>
      <c r="N276" s="37">
        <f>SUMIFS(СВЦЭМ!$H$34:$H$777,СВЦЭМ!$A$34:$A$777,$A276,СВЦЭМ!$B$34:$B$777,N$260)+'СЕТ СН'!$F$12</f>
        <v>395.72921855999999</v>
      </c>
      <c r="O276" s="37">
        <f>SUMIFS(СВЦЭМ!$H$34:$H$777,СВЦЭМ!$A$34:$A$777,$A276,СВЦЭМ!$B$34:$B$777,O$260)+'СЕТ СН'!$F$12</f>
        <v>409.63514343999998</v>
      </c>
      <c r="P276" s="37">
        <f>SUMIFS(СВЦЭМ!$H$34:$H$777,СВЦЭМ!$A$34:$A$777,$A276,СВЦЭМ!$B$34:$B$777,P$260)+'СЕТ СН'!$F$12</f>
        <v>412.75945589999998</v>
      </c>
      <c r="Q276" s="37">
        <f>SUMIFS(СВЦЭМ!$H$34:$H$777,СВЦЭМ!$A$34:$A$777,$A276,СВЦЭМ!$B$34:$B$777,Q$260)+'СЕТ СН'!$F$12</f>
        <v>412.10362326000001</v>
      </c>
      <c r="R276" s="37">
        <f>SUMIFS(СВЦЭМ!$H$34:$H$777,СВЦЭМ!$A$34:$A$777,$A276,СВЦЭМ!$B$34:$B$777,R$260)+'СЕТ СН'!$F$12</f>
        <v>404.49393266999999</v>
      </c>
      <c r="S276" s="37">
        <f>SUMIFS(СВЦЭМ!$H$34:$H$777,СВЦЭМ!$A$34:$A$777,$A276,СВЦЭМ!$B$34:$B$777,S$260)+'СЕТ СН'!$F$12</f>
        <v>405.08838694000002</v>
      </c>
      <c r="T276" s="37">
        <f>SUMIFS(СВЦЭМ!$H$34:$H$777,СВЦЭМ!$A$34:$A$777,$A276,СВЦЭМ!$B$34:$B$777,T$260)+'СЕТ СН'!$F$12</f>
        <v>401.87358022000001</v>
      </c>
      <c r="U276" s="37">
        <f>SUMIFS(СВЦЭМ!$H$34:$H$777,СВЦЭМ!$A$34:$A$777,$A276,СВЦЭМ!$B$34:$B$777,U$260)+'СЕТ СН'!$F$12</f>
        <v>403.13463003999999</v>
      </c>
      <c r="V276" s="37">
        <f>SUMIFS(СВЦЭМ!$H$34:$H$777,СВЦЭМ!$A$34:$A$777,$A276,СВЦЭМ!$B$34:$B$777,V$260)+'СЕТ СН'!$F$12</f>
        <v>404.80762554</v>
      </c>
      <c r="W276" s="37">
        <f>SUMIFS(СВЦЭМ!$H$34:$H$777,СВЦЭМ!$A$34:$A$777,$A276,СВЦЭМ!$B$34:$B$777,W$260)+'СЕТ СН'!$F$12</f>
        <v>412.45896234999998</v>
      </c>
      <c r="X276" s="37">
        <f>SUMIFS(СВЦЭМ!$H$34:$H$777,СВЦЭМ!$A$34:$A$777,$A276,СВЦЭМ!$B$34:$B$777,X$260)+'СЕТ СН'!$F$12</f>
        <v>419.92155380999998</v>
      </c>
      <c r="Y276" s="37">
        <f>SUMIFS(СВЦЭМ!$H$34:$H$777,СВЦЭМ!$A$34:$A$777,$A276,СВЦЭМ!$B$34:$B$777,Y$260)+'СЕТ СН'!$F$12</f>
        <v>474.36510378000003</v>
      </c>
    </row>
    <row r="277" spans="1:25" ht="15.75" x14ac:dyDescent="0.2">
      <c r="A277" s="36">
        <f t="shared" si="7"/>
        <v>42691</v>
      </c>
      <c r="B277" s="37">
        <f>SUMIFS(СВЦЭМ!$H$34:$H$777,СВЦЭМ!$A$34:$A$777,$A277,СВЦЭМ!$B$34:$B$777,B$260)+'СЕТ СН'!$F$12</f>
        <v>527.04097904000002</v>
      </c>
      <c r="C277" s="37">
        <f>SUMIFS(СВЦЭМ!$H$34:$H$777,СВЦЭМ!$A$34:$A$777,$A277,СВЦЭМ!$B$34:$B$777,C$260)+'СЕТ СН'!$F$12</f>
        <v>573.32516185999998</v>
      </c>
      <c r="D277" s="37">
        <f>SUMIFS(СВЦЭМ!$H$34:$H$777,СВЦЭМ!$A$34:$A$777,$A277,СВЦЭМ!$B$34:$B$777,D$260)+'СЕТ СН'!$F$12</f>
        <v>582.80686247999995</v>
      </c>
      <c r="E277" s="37">
        <f>SUMIFS(СВЦЭМ!$H$34:$H$777,СВЦЭМ!$A$34:$A$777,$A277,СВЦЭМ!$B$34:$B$777,E$260)+'СЕТ СН'!$F$12</f>
        <v>586.51980816000003</v>
      </c>
      <c r="F277" s="37">
        <f>SUMIFS(СВЦЭМ!$H$34:$H$777,СВЦЭМ!$A$34:$A$777,$A277,СВЦЭМ!$B$34:$B$777,F$260)+'СЕТ СН'!$F$12</f>
        <v>586.15355002000001</v>
      </c>
      <c r="G277" s="37">
        <f>SUMIFS(СВЦЭМ!$H$34:$H$777,СВЦЭМ!$A$34:$A$777,$A277,СВЦЭМ!$B$34:$B$777,G$260)+'СЕТ СН'!$F$12</f>
        <v>589.39522662000002</v>
      </c>
      <c r="H277" s="37">
        <f>SUMIFS(СВЦЭМ!$H$34:$H$777,СВЦЭМ!$A$34:$A$777,$A277,СВЦЭМ!$B$34:$B$777,H$260)+'СЕТ СН'!$F$12</f>
        <v>583.04664609999998</v>
      </c>
      <c r="I277" s="37">
        <f>SUMIFS(СВЦЭМ!$H$34:$H$777,СВЦЭМ!$A$34:$A$777,$A277,СВЦЭМ!$B$34:$B$777,I$260)+'СЕТ СН'!$F$12</f>
        <v>537.65082596000002</v>
      </c>
      <c r="J277" s="37">
        <f>SUMIFS(СВЦЭМ!$H$34:$H$777,СВЦЭМ!$A$34:$A$777,$A277,СВЦЭМ!$B$34:$B$777,J$260)+'СЕТ СН'!$F$12</f>
        <v>489.93461009999999</v>
      </c>
      <c r="K277" s="37">
        <f>SUMIFS(СВЦЭМ!$H$34:$H$777,СВЦЭМ!$A$34:$A$777,$A277,СВЦЭМ!$B$34:$B$777,K$260)+'СЕТ СН'!$F$12</f>
        <v>439.73216746999998</v>
      </c>
      <c r="L277" s="37">
        <f>SUMIFS(СВЦЭМ!$H$34:$H$777,СВЦЭМ!$A$34:$A$777,$A277,СВЦЭМ!$B$34:$B$777,L$260)+'СЕТ СН'!$F$12</f>
        <v>406.96964475999999</v>
      </c>
      <c r="M277" s="37">
        <f>SUMIFS(СВЦЭМ!$H$34:$H$777,СВЦЭМ!$A$34:$A$777,$A277,СВЦЭМ!$B$34:$B$777,M$260)+'СЕТ СН'!$F$12</f>
        <v>397.86393705</v>
      </c>
      <c r="N277" s="37">
        <f>SUMIFS(СВЦЭМ!$H$34:$H$777,СВЦЭМ!$A$34:$A$777,$A277,СВЦЭМ!$B$34:$B$777,N$260)+'СЕТ СН'!$F$12</f>
        <v>399.89059713</v>
      </c>
      <c r="O277" s="37">
        <f>SUMIFS(СВЦЭМ!$H$34:$H$777,СВЦЭМ!$A$34:$A$777,$A277,СВЦЭМ!$B$34:$B$777,O$260)+'СЕТ СН'!$F$12</f>
        <v>405.80849547000003</v>
      </c>
      <c r="P277" s="37">
        <f>SUMIFS(СВЦЭМ!$H$34:$H$777,СВЦЭМ!$A$34:$A$777,$A277,СВЦЭМ!$B$34:$B$777,P$260)+'СЕТ СН'!$F$12</f>
        <v>407.15308148999998</v>
      </c>
      <c r="Q277" s="37">
        <f>SUMIFS(СВЦЭМ!$H$34:$H$777,СВЦЭМ!$A$34:$A$777,$A277,СВЦЭМ!$B$34:$B$777,Q$260)+'СЕТ СН'!$F$12</f>
        <v>404.84292578999998</v>
      </c>
      <c r="R277" s="37">
        <f>SUMIFS(СВЦЭМ!$H$34:$H$777,СВЦЭМ!$A$34:$A$777,$A277,СВЦЭМ!$B$34:$B$777,R$260)+'СЕТ СН'!$F$12</f>
        <v>418.49651426999998</v>
      </c>
      <c r="S277" s="37">
        <f>SUMIFS(СВЦЭМ!$H$34:$H$777,СВЦЭМ!$A$34:$A$777,$A277,СВЦЭМ!$B$34:$B$777,S$260)+'СЕТ СН'!$F$12</f>
        <v>437.75098415999997</v>
      </c>
      <c r="T277" s="37">
        <f>SUMIFS(СВЦЭМ!$H$34:$H$777,СВЦЭМ!$A$34:$A$777,$A277,СВЦЭМ!$B$34:$B$777,T$260)+'СЕТ СН'!$F$12</f>
        <v>413.58996056000001</v>
      </c>
      <c r="U277" s="37">
        <f>SUMIFS(СВЦЭМ!$H$34:$H$777,СВЦЭМ!$A$34:$A$777,$A277,СВЦЭМ!$B$34:$B$777,U$260)+'СЕТ СН'!$F$12</f>
        <v>372.52358747</v>
      </c>
      <c r="V277" s="37">
        <f>SUMIFS(СВЦЭМ!$H$34:$H$777,СВЦЭМ!$A$34:$A$777,$A277,СВЦЭМ!$B$34:$B$777,V$260)+'СЕТ СН'!$F$12</f>
        <v>377.28768500000001</v>
      </c>
      <c r="W277" s="37">
        <f>SUMIFS(СВЦЭМ!$H$34:$H$777,СВЦЭМ!$A$34:$A$777,$A277,СВЦЭМ!$B$34:$B$777,W$260)+'СЕТ СН'!$F$12</f>
        <v>387.90565903999999</v>
      </c>
      <c r="X277" s="37">
        <f>SUMIFS(СВЦЭМ!$H$34:$H$777,СВЦЭМ!$A$34:$A$777,$A277,СВЦЭМ!$B$34:$B$777,X$260)+'СЕТ СН'!$F$12</f>
        <v>412.01214736999998</v>
      </c>
      <c r="Y277" s="37">
        <f>SUMIFS(СВЦЭМ!$H$34:$H$777,СВЦЭМ!$A$34:$A$777,$A277,СВЦЭМ!$B$34:$B$777,Y$260)+'СЕТ СН'!$F$12</f>
        <v>445.82857329000001</v>
      </c>
    </row>
    <row r="278" spans="1:25" ht="15.75" x14ac:dyDescent="0.2">
      <c r="A278" s="36">
        <f t="shared" si="7"/>
        <v>42692</v>
      </c>
      <c r="B278" s="37">
        <f>SUMIFS(СВЦЭМ!$H$34:$H$777,СВЦЭМ!$A$34:$A$777,$A278,СВЦЭМ!$B$34:$B$777,B$260)+'СЕТ СН'!$F$12</f>
        <v>510.87406300999999</v>
      </c>
      <c r="C278" s="37">
        <f>SUMIFS(СВЦЭМ!$H$34:$H$777,СВЦЭМ!$A$34:$A$777,$A278,СВЦЭМ!$B$34:$B$777,C$260)+'СЕТ СН'!$F$12</f>
        <v>571.37339340000005</v>
      </c>
      <c r="D278" s="37">
        <f>SUMIFS(СВЦЭМ!$H$34:$H$777,СВЦЭМ!$A$34:$A$777,$A278,СВЦЭМ!$B$34:$B$777,D$260)+'СЕТ СН'!$F$12</f>
        <v>585.26636501999997</v>
      </c>
      <c r="E278" s="37">
        <f>SUMIFS(СВЦЭМ!$H$34:$H$777,СВЦЭМ!$A$34:$A$777,$A278,СВЦЭМ!$B$34:$B$777,E$260)+'СЕТ СН'!$F$12</f>
        <v>585.48153934000004</v>
      </c>
      <c r="F278" s="37">
        <f>SUMIFS(СВЦЭМ!$H$34:$H$777,СВЦЭМ!$A$34:$A$777,$A278,СВЦЭМ!$B$34:$B$777,F$260)+'СЕТ СН'!$F$12</f>
        <v>585.54028788999995</v>
      </c>
      <c r="G278" s="37">
        <f>SUMIFS(СВЦЭМ!$H$34:$H$777,СВЦЭМ!$A$34:$A$777,$A278,СВЦЭМ!$B$34:$B$777,G$260)+'СЕТ СН'!$F$12</f>
        <v>587.12737850999997</v>
      </c>
      <c r="H278" s="37">
        <f>SUMIFS(СВЦЭМ!$H$34:$H$777,СВЦЭМ!$A$34:$A$777,$A278,СВЦЭМ!$B$34:$B$777,H$260)+'СЕТ СН'!$F$12</f>
        <v>586.30666295000003</v>
      </c>
      <c r="I278" s="37">
        <f>SUMIFS(СВЦЭМ!$H$34:$H$777,СВЦЭМ!$A$34:$A$777,$A278,СВЦЭМ!$B$34:$B$777,I$260)+'СЕТ СН'!$F$12</f>
        <v>538.51118076</v>
      </c>
      <c r="J278" s="37">
        <f>SUMIFS(СВЦЭМ!$H$34:$H$777,СВЦЭМ!$A$34:$A$777,$A278,СВЦЭМ!$B$34:$B$777,J$260)+'СЕТ СН'!$F$12</f>
        <v>486.35747347</v>
      </c>
      <c r="K278" s="37">
        <f>SUMIFS(СВЦЭМ!$H$34:$H$777,СВЦЭМ!$A$34:$A$777,$A278,СВЦЭМ!$B$34:$B$777,K$260)+'СЕТ СН'!$F$12</f>
        <v>437.61767787999997</v>
      </c>
      <c r="L278" s="37">
        <f>SUMIFS(СВЦЭМ!$H$34:$H$777,СВЦЭМ!$A$34:$A$777,$A278,СВЦЭМ!$B$34:$B$777,L$260)+'СЕТ СН'!$F$12</f>
        <v>396.56927310999998</v>
      </c>
      <c r="M278" s="37">
        <f>SUMIFS(СВЦЭМ!$H$34:$H$777,СВЦЭМ!$A$34:$A$777,$A278,СВЦЭМ!$B$34:$B$777,M$260)+'СЕТ СН'!$F$12</f>
        <v>391.15096935999998</v>
      </c>
      <c r="N278" s="37">
        <f>SUMIFS(СВЦЭМ!$H$34:$H$777,СВЦЭМ!$A$34:$A$777,$A278,СВЦЭМ!$B$34:$B$777,N$260)+'СЕТ СН'!$F$12</f>
        <v>402.83184821999998</v>
      </c>
      <c r="O278" s="37">
        <f>SUMIFS(СВЦЭМ!$H$34:$H$777,СВЦЭМ!$A$34:$A$777,$A278,СВЦЭМ!$B$34:$B$777,O$260)+'СЕТ СН'!$F$12</f>
        <v>404.18530759999999</v>
      </c>
      <c r="P278" s="37">
        <f>SUMIFS(СВЦЭМ!$H$34:$H$777,СВЦЭМ!$A$34:$A$777,$A278,СВЦЭМ!$B$34:$B$777,P$260)+'СЕТ СН'!$F$12</f>
        <v>423.03669785</v>
      </c>
      <c r="Q278" s="37">
        <f>SUMIFS(СВЦЭМ!$H$34:$H$777,СВЦЭМ!$A$34:$A$777,$A278,СВЦЭМ!$B$34:$B$777,Q$260)+'СЕТ СН'!$F$12</f>
        <v>423.82207034999999</v>
      </c>
      <c r="R278" s="37">
        <f>SUMIFS(СВЦЭМ!$H$34:$H$777,СВЦЭМ!$A$34:$A$777,$A278,СВЦЭМ!$B$34:$B$777,R$260)+'СЕТ СН'!$F$12</f>
        <v>423.25825239</v>
      </c>
      <c r="S278" s="37">
        <f>SUMIFS(СВЦЭМ!$H$34:$H$777,СВЦЭМ!$A$34:$A$777,$A278,СВЦЭМ!$B$34:$B$777,S$260)+'СЕТ СН'!$F$12</f>
        <v>403.68106218999998</v>
      </c>
      <c r="T278" s="37">
        <f>SUMIFS(СВЦЭМ!$H$34:$H$777,СВЦЭМ!$A$34:$A$777,$A278,СВЦЭМ!$B$34:$B$777,T$260)+'СЕТ СН'!$F$12</f>
        <v>382.95722634999998</v>
      </c>
      <c r="U278" s="37">
        <f>SUMIFS(СВЦЭМ!$H$34:$H$777,СВЦЭМ!$A$34:$A$777,$A278,СВЦЭМ!$B$34:$B$777,U$260)+'СЕТ СН'!$F$12</f>
        <v>379.93416351000002</v>
      </c>
      <c r="V278" s="37">
        <f>SUMIFS(СВЦЭМ!$H$34:$H$777,СВЦЭМ!$A$34:$A$777,$A278,СВЦЭМ!$B$34:$B$777,V$260)+'СЕТ СН'!$F$12</f>
        <v>377.49180274999998</v>
      </c>
      <c r="W278" s="37">
        <f>SUMIFS(СВЦЭМ!$H$34:$H$777,СВЦЭМ!$A$34:$A$777,$A278,СВЦЭМ!$B$34:$B$777,W$260)+'СЕТ СН'!$F$12</f>
        <v>388.20868232999999</v>
      </c>
      <c r="X278" s="37">
        <f>SUMIFS(СВЦЭМ!$H$34:$H$777,СВЦЭМ!$A$34:$A$777,$A278,СВЦЭМ!$B$34:$B$777,X$260)+'СЕТ СН'!$F$12</f>
        <v>403.59302314000001</v>
      </c>
      <c r="Y278" s="37">
        <f>SUMIFS(СВЦЭМ!$H$34:$H$777,СВЦЭМ!$A$34:$A$777,$A278,СВЦЭМ!$B$34:$B$777,Y$260)+'СЕТ СН'!$F$12</f>
        <v>458.63122708999998</v>
      </c>
    </row>
    <row r="279" spans="1:25" ht="15.75" x14ac:dyDescent="0.2">
      <c r="A279" s="36">
        <f t="shared" si="7"/>
        <v>42693</v>
      </c>
      <c r="B279" s="37">
        <f>SUMIFS(СВЦЭМ!$H$34:$H$777,СВЦЭМ!$A$34:$A$777,$A279,СВЦЭМ!$B$34:$B$777,B$260)+'СЕТ СН'!$F$12</f>
        <v>437.91310600000003</v>
      </c>
      <c r="C279" s="37">
        <f>SUMIFS(СВЦЭМ!$H$34:$H$777,СВЦЭМ!$A$34:$A$777,$A279,СВЦЭМ!$B$34:$B$777,C$260)+'СЕТ СН'!$F$12</f>
        <v>475.46243585000002</v>
      </c>
      <c r="D279" s="37">
        <f>SUMIFS(СВЦЭМ!$H$34:$H$777,СВЦЭМ!$A$34:$A$777,$A279,СВЦЭМ!$B$34:$B$777,D$260)+'СЕТ СН'!$F$12</f>
        <v>514.24152300000003</v>
      </c>
      <c r="E279" s="37">
        <f>SUMIFS(СВЦЭМ!$H$34:$H$777,СВЦЭМ!$A$34:$A$777,$A279,СВЦЭМ!$B$34:$B$777,E$260)+'СЕТ СН'!$F$12</f>
        <v>519.21511455999996</v>
      </c>
      <c r="F279" s="37">
        <f>SUMIFS(СВЦЭМ!$H$34:$H$777,СВЦЭМ!$A$34:$A$777,$A279,СВЦЭМ!$B$34:$B$777,F$260)+'СЕТ СН'!$F$12</f>
        <v>517.53589968000006</v>
      </c>
      <c r="G279" s="37">
        <f>SUMIFS(СВЦЭМ!$H$34:$H$777,СВЦЭМ!$A$34:$A$777,$A279,СВЦЭМ!$B$34:$B$777,G$260)+'СЕТ СН'!$F$12</f>
        <v>513.53590251000003</v>
      </c>
      <c r="H279" s="37">
        <f>SUMIFS(СВЦЭМ!$H$34:$H$777,СВЦЭМ!$A$34:$A$777,$A279,СВЦЭМ!$B$34:$B$777,H$260)+'СЕТ СН'!$F$12</f>
        <v>495.32477877000002</v>
      </c>
      <c r="I279" s="37">
        <f>SUMIFS(СВЦЭМ!$H$34:$H$777,СВЦЭМ!$A$34:$A$777,$A279,СВЦЭМ!$B$34:$B$777,I$260)+'СЕТ СН'!$F$12</f>
        <v>477.13070370999998</v>
      </c>
      <c r="J279" s="37">
        <f>SUMIFS(СВЦЭМ!$H$34:$H$777,СВЦЭМ!$A$34:$A$777,$A279,СВЦЭМ!$B$34:$B$777,J$260)+'СЕТ СН'!$F$12</f>
        <v>433.28236199000003</v>
      </c>
      <c r="K279" s="37">
        <f>SUMIFS(СВЦЭМ!$H$34:$H$777,СВЦЭМ!$A$34:$A$777,$A279,СВЦЭМ!$B$34:$B$777,K$260)+'СЕТ СН'!$F$12</f>
        <v>391.35369173999999</v>
      </c>
      <c r="L279" s="37">
        <f>SUMIFS(СВЦЭМ!$H$34:$H$777,СВЦЭМ!$A$34:$A$777,$A279,СВЦЭМ!$B$34:$B$777,L$260)+'СЕТ СН'!$F$12</f>
        <v>372.83070413000002</v>
      </c>
      <c r="M279" s="37">
        <f>SUMIFS(СВЦЭМ!$H$34:$H$777,СВЦЭМ!$A$34:$A$777,$A279,СВЦЭМ!$B$34:$B$777,M$260)+'СЕТ СН'!$F$12</f>
        <v>371.89661669999998</v>
      </c>
      <c r="N279" s="37">
        <f>SUMIFS(СВЦЭМ!$H$34:$H$777,СВЦЭМ!$A$34:$A$777,$A279,СВЦЭМ!$B$34:$B$777,N$260)+'СЕТ СН'!$F$12</f>
        <v>365.07917211</v>
      </c>
      <c r="O279" s="37">
        <f>SUMIFS(СВЦЭМ!$H$34:$H$777,СВЦЭМ!$A$34:$A$777,$A279,СВЦЭМ!$B$34:$B$777,O$260)+'СЕТ СН'!$F$12</f>
        <v>374.92016287000001</v>
      </c>
      <c r="P279" s="37">
        <f>SUMIFS(СВЦЭМ!$H$34:$H$777,СВЦЭМ!$A$34:$A$777,$A279,СВЦЭМ!$B$34:$B$777,P$260)+'СЕТ СН'!$F$12</f>
        <v>386.42236601000002</v>
      </c>
      <c r="Q279" s="37">
        <f>SUMIFS(СВЦЭМ!$H$34:$H$777,СВЦЭМ!$A$34:$A$777,$A279,СВЦЭМ!$B$34:$B$777,Q$260)+'СЕТ СН'!$F$12</f>
        <v>388.43090510000002</v>
      </c>
      <c r="R279" s="37">
        <f>SUMIFS(СВЦЭМ!$H$34:$H$777,СВЦЭМ!$A$34:$A$777,$A279,СВЦЭМ!$B$34:$B$777,R$260)+'СЕТ СН'!$F$12</f>
        <v>447.75564904999999</v>
      </c>
      <c r="S279" s="37">
        <f>SUMIFS(СВЦЭМ!$H$34:$H$777,СВЦЭМ!$A$34:$A$777,$A279,СВЦЭМ!$B$34:$B$777,S$260)+'СЕТ СН'!$F$12</f>
        <v>443.75107716999997</v>
      </c>
      <c r="T279" s="37">
        <f>SUMIFS(СВЦЭМ!$H$34:$H$777,СВЦЭМ!$A$34:$A$777,$A279,СВЦЭМ!$B$34:$B$777,T$260)+'СЕТ СН'!$F$12</f>
        <v>383.56509624</v>
      </c>
      <c r="U279" s="37">
        <f>SUMIFS(СВЦЭМ!$H$34:$H$777,СВЦЭМ!$A$34:$A$777,$A279,СВЦЭМ!$B$34:$B$777,U$260)+'СЕТ СН'!$F$12</f>
        <v>351.87801689000003</v>
      </c>
      <c r="V279" s="37">
        <f>SUMIFS(СВЦЭМ!$H$34:$H$777,СВЦЭМ!$A$34:$A$777,$A279,СВЦЭМ!$B$34:$B$777,V$260)+'СЕТ СН'!$F$12</f>
        <v>354.17661432</v>
      </c>
      <c r="W279" s="37">
        <f>SUMIFS(СВЦЭМ!$H$34:$H$777,СВЦЭМ!$A$34:$A$777,$A279,СВЦЭМ!$B$34:$B$777,W$260)+'СЕТ СН'!$F$12</f>
        <v>365.42125288</v>
      </c>
      <c r="X279" s="37">
        <f>SUMIFS(СВЦЭМ!$H$34:$H$777,СВЦЭМ!$A$34:$A$777,$A279,СВЦЭМ!$B$34:$B$777,X$260)+'СЕТ СН'!$F$12</f>
        <v>368.59599567999999</v>
      </c>
      <c r="Y279" s="37">
        <f>SUMIFS(СВЦЭМ!$H$34:$H$777,СВЦЭМ!$A$34:$A$777,$A279,СВЦЭМ!$B$34:$B$777,Y$260)+'СЕТ СН'!$F$12</f>
        <v>414.37449841</v>
      </c>
    </row>
    <row r="280" spans="1:25" ht="15.75" x14ac:dyDescent="0.2">
      <c r="A280" s="36">
        <f t="shared" si="7"/>
        <v>42694</v>
      </c>
      <c r="B280" s="37">
        <f>SUMIFS(СВЦЭМ!$H$34:$H$777,СВЦЭМ!$A$34:$A$777,$A280,СВЦЭМ!$B$34:$B$777,B$260)+'СЕТ СН'!$F$12</f>
        <v>513.61113383999998</v>
      </c>
      <c r="C280" s="37">
        <f>SUMIFS(СВЦЭМ!$H$34:$H$777,СВЦЭМ!$A$34:$A$777,$A280,СВЦЭМ!$B$34:$B$777,C$260)+'СЕТ СН'!$F$12</f>
        <v>568.64044723999996</v>
      </c>
      <c r="D280" s="37">
        <f>SUMIFS(СВЦЭМ!$H$34:$H$777,СВЦЭМ!$A$34:$A$777,$A280,СВЦЭМ!$B$34:$B$777,D$260)+'СЕТ СН'!$F$12</f>
        <v>599.10679869000001</v>
      </c>
      <c r="E280" s="37">
        <f>SUMIFS(СВЦЭМ!$H$34:$H$777,СВЦЭМ!$A$34:$A$777,$A280,СВЦЭМ!$B$34:$B$777,E$260)+'СЕТ СН'!$F$12</f>
        <v>594.67332262000002</v>
      </c>
      <c r="F280" s="37">
        <f>SUMIFS(СВЦЭМ!$H$34:$H$777,СВЦЭМ!$A$34:$A$777,$A280,СВЦЭМ!$B$34:$B$777,F$260)+'СЕТ СН'!$F$12</f>
        <v>593.35003175999998</v>
      </c>
      <c r="G280" s="37">
        <f>SUMIFS(СВЦЭМ!$H$34:$H$777,СВЦЭМ!$A$34:$A$777,$A280,СВЦЭМ!$B$34:$B$777,G$260)+'СЕТ СН'!$F$12</f>
        <v>584.67590249</v>
      </c>
      <c r="H280" s="37">
        <f>SUMIFS(СВЦЭМ!$H$34:$H$777,СВЦЭМ!$A$34:$A$777,$A280,СВЦЭМ!$B$34:$B$777,H$260)+'СЕТ СН'!$F$12</f>
        <v>569.79173951999996</v>
      </c>
      <c r="I280" s="37">
        <f>SUMIFS(СВЦЭМ!$H$34:$H$777,СВЦЭМ!$A$34:$A$777,$A280,СВЦЭМ!$B$34:$B$777,I$260)+'СЕТ СН'!$F$12</f>
        <v>576.95734816000004</v>
      </c>
      <c r="J280" s="37">
        <f>SUMIFS(СВЦЭМ!$H$34:$H$777,СВЦЭМ!$A$34:$A$777,$A280,СВЦЭМ!$B$34:$B$777,J$260)+'СЕТ СН'!$F$12</f>
        <v>529.16998373000001</v>
      </c>
      <c r="K280" s="37">
        <f>SUMIFS(СВЦЭМ!$H$34:$H$777,СВЦЭМ!$A$34:$A$777,$A280,СВЦЭМ!$B$34:$B$777,K$260)+'СЕТ СН'!$F$12</f>
        <v>456.88955442000002</v>
      </c>
      <c r="L280" s="37">
        <f>SUMIFS(СВЦЭМ!$H$34:$H$777,СВЦЭМ!$A$34:$A$777,$A280,СВЦЭМ!$B$34:$B$777,L$260)+'СЕТ СН'!$F$12</f>
        <v>403.99433698000001</v>
      </c>
      <c r="M280" s="37">
        <f>SUMIFS(СВЦЭМ!$H$34:$H$777,СВЦЭМ!$A$34:$A$777,$A280,СВЦЭМ!$B$34:$B$777,M$260)+'СЕТ СН'!$F$12</f>
        <v>387.14918032000003</v>
      </c>
      <c r="N280" s="37">
        <f>SUMIFS(СВЦЭМ!$H$34:$H$777,СВЦЭМ!$A$34:$A$777,$A280,СВЦЭМ!$B$34:$B$777,N$260)+'СЕТ СН'!$F$12</f>
        <v>394.04894175999999</v>
      </c>
      <c r="O280" s="37">
        <f>SUMIFS(СВЦЭМ!$H$34:$H$777,СВЦЭМ!$A$34:$A$777,$A280,СВЦЭМ!$B$34:$B$777,O$260)+'СЕТ СН'!$F$12</f>
        <v>399.69257720000002</v>
      </c>
      <c r="P280" s="37">
        <f>SUMIFS(СВЦЭМ!$H$34:$H$777,СВЦЭМ!$A$34:$A$777,$A280,СВЦЭМ!$B$34:$B$777,P$260)+'СЕТ СН'!$F$12</f>
        <v>404.02414883</v>
      </c>
      <c r="Q280" s="37">
        <f>SUMIFS(СВЦЭМ!$H$34:$H$777,СВЦЭМ!$A$34:$A$777,$A280,СВЦЭМ!$B$34:$B$777,Q$260)+'СЕТ СН'!$F$12</f>
        <v>404.71702163999998</v>
      </c>
      <c r="R280" s="37">
        <f>SUMIFS(СВЦЭМ!$H$34:$H$777,СВЦЭМ!$A$34:$A$777,$A280,СВЦЭМ!$B$34:$B$777,R$260)+'СЕТ СН'!$F$12</f>
        <v>402.14213790000002</v>
      </c>
      <c r="S280" s="37">
        <f>SUMIFS(СВЦЭМ!$H$34:$H$777,СВЦЭМ!$A$34:$A$777,$A280,СВЦЭМ!$B$34:$B$777,S$260)+'СЕТ СН'!$F$12</f>
        <v>388.80691429000001</v>
      </c>
      <c r="T280" s="37">
        <f>SUMIFS(СВЦЭМ!$H$34:$H$777,СВЦЭМ!$A$34:$A$777,$A280,СВЦЭМ!$B$34:$B$777,T$260)+'СЕТ СН'!$F$12</f>
        <v>370.42541835999998</v>
      </c>
      <c r="U280" s="37">
        <f>SUMIFS(СВЦЭМ!$H$34:$H$777,СВЦЭМ!$A$34:$A$777,$A280,СВЦЭМ!$B$34:$B$777,U$260)+'СЕТ СН'!$F$12</f>
        <v>370.34403624999999</v>
      </c>
      <c r="V280" s="37">
        <f>SUMIFS(СВЦЭМ!$H$34:$H$777,СВЦЭМ!$A$34:$A$777,$A280,СВЦЭМ!$B$34:$B$777,V$260)+'СЕТ СН'!$F$12</f>
        <v>371.50337860000002</v>
      </c>
      <c r="W280" s="37">
        <f>SUMIFS(СВЦЭМ!$H$34:$H$777,СВЦЭМ!$A$34:$A$777,$A280,СВЦЭМ!$B$34:$B$777,W$260)+'СЕТ СН'!$F$12</f>
        <v>375.21026667000001</v>
      </c>
      <c r="X280" s="37">
        <f>SUMIFS(СВЦЭМ!$H$34:$H$777,СВЦЭМ!$A$34:$A$777,$A280,СВЦЭМ!$B$34:$B$777,X$260)+'СЕТ СН'!$F$12</f>
        <v>393.57523730999998</v>
      </c>
      <c r="Y280" s="37">
        <f>SUMIFS(СВЦЭМ!$H$34:$H$777,СВЦЭМ!$A$34:$A$777,$A280,СВЦЭМ!$B$34:$B$777,Y$260)+'СЕТ СН'!$F$12</f>
        <v>451.36639682999999</v>
      </c>
    </row>
    <row r="281" spans="1:25" ht="15.75" x14ac:dyDescent="0.2">
      <c r="A281" s="36">
        <f t="shared" si="7"/>
        <v>42695</v>
      </c>
      <c r="B281" s="37">
        <f>SUMIFS(СВЦЭМ!$H$34:$H$777,СВЦЭМ!$A$34:$A$777,$A281,СВЦЭМ!$B$34:$B$777,B$260)+'СЕТ СН'!$F$12</f>
        <v>516.97181794000005</v>
      </c>
      <c r="C281" s="37">
        <f>SUMIFS(СВЦЭМ!$H$34:$H$777,СВЦЭМ!$A$34:$A$777,$A281,СВЦЭМ!$B$34:$B$777,C$260)+'СЕТ СН'!$F$12</f>
        <v>574.54133478000006</v>
      </c>
      <c r="D281" s="37">
        <f>SUMIFS(СВЦЭМ!$H$34:$H$777,СВЦЭМ!$A$34:$A$777,$A281,СВЦЭМ!$B$34:$B$777,D$260)+'СЕТ СН'!$F$12</f>
        <v>585.93806913000003</v>
      </c>
      <c r="E281" s="37">
        <f>SUMIFS(СВЦЭМ!$H$34:$H$777,СВЦЭМ!$A$34:$A$777,$A281,СВЦЭМ!$B$34:$B$777,E$260)+'СЕТ СН'!$F$12</f>
        <v>593.33588311999995</v>
      </c>
      <c r="F281" s="37">
        <f>SUMIFS(СВЦЭМ!$H$34:$H$777,СВЦЭМ!$A$34:$A$777,$A281,СВЦЭМ!$B$34:$B$777,F$260)+'СЕТ СН'!$F$12</f>
        <v>591.77159231999997</v>
      </c>
      <c r="G281" s="37">
        <f>SUMIFS(СВЦЭМ!$H$34:$H$777,СВЦЭМ!$A$34:$A$777,$A281,СВЦЭМ!$B$34:$B$777,G$260)+'СЕТ СН'!$F$12</f>
        <v>599.16848433999996</v>
      </c>
      <c r="H281" s="37">
        <f>SUMIFS(СВЦЭМ!$H$34:$H$777,СВЦЭМ!$A$34:$A$777,$A281,СВЦЭМ!$B$34:$B$777,H$260)+'СЕТ СН'!$F$12</f>
        <v>603.39413508999996</v>
      </c>
      <c r="I281" s="37">
        <f>SUMIFS(СВЦЭМ!$H$34:$H$777,СВЦЭМ!$A$34:$A$777,$A281,СВЦЭМ!$B$34:$B$777,I$260)+'СЕТ СН'!$F$12</f>
        <v>570.79813216000002</v>
      </c>
      <c r="J281" s="37">
        <f>SUMIFS(СВЦЭМ!$H$34:$H$777,СВЦЭМ!$A$34:$A$777,$A281,СВЦЭМ!$B$34:$B$777,J$260)+'СЕТ СН'!$F$12</f>
        <v>527.25199777</v>
      </c>
      <c r="K281" s="37">
        <f>SUMIFS(СВЦЭМ!$H$34:$H$777,СВЦЭМ!$A$34:$A$777,$A281,СВЦЭМ!$B$34:$B$777,K$260)+'СЕТ СН'!$F$12</f>
        <v>478.71941242999998</v>
      </c>
      <c r="L281" s="37">
        <f>SUMIFS(СВЦЭМ!$H$34:$H$777,СВЦЭМ!$A$34:$A$777,$A281,СВЦЭМ!$B$34:$B$777,L$260)+'СЕТ СН'!$F$12</f>
        <v>435.29204062999997</v>
      </c>
      <c r="M281" s="37">
        <f>SUMIFS(СВЦЭМ!$H$34:$H$777,СВЦЭМ!$A$34:$A$777,$A281,СВЦЭМ!$B$34:$B$777,M$260)+'СЕТ СН'!$F$12</f>
        <v>398.54760752999999</v>
      </c>
      <c r="N281" s="37">
        <f>SUMIFS(СВЦЭМ!$H$34:$H$777,СВЦЭМ!$A$34:$A$777,$A281,СВЦЭМ!$B$34:$B$777,N$260)+'СЕТ СН'!$F$12</f>
        <v>394.36444975000001</v>
      </c>
      <c r="O281" s="37">
        <f>SUMIFS(СВЦЭМ!$H$34:$H$777,СВЦЭМ!$A$34:$A$777,$A281,СВЦЭМ!$B$34:$B$777,O$260)+'СЕТ СН'!$F$12</f>
        <v>395.93562580000003</v>
      </c>
      <c r="P281" s="37">
        <f>SUMIFS(СВЦЭМ!$H$34:$H$777,СВЦЭМ!$A$34:$A$777,$A281,СВЦЭМ!$B$34:$B$777,P$260)+'СЕТ СН'!$F$12</f>
        <v>408.11651131999997</v>
      </c>
      <c r="Q281" s="37">
        <f>SUMIFS(СВЦЭМ!$H$34:$H$777,СВЦЭМ!$A$34:$A$777,$A281,СВЦЭМ!$B$34:$B$777,Q$260)+'СЕТ СН'!$F$12</f>
        <v>413.59350437000001</v>
      </c>
      <c r="R281" s="37">
        <f>SUMIFS(СВЦЭМ!$H$34:$H$777,СВЦЭМ!$A$34:$A$777,$A281,СВЦЭМ!$B$34:$B$777,R$260)+'СЕТ СН'!$F$12</f>
        <v>410.77137348999997</v>
      </c>
      <c r="S281" s="37">
        <f>SUMIFS(СВЦЭМ!$H$34:$H$777,СВЦЭМ!$A$34:$A$777,$A281,СВЦЭМ!$B$34:$B$777,S$260)+'СЕТ СН'!$F$12</f>
        <v>398.96818478</v>
      </c>
      <c r="T281" s="37">
        <f>SUMIFS(СВЦЭМ!$H$34:$H$777,СВЦЭМ!$A$34:$A$777,$A281,СВЦЭМ!$B$34:$B$777,T$260)+'СЕТ СН'!$F$12</f>
        <v>386.23306215999997</v>
      </c>
      <c r="U281" s="37">
        <f>SUMIFS(СВЦЭМ!$H$34:$H$777,СВЦЭМ!$A$34:$A$777,$A281,СВЦЭМ!$B$34:$B$777,U$260)+'СЕТ СН'!$F$12</f>
        <v>388.45120118</v>
      </c>
      <c r="V281" s="37">
        <f>SUMIFS(СВЦЭМ!$H$34:$H$777,СВЦЭМ!$A$34:$A$777,$A281,СВЦЭМ!$B$34:$B$777,V$260)+'СЕТ СН'!$F$12</f>
        <v>380.26329527000001</v>
      </c>
      <c r="W281" s="37">
        <f>SUMIFS(СВЦЭМ!$H$34:$H$777,СВЦЭМ!$A$34:$A$777,$A281,СВЦЭМ!$B$34:$B$777,W$260)+'СЕТ СН'!$F$12</f>
        <v>385.23489274999997</v>
      </c>
      <c r="X281" s="37">
        <f>SUMIFS(СВЦЭМ!$H$34:$H$777,СВЦЭМ!$A$34:$A$777,$A281,СВЦЭМ!$B$34:$B$777,X$260)+'СЕТ СН'!$F$12</f>
        <v>405.06706857</v>
      </c>
      <c r="Y281" s="37">
        <f>SUMIFS(СВЦЭМ!$H$34:$H$777,СВЦЭМ!$A$34:$A$777,$A281,СВЦЭМ!$B$34:$B$777,Y$260)+'СЕТ СН'!$F$12</f>
        <v>464.06604197000001</v>
      </c>
    </row>
    <row r="282" spans="1:25" ht="15.75" x14ac:dyDescent="0.2">
      <c r="A282" s="36">
        <f t="shared" si="7"/>
        <v>42696</v>
      </c>
      <c r="B282" s="37">
        <f>SUMIFS(СВЦЭМ!$H$34:$H$777,СВЦЭМ!$A$34:$A$777,$A282,СВЦЭМ!$B$34:$B$777,B$260)+'СЕТ СН'!$F$12</f>
        <v>475.34369270000002</v>
      </c>
      <c r="C282" s="37">
        <f>SUMIFS(СВЦЭМ!$H$34:$H$777,СВЦЭМ!$A$34:$A$777,$A282,СВЦЭМ!$B$34:$B$777,C$260)+'СЕТ СН'!$F$12</f>
        <v>529.60414806999995</v>
      </c>
      <c r="D282" s="37">
        <f>SUMIFS(СВЦЭМ!$H$34:$H$777,СВЦЭМ!$A$34:$A$777,$A282,СВЦЭМ!$B$34:$B$777,D$260)+'СЕТ СН'!$F$12</f>
        <v>566.30855102999999</v>
      </c>
      <c r="E282" s="37">
        <f>SUMIFS(СВЦЭМ!$H$34:$H$777,СВЦЭМ!$A$34:$A$777,$A282,СВЦЭМ!$B$34:$B$777,E$260)+'СЕТ СН'!$F$12</f>
        <v>566.53726749999998</v>
      </c>
      <c r="F282" s="37">
        <f>SUMIFS(СВЦЭМ!$H$34:$H$777,СВЦЭМ!$A$34:$A$777,$A282,СВЦЭМ!$B$34:$B$777,F$260)+'СЕТ СН'!$F$12</f>
        <v>564.25251049999997</v>
      </c>
      <c r="G282" s="37">
        <f>SUMIFS(СВЦЭМ!$H$34:$H$777,СВЦЭМ!$A$34:$A$777,$A282,СВЦЭМ!$B$34:$B$777,G$260)+'СЕТ СН'!$F$12</f>
        <v>559.02051756000003</v>
      </c>
      <c r="H282" s="37">
        <f>SUMIFS(СВЦЭМ!$H$34:$H$777,СВЦЭМ!$A$34:$A$777,$A282,СВЦЭМ!$B$34:$B$777,H$260)+'СЕТ СН'!$F$12</f>
        <v>526.11151327000005</v>
      </c>
      <c r="I282" s="37">
        <f>SUMIFS(СВЦЭМ!$H$34:$H$777,СВЦЭМ!$A$34:$A$777,$A282,СВЦЭМ!$B$34:$B$777,I$260)+'СЕТ СН'!$F$12</f>
        <v>484.56683041999997</v>
      </c>
      <c r="J282" s="37">
        <f>SUMIFS(СВЦЭМ!$H$34:$H$777,СВЦЭМ!$A$34:$A$777,$A282,СВЦЭМ!$B$34:$B$777,J$260)+'СЕТ СН'!$F$12</f>
        <v>444.11636010000001</v>
      </c>
      <c r="K282" s="37">
        <f>SUMIFS(СВЦЭМ!$H$34:$H$777,СВЦЭМ!$A$34:$A$777,$A282,СВЦЭМ!$B$34:$B$777,K$260)+'СЕТ СН'!$F$12</f>
        <v>399.92032402000001</v>
      </c>
      <c r="L282" s="37">
        <f>SUMIFS(СВЦЭМ!$H$34:$H$777,СВЦЭМ!$A$34:$A$777,$A282,СВЦЭМ!$B$34:$B$777,L$260)+'СЕТ СН'!$F$12</f>
        <v>385.65279951999997</v>
      </c>
      <c r="M282" s="37">
        <f>SUMIFS(СВЦЭМ!$H$34:$H$777,СВЦЭМ!$A$34:$A$777,$A282,СВЦЭМ!$B$34:$B$777,M$260)+'СЕТ СН'!$F$12</f>
        <v>397.85451642999999</v>
      </c>
      <c r="N282" s="37">
        <f>SUMIFS(СВЦЭМ!$H$34:$H$777,СВЦЭМ!$A$34:$A$777,$A282,СВЦЭМ!$B$34:$B$777,N$260)+'СЕТ СН'!$F$12</f>
        <v>401.68305715000002</v>
      </c>
      <c r="O282" s="37">
        <f>SUMIFS(СВЦЭМ!$H$34:$H$777,СВЦЭМ!$A$34:$A$777,$A282,СВЦЭМ!$B$34:$B$777,O$260)+'СЕТ СН'!$F$12</f>
        <v>415.98898341</v>
      </c>
      <c r="P282" s="37">
        <f>SUMIFS(СВЦЭМ!$H$34:$H$777,СВЦЭМ!$A$34:$A$777,$A282,СВЦЭМ!$B$34:$B$777,P$260)+'СЕТ СН'!$F$12</f>
        <v>459.37634955999999</v>
      </c>
      <c r="Q282" s="37">
        <f>SUMIFS(СВЦЭМ!$H$34:$H$777,СВЦЭМ!$A$34:$A$777,$A282,СВЦЭМ!$B$34:$B$777,Q$260)+'СЕТ СН'!$F$12</f>
        <v>485.73862879000001</v>
      </c>
      <c r="R282" s="37">
        <f>SUMIFS(СВЦЭМ!$H$34:$H$777,СВЦЭМ!$A$34:$A$777,$A282,СВЦЭМ!$B$34:$B$777,R$260)+'СЕТ СН'!$F$12</f>
        <v>503.91968398</v>
      </c>
      <c r="S282" s="37">
        <f>SUMIFS(СВЦЭМ!$H$34:$H$777,СВЦЭМ!$A$34:$A$777,$A282,СВЦЭМ!$B$34:$B$777,S$260)+'СЕТ СН'!$F$12</f>
        <v>481.44247618000003</v>
      </c>
      <c r="T282" s="37">
        <f>SUMIFS(СВЦЭМ!$H$34:$H$777,СВЦЭМ!$A$34:$A$777,$A282,СВЦЭМ!$B$34:$B$777,T$260)+'СЕТ СН'!$F$12</f>
        <v>475.267223</v>
      </c>
      <c r="U282" s="37">
        <f>SUMIFS(СВЦЭМ!$H$34:$H$777,СВЦЭМ!$A$34:$A$777,$A282,СВЦЭМ!$B$34:$B$777,U$260)+'СЕТ СН'!$F$12</f>
        <v>473.85010487</v>
      </c>
      <c r="V282" s="37">
        <f>SUMIFS(СВЦЭМ!$H$34:$H$777,СВЦЭМ!$A$34:$A$777,$A282,СВЦЭМ!$B$34:$B$777,V$260)+'СЕТ СН'!$F$12</f>
        <v>472.28203832999998</v>
      </c>
      <c r="W282" s="37">
        <f>SUMIFS(СВЦЭМ!$H$34:$H$777,СВЦЭМ!$A$34:$A$777,$A282,СВЦЭМ!$B$34:$B$777,W$260)+'СЕТ СН'!$F$12</f>
        <v>480.74379181</v>
      </c>
      <c r="X282" s="37">
        <f>SUMIFS(СВЦЭМ!$H$34:$H$777,СВЦЭМ!$A$34:$A$777,$A282,СВЦЭМ!$B$34:$B$777,X$260)+'СЕТ СН'!$F$12</f>
        <v>499.8515625</v>
      </c>
      <c r="Y282" s="37">
        <f>SUMIFS(СВЦЭМ!$H$34:$H$777,СВЦЭМ!$A$34:$A$777,$A282,СВЦЭМ!$B$34:$B$777,Y$260)+'СЕТ СН'!$F$12</f>
        <v>528.73045818000003</v>
      </c>
    </row>
    <row r="283" spans="1:25" ht="15.75" x14ac:dyDescent="0.2">
      <c r="A283" s="36">
        <f t="shared" si="7"/>
        <v>42697</v>
      </c>
      <c r="B283" s="37">
        <f>SUMIFS(СВЦЭМ!$H$34:$H$777,СВЦЭМ!$A$34:$A$777,$A283,СВЦЭМ!$B$34:$B$777,B$260)+'СЕТ СН'!$F$12</f>
        <v>586.39621484999998</v>
      </c>
      <c r="C283" s="37">
        <f>SUMIFS(СВЦЭМ!$H$34:$H$777,СВЦЭМ!$A$34:$A$777,$A283,СВЦЭМ!$B$34:$B$777,C$260)+'СЕТ СН'!$F$12</f>
        <v>607.53141960999994</v>
      </c>
      <c r="D283" s="37">
        <f>SUMIFS(СВЦЭМ!$H$34:$H$777,СВЦЭМ!$A$34:$A$777,$A283,СВЦЭМ!$B$34:$B$777,D$260)+'СЕТ СН'!$F$12</f>
        <v>618.70434385999999</v>
      </c>
      <c r="E283" s="37">
        <f>SUMIFS(СВЦЭМ!$H$34:$H$777,СВЦЭМ!$A$34:$A$777,$A283,СВЦЭМ!$B$34:$B$777,E$260)+'СЕТ СН'!$F$12</f>
        <v>623.03910042999996</v>
      </c>
      <c r="F283" s="37">
        <f>SUMIFS(СВЦЭМ!$H$34:$H$777,СВЦЭМ!$A$34:$A$777,$A283,СВЦЭМ!$B$34:$B$777,F$260)+'СЕТ СН'!$F$12</f>
        <v>618.38906917999998</v>
      </c>
      <c r="G283" s="37">
        <f>SUMIFS(СВЦЭМ!$H$34:$H$777,СВЦЭМ!$A$34:$A$777,$A283,СВЦЭМ!$B$34:$B$777,G$260)+'СЕТ СН'!$F$12</f>
        <v>611.82822751000003</v>
      </c>
      <c r="H283" s="37">
        <f>SUMIFS(СВЦЭМ!$H$34:$H$777,СВЦЭМ!$A$34:$A$777,$A283,СВЦЭМ!$B$34:$B$777,H$260)+'СЕТ СН'!$F$12</f>
        <v>579.62221843999998</v>
      </c>
      <c r="I283" s="37">
        <f>SUMIFS(СВЦЭМ!$H$34:$H$777,СВЦЭМ!$A$34:$A$777,$A283,СВЦЭМ!$B$34:$B$777,I$260)+'СЕТ СН'!$F$12</f>
        <v>533.75602003999995</v>
      </c>
      <c r="J283" s="37">
        <f>SUMIFS(СВЦЭМ!$H$34:$H$777,СВЦЭМ!$A$34:$A$777,$A283,СВЦЭМ!$B$34:$B$777,J$260)+'СЕТ СН'!$F$12</f>
        <v>484.93692085999999</v>
      </c>
      <c r="K283" s="37">
        <f>SUMIFS(СВЦЭМ!$H$34:$H$777,СВЦЭМ!$A$34:$A$777,$A283,СВЦЭМ!$B$34:$B$777,K$260)+'СЕТ СН'!$F$12</f>
        <v>436.83790971000002</v>
      </c>
      <c r="L283" s="37">
        <f>SUMIFS(СВЦЭМ!$H$34:$H$777,СВЦЭМ!$A$34:$A$777,$A283,СВЦЭМ!$B$34:$B$777,L$260)+'СЕТ СН'!$F$12</f>
        <v>400.18697173999999</v>
      </c>
      <c r="M283" s="37">
        <f>SUMIFS(СВЦЭМ!$H$34:$H$777,СВЦЭМ!$A$34:$A$777,$A283,СВЦЭМ!$B$34:$B$777,M$260)+'СЕТ СН'!$F$12</f>
        <v>395.01349347000001</v>
      </c>
      <c r="N283" s="37">
        <f>SUMIFS(СВЦЭМ!$H$34:$H$777,СВЦЭМ!$A$34:$A$777,$A283,СВЦЭМ!$B$34:$B$777,N$260)+'СЕТ СН'!$F$12</f>
        <v>406.88603853000001</v>
      </c>
      <c r="O283" s="37">
        <f>SUMIFS(СВЦЭМ!$H$34:$H$777,СВЦЭМ!$A$34:$A$777,$A283,СВЦЭМ!$B$34:$B$777,O$260)+'СЕТ СН'!$F$12</f>
        <v>414.01832553999998</v>
      </c>
      <c r="P283" s="37">
        <f>SUMIFS(СВЦЭМ!$H$34:$H$777,СВЦЭМ!$A$34:$A$777,$A283,СВЦЭМ!$B$34:$B$777,P$260)+'СЕТ СН'!$F$12</f>
        <v>412.27429214</v>
      </c>
      <c r="Q283" s="37">
        <f>SUMIFS(СВЦЭМ!$H$34:$H$777,СВЦЭМ!$A$34:$A$777,$A283,СВЦЭМ!$B$34:$B$777,Q$260)+'СЕТ СН'!$F$12</f>
        <v>413.81551662999999</v>
      </c>
      <c r="R283" s="37">
        <f>SUMIFS(СВЦЭМ!$H$34:$H$777,СВЦЭМ!$A$34:$A$777,$A283,СВЦЭМ!$B$34:$B$777,R$260)+'СЕТ СН'!$F$12</f>
        <v>414.14491906000001</v>
      </c>
      <c r="S283" s="37">
        <f>SUMIFS(СВЦЭМ!$H$34:$H$777,СВЦЭМ!$A$34:$A$777,$A283,СВЦЭМ!$B$34:$B$777,S$260)+'СЕТ СН'!$F$12</f>
        <v>400.52150426999998</v>
      </c>
      <c r="T283" s="37">
        <f>SUMIFS(СВЦЭМ!$H$34:$H$777,СВЦЭМ!$A$34:$A$777,$A283,СВЦЭМ!$B$34:$B$777,T$260)+'СЕТ СН'!$F$12</f>
        <v>395.52802599</v>
      </c>
      <c r="U283" s="37">
        <f>SUMIFS(СВЦЭМ!$H$34:$H$777,СВЦЭМ!$A$34:$A$777,$A283,СВЦЭМ!$B$34:$B$777,U$260)+'СЕТ СН'!$F$12</f>
        <v>393.59555003000003</v>
      </c>
      <c r="V283" s="37">
        <f>SUMIFS(СВЦЭМ!$H$34:$H$777,СВЦЭМ!$A$34:$A$777,$A283,СВЦЭМ!$B$34:$B$777,V$260)+'СЕТ СН'!$F$12</f>
        <v>397.12214938</v>
      </c>
      <c r="W283" s="37">
        <f>SUMIFS(СВЦЭМ!$H$34:$H$777,СВЦЭМ!$A$34:$A$777,$A283,СВЦЭМ!$B$34:$B$777,W$260)+'СЕТ СН'!$F$12</f>
        <v>397.79762138000001</v>
      </c>
      <c r="X283" s="37">
        <f>SUMIFS(СВЦЭМ!$H$34:$H$777,СВЦЭМ!$A$34:$A$777,$A283,СВЦЭМ!$B$34:$B$777,X$260)+'СЕТ СН'!$F$12</f>
        <v>411.21219783999999</v>
      </c>
      <c r="Y283" s="37">
        <f>SUMIFS(СВЦЭМ!$H$34:$H$777,СВЦЭМ!$A$34:$A$777,$A283,СВЦЭМ!$B$34:$B$777,Y$260)+'СЕТ СН'!$F$12</f>
        <v>456.40681948999998</v>
      </c>
    </row>
    <row r="284" spans="1:25" ht="15.75" x14ac:dyDescent="0.2">
      <c r="A284" s="36">
        <f t="shared" si="7"/>
        <v>42698</v>
      </c>
      <c r="B284" s="37">
        <f>SUMIFS(СВЦЭМ!$H$34:$H$777,СВЦЭМ!$A$34:$A$777,$A284,СВЦЭМ!$B$34:$B$777,B$260)+'СЕТ СН'!$F$12</f>
        <v>527.50512304999995</v>
      </c>
      <c r="C284" s="37">
        <f>SUMIFS(СВЦЭМ!$H$34:$H$777,СВЦЭМ!$A$34:$A$777,$A284,СВЦЭМ!$B$34:$B$777,C$260)+'СЕТ СН'!$F$12</f>
        <v>584.67657284999996</v>
      </c>
      <c r="D284" s="37">
        <f>SUMIFS(СВЦЭМ!$H$34:$H$777,СВЦЭМ!$A$34:$A$777,$A284,СВЦЭМ!$B$34:$B$777,D$260)+'СЕТ СН'!$F$12</f>
        <v>618.21479863000002</v>
      </c>
      <c r="E284" s="37">
        <f>SUMIFS(СВЦЭМ!$H$34:$H$777,СВЦЭМ!$A$34:$A$777,$A284,СВЦЭМ!$B$34:$B$777,E$260)+'СЕТ СН'!$F$12</f>
        <v>620.34417842000005</v>
      </c>
      <c r="F284" s="37">
        <f>SUMIFS(СВЦЭМ!$H$34:$H$777,СВЦЭМ!$A$34:$A$777,$A284,СВЦЭМ!$B$34:$B$777,F$260)+'СЕТ СН'!$F$12</f>
        <v>621.56768438999995</v>
      </c>
      <c r="G284" s="37">
        <f>SUMIFS(СВЦЭМ!$H$34:$H$777,СВЦЭМ!$A$34:$A$777,$A284,СВЦЭМ!$B$34:$B$777,G$260)+'СЕТ СН'!$F$12</f>
        <v>612.55285855</v>
      </c>
      <c r="H284" s="37">
        <f>SUMIFS(СВЦЭМ!$H$34:$H$777,СВЦЭМ!$A$34:$A$777,$A284,СВЦЭМ!$B$34:$B$777,H$260)+'СЕТ СН'!$F$12</f>
        <v>578.03688476000002</v>
      </c>
      <c r="I284" s="37">
        <f>SUMIFS(СВЦЭМ!$H$34:$H$777,СВЦЭМ!$A$34:$A$777,$A284,СВЦЭМ!$B$34:$B$777,I$260)+'СЕТ СН'!$F$12</f>
        <v>546.89415078000002</v>
      </c>
      <c r="J284" s="37">
        <f>SUMIFS(СВЦЭМ!$H$34:$H$777,СВЦЭМ!$A$34:$A$777,$A284,СВЦЭМ!$B$34:$B$777,J$260)+'СЕТ СН'!$F$12</f>
        <v>505.62348350000002</v>
      </c>
      <c r="K284" s="37">
        <f>SUMIFS(СВЦЭМ!$H$34:$H$777,СВЦЭМ!$A$34:$A$777,$A284,СВЦЭМ!$B$34:$B$777,K$260)+'СЕТ СН'!$F$12</f>
        <v>456.58624745999998</v>
      </c>
      <c r="L284" s="37">
        <f>SUMIFS(СВЦЭМ!$H$34:$H$777,СВЦЭМ!$A$34:$A$777,$A284,СВЦЭМ!$B$34:$B$777,L$260)+'СЕТ СН'!$F$12</f>
        <v>411.96082059000003</v>
      </c>
      <c r="M284" s="37">
        <f>SUMIFS(СВЦЭМ!$H$34:$H$777,СВЦЭМ!$A$34:$A$777,$A284,СВЦЭМ!$B$34:$B$777,M$260)+'СЕТ СН'!$F$12</f>
        <v>400.83413746999997</v>
      </c>
      <c r="N284" s="37">
        <f>SUMIFS(СВЦЭМ!$H$34:$H$777,СВЦЭМ!$A$34:$A$777,$A284,СВЦЭМ!$B$34:$B$777,N$260)+'СЕТ СН'!$F$12</f>
        <v>407.87857975999998</v>
      </c>
      <c r="O284" s="37">
        <f>SUMIFS(СВЦЭМ!$H$34:$H$777,СВЦЭМ!$A$34:$A$777,$A284,СВЦЭМ!$B$34:$B$777,O$260)+'СЕТ СН'!$F$12</f>
        <v>416.99218680000001</v>
      </c>
      <c r="P284" s="37">
        <f>SUMIFS(СВЦЭМ!$H$34:$H$777,СВЦЭМ!$A$34:$A$777,$A284,СВЦЭМ!$B$34:$B$777,P$260)+'СЕТ СН'!$F$12</f>
        <v>420.36443617999998</v>
      </c>
      <c r="Q284" s="37">
        <f>SUMIFS(СВЦЭМ!$H$34:$H$777,СВЦЭМ!$A$34:$A$777,$A284,СВЦЭМ!$B$34:$B$777,Q$260)+'СЕТ СН'!$F$12</f>
        <v>420.15161804000002</v>
      </c>
      <c r="R284" s="37">
        <f>SUMIFS(СВЦЭМ!$H$34:$H$777,СВЦЭМ!$A$34:$A$777,$A284,СВЦЭМ!$B$34:$B$777,R$260)+'СЕТ СН'!$F$12</f>
        <v>416.59833536000002</v>
      </c>
      <c r="S284" s="37">
        <f>SUMIFS(СВЦЭМ!$H$34:$H$777,СВЦЭМ!$A$34:$A$777,$A284,СВЦЭМ!$B$34:$B$777,S$260)+'СЕТ СН'!$F$12</f>
        <v>399.69353790999997</v>
      </c>
      <c r="T284" s="37">
        <f>SUMIFS(СВЦЭМ!$H$34:$H$777,СВЦЭМ!$A$34:$A$777,$A284,СВЦЭМ!$B$34:$B$777,T$260)+'СЕТ СН'!$F$12</f>
        <v>389.22141512000002</v>
      </c>
      <c r="U284" s="37">
        <f>SUMIFS(СВЦЭМ!$H$34:$H$777,СВЦЭМ!$A$34:$A$777,$A284,СВЦЭМ!$B$34:$B$777,U$260)+'СЕТ СН'!$F$12</f>
        <v>390.27044881</v>
      </c>
      <c r="V284" s="37">
        <f>SUMIFS(СВЦЭМ!$H$34:$H$777,СВЦЭМ!$A$34:$A$777,$A284,СВЦЭМ!$B$34:$B$777,V$260)+'СЕТ СН'!$F$12</f>
        <v>393.56966424000001</v>
      </c>
      <c r="W284" s="37">
        <f>SUMIFS(СВЦЭМ!$H$34:$H$777,СВЦЭМ!$A$34:$A$777,$A284,СВЦЭМ!$B$34:$B$777,W$260)+'СЕТ СН'!$F$12</f>
        <v>397.87699370000001</v>
      </c>
      <c r="X284" s="37">
        <f>SUMIFS(СВЦЭМ!$H$34:$H$777,СВЦЭМ!$A$34:$A$777,$A284,СВЦЭМ!$B$34:$B$777,X$260)+'СЕТ СН'!$F$12</f>
        <v>411.86199909999999</v>
      </c>
      <c r="Y284" s="37">
        <f>SUMIFS(СВЦЭМ!$H$34:$H$777,СВЦЭМ!$A$34:$A$777,$A284,СВЦЭМ!$B$34:$B$777,Y$260)+'СЕТ СН'!$F$12</f>
        <v>468.46156974000002</v>
      </c>
    </row>
    <row r="285" spans="1:25" ht="15.75" x14ac:dyDescent="0.2">
      <c r="A285" s="36">
        <f t="shared" si="7"/>
        <v>42699</v>
      </c>
      <c r="B285" s="37">
        <f>SUMIFS(СВЦЭМ!$H$34:$H$777,СВЦЭМ!$A$34:$A$777,$A285,СВЦЭМ!$B$34:$B$777,B$260)+'СЕТ СН'!$F$12</f>
        <v>526.19064619000005</v>
      </c>
      <c r="C285" s="37">
        <f>SUMIFS(СВЦЭМ!$H$34:$H$777,СВЦЭМ!$A$34:$A$777,$A285,СВЦЭМ!$B$34:$B$777,C$260)+'СЕТ СН'!$F$12</f>
        <v>580.97471148</v>
      </c>
      <c r="D285" s="37">
        <f>SUMIFS(СВЦЭМ!$H$34:$H$777,СВЦЭМ!$A$34:$A$777,$A285,СВЦЭМ!$B$34:$B$777,D$260)+'СЕТ СН'!$F$12</f>
        <v>610.33602535</v>
      </c>
      <c r="E285" s="37">
        <f>SUMIFS(СВЦЭМ!$H$34:$H$777,СВЦЭМ!$A$34:$A$777,$A285,СВЦЭМ!$B$34:$B$777,E$260)+'СЕТ СН'!$F$12</f>
        <v>612.00787055000001</v>
      </c>
      <c r="F285" s="37">
        <f>SUMIFS(СВЦЭМ!$H$34:$H$777,СВЦЭМ!$A$34:$A$777,$A285,СВЦЭМ!$B$34:$B$777,F$260)+'СЕТ СН'!$F$12</f>
        <v>612.13185928999997</v>
      </c>
      <c r="G285" s="37">
        <f>SUMIFS(СВЦЭМ!$H$34:$H$777,СВЦЭМ!$A$34:$A$777,$A285,СВЦЭМ!$B$34:$B$777,G$260)+'СЕТ СН'!$F$12</f>
        <v>604.35405347999995</v>
      </c>
      <c r="H285" s="37">
        <f>SUMIFS(СВЦЭМ!$H$34:$H$777,СВЦЭМ!$A$34:$A$777,$A285,СВЦЭМ!$B$34:$B$777,H$260)+'СЕТ СН'!$F$12</f>
        <v>572.00836859000003</v>
      </c>
      <c r="I285" s="37">
        <f>SUMIFS(СВЦЭМ!$H$34:$H$777,СВЦЭМ!$A$34:$A$777,$A285,СВЦЭМ!$B$34:$B$777,I$260)+'СЕТ СН'!$F$12</f>
        <v>544.76475948999996</v>
      </c>
      <c r="J285" s="37">
        <f>SUMIFS(СВЦЭМ!$H$34:$H$777,СВЦЭМ!$A$34:$A$777,$A285,СВЦЭМ!$B$34:$B$777,J$260)+'СЕТ СН'!$F$12</f>
        <v>496.078824</v>
      </c>
      <c r="K285" s="37">
        <f>SUMIFS(СВЦЭМ!$H$34:$H$777,СВЦЭМ!$A$34:$A$777,$A285,СВЦЭМ!$B$34:$B$777,K$260)+'СЕТ СН'!$F$12</f>
        <v>444.69910243999999</v>
      </c>
      <c r="L285" s="37">
        <f>SUMIFS(СВЦЭМ!$H$34:$H$777,СВЦЭМ!$A$34:$A$777,$A285,СВЦЭМ!$B$34:$B$777,L$260)+'СЕТ СН'!$F$12</f>
        <v>401.09454603</v>
      </c>
      <c r="M285" s="37">
        <f>SUMIFS(СВЦЭМ!$H$34:$H$777,СВЦЭМ!$A$34:$A$777,$A285,СВЦЭМ!$B$34:$B$777,M$260)+'СЕТ СН'!$F$12</f>
        <v>393.43159309999999</v>
      </c>
      <c r="N285" s="37">
        <f>SUMIFS(СВЦЭМ!$H$34:$H$777,СВЦЭМ!$A$34:$A$777,$A285,СВЦЭМ!$B$34:$B$777,N$260)+'СЕТ СН'!$F$12</f>
        <v>402.60660217999998</v>
      </c>
      <c r="O285" s="37">
        <f>SUMIFS(СВЦЭМ!$H$34:$H$777,СВЦЭМ!$A$34:$A$777,$A285,СВЦЭМ!$B$34:$B$777,O$260)+'СЕТ СН'!$F$12</f>
        <v>406.87052094000001</v>
      </c>
      <c r="P285" s="37">
        <f>SUMIFS(СВЦЭМ!$H$34:$H$777,СВЦЭМ!$A$34:$A$777,$A285,СВЦЭМ!$B$34:$B$777,P$260)+'СЕТ СН'!$F$12</f>
        <v>408.90792357999999</v>
      </c>
      <c r="Q285" s="37">
        <f>SUMIFS(СВЦЭМ!$H$34:$H$777,СВЦЭМ!$A$34:$A$777,$A285,СВЦЭМ!$B$34:$B$777,Q$260)+'СЕТ СН'!$F$12</f>
        <v>410.63207870000002</v>
      </c>
      <c r="R285" s="37">
        <f>SUMIFS(СВЦЭМ!$H$34:$H$777,СВЦЭМ!$A$34:$A$777,$A285,СВЦЭМ!$B$34:$B$777,R$260)+'СЕТ СН'!$F$12</f>
        <v>410.46919517999999</v>
      </c>
      <c r="S285" s="37">
        <f>SUMIFS(СВЦЭМ!$H$34:$H$777,СВЦЭМ!$A$34:$A$777,$A285,СВЦЭМ!$B$34:$B$777,S$260)+'СЕТ СН'!$F$12</f>
        <v>397.94541099000003</v>
      </c>
      <c r="T285" s="37">
        <f>SUMIFS(СВЦЭМ!$H$34:$H$777,СВЦЭМ!$A$34:$A$777,$A285,СВЦЭМ!$B$34:$B$777,T$260)+'СЕТ СН'!$F$12</f>
        <v>381.24502116999997</v>
      </c>
      <c r="U285" s="37">
        <f>SUMIFS(СВЦЭМ!$H$34:$H$777,СВЦЭМ!$A$34:$A$777,$A285,СВЦЭМ!$B$34:$B$777,U$260)+'СЕТ СН'!$F$12</f>
        <v>379.99810194999998</v>
      </c>
      <c r="V285" s="37">
        <f>SUMIFS(СВЦЭМ!$H$34:$H$777,СВЦЭМ!$A$34:$A$777,$A285,СВЦЭМ!$B$34:$B$777,V$260)+'СЕТ СН'!$F$12</f>
        <v>387.95831196</v>
      </c>
      <c r="W285" s="37">
        <f>SUMIFS(СВЦЭМ!$H$34:$H$777,СВЦЭМ!$A$34:$A$777,$A285,СВЦЭМ!$B$34:$B$777,W$260)+'СЕТ СН'!$F$12</f>
        <v>397.80263043999997</v>
      </c>
      <c r="X285" s="37">
        <f>SUMIFS(СВЦЭМ!$H$34:$H$777,СВЦЭМ!$A$34:$A$777,$A285,СВЦЭМ!$B$34:$B$777,X$260)+'СЕТ СН'!$F$12</f>
        <v>414.42989325000002</v>
      </c>
      <c r="Y285" s="37">
        <f>SUMIFS(СВЦЭМ!$H$34:$H$777,СВЦЭМ!$A$34:$A$777,$A285,СВЦЭМ!$B$34:$B$777,Y$260)+'СЕТ СН'!$F$12</f>
        <v>472.69921369999997</v>
      </c>
    </row>
    <row r="286" spans="1:25" ht="15.75" x14ac:dyDescent="0.2">
      <c r="A286" s="36">
        <f t="shared" si="7"/>
        <v>42700</v>
      </c>
      <c r="B286" s="37">
        <f>SUMIFS(СВЦЭМ!$H$34:$H$777,СВЦЭМ!$A$34:$A$777,$A286,СВЦЭМ!$B$34:$B$777,B$260)+'СЕТ СН'!$F$12</f>
        <v>533.14436778000004</v>
      </c>
      <c r="C286" s="37">
        <f>SUMIFS(СВЦЭМ!$H$34:$H$777,СВЦЭМ!$A$34:$A$777,$A286,СВЦЭМ!$B$34:$B$777,C$260)+'СЕТ СН'!$F$12</f>
        <v>571.95714871999996</v>
      </c>
      <c r="D286" s="37">
        <f>SUMIFS(СВЦЭМ!$H$34:$H$777,СВЦЭМ!$A$34:$A$777,$A286,СВЦЭМ!$B$34:$B$777,D$260)+'СЕТ СН'!$F$12</f>
        <v>593.68029630000001</v>
      </c>
      <c r="E286" s="37">
        <f>SUMIFS(СВЦЭМ!$H$34:$H$777,СВЦЭМ!$A$34:$A$777,$A286,СВЦЭМ!$B$34:$B$777,E$260)+'СЕТ СН'!$F$12</f>
        <v>594.60017454000001</v>
      </c>
      <c r="F286" s="37">
        <f>SUMIFS(СВЦЭМ!$H$34:$H$777,СВЦЭМ!$A$34:$A$777,$A286,СВЦЭМ!$B$34:$B$777,F$260)+'СЕТ СН'!$F$12</f>
        <v>597.36985845000004</v>
      </c>
      <c r="G286" s="37">
        <f>SUMIFS(СВЦЭМ!$H$34:$H$777,СВЦЭМ!$A$34:$A$777,$A286,СВЦЭМ!$B$34:$B$777,G$260)+'СЕТ СН'!$F$12</f>
        <v>595.60818243999995</v>
      </c>
      <c r="H286" s="37">
        <f>SUMIFS(СВЦЭМ!$H$34:$H$777,СВЦЭМ!$A$34:$A$777,$A286,СВЦЭМ!$B$34:$B$777,H$260)+'СЕТ СН'!$F$12</f>
        <v>589.72122368999999</v>
      </c>
      <c r="I286" s="37">
        <f>SUMIFS(СВЦЭМ!$H$34:$H$777,СВЦЭМ!$A$34:$A$777,$A286,СВЦЭМ!$B$34:$B$777,I$260)+'СЕТ СН'!$F$12</f>
        <v>578.46153947000005</v>
      </c>
      <c r="J286" s="37">
        <f>SUMIFS(СВЦЭМ!$H$34:$H$777,СВЦЭМ!$A$34:$A$777,$A286,СВЦЭМ!$B$34:$B$777,J$260)+'СЕТ СН'!$F$12</f>
        <v>521.42927693000001</v>
      </c>
      <c r="K286" s="37">
        <f>SUMIFS(СВЦЭМ!$H$34:$H$777,СВЦЭМ!$A$34:$A$777,$A286,СВЦЭМ!$B$34:$B$777,K$260)+'СЕТ СН'!$F$12</f>
        <v>455.60623337999999</v>
      </c>
      <c r="L286" s="37">
        <f>SUMIFS(СВЦЭМ!$H$34:$H$777,СВЦЭМ!$A$34:$A$777,$A286,СВЦЭМ!$B$34:$B$777,L$260)+'СЕТ СН'!$F$12</f>
        <v>400.85159941000001</v>
      </c>
      <c r="M286" s="37">
        <f>SUMIFS(СВЦЭМ!$H$34:$H$777,СВЦЭМ!$A$34:$A$777,$A286,СВЦЭМ!$B$34:$B$777,M$260)+'СЕТ СН'!$F$12</f>
        <v>385.73273002000002</v>
      </c>
      <c r="N286" s="37">
        <f>SUMIFS(СВЦЭМ!$H$34:$H$777,СВЦЭМ!$A$34:$A$777,$A286,СВЦЭМ!$B$34:$B$777,N$260)+'СЕТ СН'!$F$12</f>
        <v>393.45710582999999</v>
      </c>
      <c r="O286" s="37">
        <f>SUMIFS(СВЦЭМ!$H$34:$H$777,СВЦЭМ!$A$34:$A$777,$A286,СВЦЭМ!$B$34:$B$777,O$260)+'СЕТ СН'!$F$12</f>
        <v>397.19368682999999</v>
      </c>
      <c r="P286" s="37">
        <f>SUMIFS(СВЦЭМ!$H$34:$H$777,СВЦЭМ!$A$34:$A$777,$A286,СВЦЭМ!$B$34:$B$777,P$260)+'СЕТ СН'!$F$12</f>
        <v>403.00177694000001</v>
      </c>
      <c r="Q286" s="37">
        <f>SUMIFS(СВЦЭМ!$H$34:$H$777,СВЦЭМ!$A$34:$A$777,$A286,СВЦЭМ!$B$34:$B$777,Q$260)+'СЕТ СН'!$F$12</f>
        <v>403.85901577999999</v>
      </c>
      <c r="R286" s="37">
        <f>SUMIFS(СВЦЭМ!$H$34:$H$777,СВЦЭМ!$A$34:$A$777,$A286,СВЦЭМ!$B$34:$B$777,R$260)+'СЕТ СН'!$F$12</f>
        <v>400.80657897999998</v>
      </c>
      <c r="S286" s="37">
        <f>SUMIFS(СВЦЭМ!$H$34:$H$777,СВЦЭМ!$A$34:$A$777,$A286,СВЦЭМ!$B$34:$B$777,S$260)+'СЕТ СН'!$F$12</f>
        <v>385.12196898000002</v>
      </c>
      <c r="T286" s="37">
        <f>SUMIFS(СВЦЭМ!$H$34:$H$777,СВЦЭМ!$A$34:$A$777,$A286,СВЦЭМ!$B$34:$B$777,T$260)+'СЕТ СН'!$F$12</f>
        <v>373.62553654999999</v>
      </c>
      <c r="U286" s="37">
        <f>SUMIFS(СВЦЭМ!$H$34:$H$777,СВЦЭМ!$A$34:$A$777,$A286,СВЦЭМ!$B$34:$B$777,U$260)+'СЕТ СН'!$F$12</f>
        <v>375.48770014000002</v>
      </c>
      <c r="V286" s="37">
        <f>SUMIFS(СВЦЭМ!$H$34:$H$777,СВЦЭМ!$A$34:$A$777,$A286,СВЦЭМ!$B$34:$B$777,V$260)+'СЕТ СН'!$F$12</f>
        <v>380.86044319000001</v>
      </c>
      <c r="W286" s="37">
        <f>SUMIFS(СВЦЭМ!$H$34:$H$777,СВЦЭМ!$A$34:$A$777,$A286,СВЦЭМ!$B$34:$B$777,W$260)+'СЕТ СН'!$F$12</f>
        <v>386.96858150000003</v>
      </c>
      <c r="X286" s="37">
        <f>SUMIFS(СВЦЭМ!$H$34:$H$777,СВЦЭМ!$A$34:$A$777,$A286,СВЦЭМ!$B$34:$B$777,X$260)+'СЕТ СН'!$F$12</f>
        <v>394.21216533</v>
      </c>
      <c r="Y286" s="37">
        <f>SUMIFS(СВЦЭМ!$H$34:$H$777,СВЦЭМ!$A$34:$A$777,$A286,СВЦЭМ!$B$34:$B$777,Y$260)+'СЕТ СН'!$F$12</f>
        <v>439.34771602000001</v>
      </c>
    </row>
    <row r="287" spans="1:25" ht="15.75" x14ac:dyDescent="0.2">
      <c r="A287" s="36">
        <f t="shared" si="7"/>
        <v>42701</v>
      </c>
      <c r="B287" s="37">
        <f>SUMIFS(СВЦЭМ!$H$34:$H$777,СВЦЭМ!$A$34:$A$777,$A287,СВЦЭМ!$B$34:$B$777,B$260)+'СЕТ СН'!$F$12</f>
        <v>512.96156718999998</v>
      </c>
      <c r="C287" s="37">
        <f>SUMIFS(СВЦЭМ!$H$34:$H$777,СВЦЭМ!$A$34:$A$777,$A287,СВЦЭМ!$B$34:$B$777,C$260)+'СЕТ СН'!$F$12</f>
        <v>558.83509358000003</v>
      </c>
      <c r="D287" s="37">
        <f>SUMIFS(СВЦЭМ!$H$34:$H$777,СВЦЭМ!$A$34:$A$777,$A287,СВЦЭМ!$B$34:$B$777,D$260)+'СЕТ СН'!$F$12</f>
        <v>593.30056452999997</v>
      </c>
      <c r="E287" s="37">
        <f>SUMIFS(СВЦЭМ!$H$34:$H$777,СВЦЭМ!$A$34:$A$777,$A287,СВЦЭМ!$B$34:$B$777,E$260)+'СЕТ СН'!$F$12</f>
        <v>590.79527559999997</v>
      </c>
      <c r="F287" s="37">
        <f>SUMIFS(СВЦЭМ!$H$34:$H$777,СВЦЭМ!$A$34:$A$777,$A287,СВЦЭМ!$B$34:$B$777,F$260)+'СЕТ СН'!$F$12</f>
        <v>589.42345084999999</v>
      </c>
      <c r="G287" s="37">
        <f>SUMIFS(СВЦЭМ!$H$34:$H$777,СВЦЭМ!$A$34:$A$777,$A287,СВЦЭМ!$B$34:$B$777,G$260)+'СЕТ СН'!$F$12</f>
        <v>590.11514572999999</v>
      </c>
      <c r="H287" s="37">
        <f>SUMIFS(СВЦЭМ!$H$34:$H$777,СВЦЭМ!$A$34:$A$777,$A287,СВЦЭМ!$B$34:$B$777,H$260)+'СЕТ СН'!$F$12</f>
        <v>587.97016739000003</v>
      </c>
      <c r="I287" s="37">
        <f>SUMIFS(СВЦЭМ!$H$34:$H$777,СВЦЭМ!$A$34:$A$777,$A287,СВЦЭМ!$B$34:$B$777,I$260)+'СЕТ СН'!$F$12</f>
        <v>576.00138235999998</v>
      </c>
      <c r="J287" s="37">
        <f>SUMIFS(СВЦЭМ!$H$34:$H$777,СВЦЭМ!$A$34:$A$777,$A287,СВЦЭМ!$B$34:$B$777,J$260)+'СЕТ СН'!$F$12</f>
        <v>525.88222248</v>
      </c>
      <c r="K287" s="37">
        <f>SUMIFS(СВЦЭМ!$H$34:$H$777,СВЦЭМ!$A$34:$A$777,$A287,СВЦЭМ!$B$34:$B$777,K$260)+'СЕТ СН'!$F$12</f>
        <v>461.53071244</v>
      </c>
      <c r="L287" s="37">
        <f>SUMIFS(СВЦЭМ!$H$34:$H$777,СВЦЭМ!$A$34:$A$777,$A287,СВЦЭМ!$B$34:$B$777,L$260)+'СЕТ СН'!$F$12</f>
        <v>406.63613773999998</v>
      </c>
      <c r="M287" s="37">
        <f>SUMIFS(СВЦЭМ!$H$34:$H$777,СВЦЭМ!$A$34:$A$777,$A287,СВЦЭМ!$B$34:$B$777,M$260)+'СЕТ СН'!$F$12</f>
        <v>389.30482174000002</v>
      </c>
      <c r="N287" s="37">
        <f>SUMIFS(СВЦЭМ!$H$34:$H$777,СВЦЭМ!$A$34:$A$777,$A287,СВЦЭМ!$B$34:$B$777,N$260)+'СЕТ СН'!$F$12</f>
        <v>394.70021469</v>
      </c>
      <c r="O287" s="37">
        <f>SUMIFS(СВЦЭМ!$H$34:$H$777,СВЦЭМ!$A$34:$A$777,$A287,СВЦЭМ!$B$34:$B$777,O$260)+'СЕТ СН'!$F$12</f>
        <v>400.48170005999998</v>
      </c>
      <c r="P287" s="37">
        <f>SUMIFS(СВЦЭМ!$H$34:$H$777,СВЦЭМ!$A$34:$A$777,$A287,СВЦЭМ!$B$34:$B$777,P$260)+'СЕТ СН'!$F$12</f>
        <v>407.91754116999999</v>
      </c>
      <c r="Q287" s="37">
        <f>SUMIFS(СВЦЭМ!$H$34:$H$777,СВЦЭМ!$A$34:$A$777,$A287,СВЦЭМ!$B$34:$B$777,Q$260)+'СЕТ СН'!$F$12</f>
        <v>407.44364422000001</v>
      </c>
      <c r="R287" s="37">
        <f>SUMIFS(СВЦЭМ!$H$34:$H$777,СВЦЭМ!$A$34:$A$777,$A287,СВЦЭМ!$B$34:$B$777,R$260)+'СЕТ СН'!$F$12</f>
        <v>402.95713668000002</v>
      </c>
      <c r="S287" s="37">
        <f>SUMIFS(СВЦЭМ!$H$34:$H$777,СВЦЭМ!$A$34:$A$777,$A287,СВЦЭМ!$B$34:$B$777,S$260)+'СЕТ СН'!$F$12</f>
        <v>390.74758399000001</v>
      </c>
      <c r="T287" s="37">
        <f>SUMIFS(СВЦЭМ!$H$34:$H$777,СВЦЭМ!$A$34:$A$777,$A287,СВЦЭМ!$B$34:$B$777,T$260)+'СЕТ СН'!$F$12</f>
        <v>371.09344053000001</v>
      </c>
      <c r="U287" s="37">
        <f>SUMIFS(СВЦЭМ!$H$34:$H$777,СВЦЭМ!$A$34:$A$777,$A287,СВЦЭМ!$B$34:$B$777,U$260)+'СЕТ СН'!$F$12</f>
        <v>372.45899833999999</v>
      </c>
      <c r="V287" s="37">
        <f>SUMIFS(СВЦЭМ!$H$34:$H$777,СВЦЭМ!$A$34:$A$777,$A287,СВЦЭМ!$B$34:$B$777,V$260)+'СЕТ СН'!$F$12</f>
        <v>379.98167529</v>
      </c>
      <c r="W287" s="37">
        <f>SUMIFS(СВЦЭМ!$H$34:$H$777,СВЦЭМ!$A$34:$A$777,$A287,СВЦЭМ!$B$34:$B$777,W$260)+'СЕТ СН'!$F$12</f>
        <v>391.13927818000002</v>
      </c>
      <c r="X287" s="37">
        <f>SUMIFS(СВЦЭМ!$H$34:$H$777,СВЦЭМ!$A$34:$A$777,$A287,СВЦЭМ!$B$34:$B$777,X$260)+'СЕТ СН'!$F$12</f>
        <v>408.07488805999998</v>
      </c>
      <c r="Y287" s="37">
        <f>SUMIFS(СВЦЭМ!$H$34:$H$777,СВЦЭМ!$A$34:$A$777,$A287,СВЦЭМ!$B$34:$B$777,Y$260)+'СЕТ СН'!$F$12</f>
        <v>464.74355606</v>
      </c>
    </row>
    <row r="288" spans="1:25" ht="15.75" x14ac:dyDescent="0.2">
      <c r="A288" s="36">
        <f t="shared" si="7"/>
        <v>42702</v>
      </c>
      <c r="B288" s="37">
        <f>SUMIFS(СВЦЭМ!$H$34:$H$777,СВЦЭМ!$A$34:$A$777,$A288,СВЦЭМ!$B$34:$B$777,B$260)+'СЕТ СН'!$F$12</f>
        <v>491.43420956</v>
      </c>
      <c r="C288" s="37">
        <f>SUMIFS(СВЦЭМ!$H$34:$H$777,СВЦЭМ!$A$34:$A$777,$A288,СВЦЭМ!$B$34:$B$777,C$260)+'СЕТ СН'!$F$12</f>
        <v>544.83136788000002</v>
      </c>
      <c r="D288" s="37">
        <f>SUMIFS(СВЦЭМ!$H$34:$H$777,СВЦЭМ!$A$34:$A$777,$A288,СВЦЭМ!$B$34:$B$777,D$260)+'СЕТ СН'!$F$12</f>
        <v>586.0399999</v>
      </c>
      <c r="E288" s="37">
        <f>SUMIFS(СВЦЭМ!$H$34:$H$777,СВЦЭМ!$A$34:$A$777,$A288,СВЦЭМ!$B$34:$B$777,E$260)+'СЕТ СН'!$F$12</f>
        <v>594.06983722999996</v>
      </c>
      <c r="F288" s="37">
        <f>SUMIFS(СВЦЭМ!$H$34:$H$777,СВЦЭМ!$A$34:$A$777,$A288,СВЦЭМ!$B$34:$B$777,F$260)+'СЕТ СН'!$F$12</f>
        <v>593.70004010000002</v>
      </c>
      <c r="G288" s="37">
        <f>SUMIFS(СВЦЭМ!$H$34:$H$777,СВЦЭМ!$A$34:$A$777,$A288,СВЦЭМ!$B$34:$B$777,G$260)+'СЕТ СН'!$F$12</f>
        <v>586.83547180999994</v>
      </c>
      <c r="H288" s="37">
        <f>SUMIFS(СВЦЭМ!$H$34:$H$777,СВЦЭМ!$A$34:$A$777,$A288,СВЦЭМ!$B$34:$B$777,H$260)+'СЕТ СН'!$F$12</f>
        <v>568.10201540000003</v>
      </c>
      <c r="I288" s="37">
        <f>SUMIFS(СВЦЭМ!$H$34:$H$777,СВЦЭМ!$A$34:$A$777,$A288,СВЦЭМ!$B$34:$B$777,I$260)+'СЕТ СН'!$F$12</f>
        <v>547.09254829999998</v>
      </c>
      <c r="J288" s="37">
        <f>SUMIFS(СВЦЭМ!$H$34:$H$777,СВЦЭМ!$A$34:$A$777,$A288,СВЦЭМ!$B$34:$B$777,J$260)+'СЕТ СН'!$F$12</f>
        <v>503.46168287</v>
      </c>
      <c r="K288" s="37">
        <f>SUMIFS(СВЦЭМ!$H$34:$H$777,СВЦЭМ!$A$34:$A$777,$A288,СВЦЭМ!$B$34:$B$777,K$260)+'СЕТ СН'!$F$12</f>
        <v>453.25392696</v>
      </c>
      <c r="L288" s="37">
        <f>SUMIFS(СВЦЭМ!$H$34:$H$777,СВЦЭМ!$A$34:$A$777,$A288,СВЦЭМ!$B$34:$B$777,L$260)+'СЕТ СН'!$F$12</f>
        <v>424.03217022000001</v>
      </c>
      <c r="M288" s="37">
        <f>SUMIFS(СВЦЭМ!$H$34:$H$777,СВЦЭМ!$A$34:$A$777,$A288,СВЦЭМ!$B$34:$B$777,M$260)+'СЕТ СН'!$F$12</f>
        <v>405.49011674000002</v>
      </c>
      <c r="N288" s="37">
        <f>SUMIFS(СВЦЭМ!$H$34:$H$777,СВЦЭМ!$A$34:$A$777,$A288,СВЦЭМ!$B$34:$B$777,N$260)+'СЕТ СН'!$F$12</f>
        <v>411.71576694999999</v>
      </c>
      <c r="O288" s="37">
        <f>SUMIFS(СВЦЭМ!$H$34:$H$777,СВЦЭМ!$A$34:$A$777,$A288,СВЦЭМ!$B$34:$B$777,O$260)+'СЕТ СН'!$F$12</f>
        <v>420.06511963999998</v>
      </c>
      <c r="P288" s="37">
        <f>SUMIFS(СВЦЭМ!$H$34:$H$777,СВЦЭМ!$A$34:$A$777,$A288,СВЦЭМ!$B$34:$B$777,P$260)+'СЕТ СН'!$F$12</f>
        <v>422.57092904000001</v>
      </c>
      <c r="Q288" s="37">
        <f>SUMIFS(СВЦЭМ!$H$34:$H$777,СВЦЭМ!$A$34:$A$777,$A288,СВЦЭМ!$B$34:$B$777,Q$260)+'СЕТ СН'!$F$12</f>
        <v>423.37986774000001</v>
      </c>
      <c r="R288" s="37">
        <f>SUMIFS(СВЦЭМ!$H$34:$H$777,СВЦЭМ!$A$34:$A$777,$A288,СВЦЭМ!$B$34:$B$777,R$260)+'СЕТ СН'!$F$12</f>
        <v>421.90288236999999</v>
      </c>
      <c r="S288" s="37">
        <f>SUMIFS(СВЦЭМ!$H$34:$H$777,СВЦЭМ!$A$34:$A$777,$A288,СВЦЭМ!$B$34:$B$777,S$260)+'СЕТ СН'!$F$12</f>
        <v>416.49097920000003</v>
      </c>
      <c r="T288" s="37">
        <f>SUMIFS(СВЦЭМ!$H$34:$H$777,СВЦЭМ!$A$34:$A$777,$A288,СВЦЭМ!$B$34:$B$777,T$260)+'СЕТ СН'!$F$12</f>
        <v>388.18106490000002</v>
      </c>
      <c r="U288" s="37">
        <f>SUMIFS(СВЦЭМ!$H$34:$H$777,СВЦЭМ!$A$34:$A$777,$A288,СВЦЭМ!$B$34:$B$777,U$260)+'СЕТ СН'!$F$12</f>
        <v>387.92674907999998</v>
      </c>
      <c r="V288" s="37">
        <f>SUMIFS(СВЦЭМ!$H$34:$H$777,СВЦЭМ!$A$34:$A$777,$A288,СВЦЭМ!$B$34:$B$777,V$260)+'СЕТ СН'!$F$12</f>
        <v>401.95863808000001</v>
      </c>
      <c r="W288" s="37">
        <f>SUMIFS(СВЦЭМ!$H$34:$H$777,СВЦЭМ!$A$34:$A$777,$A288,СВЦЭМ!$B$34:$B$777,W$260)+'СЕТ СН'!$F$12</f>
        <v>407.28364700999998</v>
      </c>
      <c r="X288" s="37">
        <f>SUMIFS(СВЦЭМ!$H$34:$H$777,СВЦЭМ!$A$34:$A$777,$A288,СВЦЭМ!$B$34:$B$777,X$260)+'СЕТ СН'!$F$12</f>
        <v>424.8359059</v>
      </c>
      <c r="Y288" s="37">
        <f>SUMIFS(СВЦЭМ!$H$34:$H$777,СВЦЭМ!$A$34:$A$777,$A288,СВЦЭМ!$B$34:$B$777,Y$260)+'СЕТ СН'!$F$12</f>
        <v>462.98830932999999</v>
      </c>
    </row>
    <row r="289" spans="1:27" ht="15.75" x14ac:dyDescent="0.2">
      <c r="A289" s="36">
        <f t="shared" si="7"/>
        <v>42703</v>
      </c>
      <c r="B289" s="37">
        <f>SUMIFS(СВЦЭМ!$H$34:$H$777,СВЦЭМ!$A$34:$A$777,$A289,СВЦЭМ!$B$34:$B$777,B$260)+'СЕТ СН'!$F$12</f>
        <v>515.47341303999997</v>
      </c>
      <c r="C289" s="37">
        <f>SUMIFS(СВЦЭМ!$H$34:$H$777,СВЦЭМ!$A$34:$A$777,$A289,СВЦЭМ!$B$34:$B$777,C$260)+'СЕТ СН'!$F$12</f>
        <v>570.94240139999999</v>
      </c>
      <c r="D289" s="37">
        <f>SUMIFS(СВЦЭМ!$H$34:$H$777,СВЦЭМ!$A$34:$A$777,$A289,СВЦЭМ!$B$34:$B$777,D$260)+'СЕТ СН'!$F$12</f>
        <v>608.76983273999997</v>
      </c>
      <c r="E289" s="37">
        <f>SUMIFS(СВЦЭМ!$H$34:$H$777,СВЦЭМ!$A$34:$A$777,$A289,СВЦЭМ!$B$34:$B$777,E$260)+'СЕТ СН'!$F$12</f>
        <v>612.07213232000004</v>
      </c>
      <c r="F289" s="37">
        <f>SUMIFS(СВЦЭМ!$H$34:$H$777,СВЦЭМ!$A$34:$A$777,$A289,СВЦЭМ!$B$34:$B$777,F$260)+'СЕТ СН'!$F$12</f>
        <v>609.52692191000006</v>
      </c>
      <c r="G289" s="37">
        <f>SUMIFS(СВЦЭМ!$H$34:$H$777,СВЦЭМ!$A$34:$A$777,$A289,СВЦЭМ!$B$34:$B$777,G$260)+'СЕТ СН'!$F$12</f>
        <v>602.67868681000004</v>
      </c>
      <c r="H289" s="37">
        <f>SUMIFS(СВЦЭМ!$H$34:$H$777,СВЦЭМ!$A$34:$A$777,$A289,СВЦЭМ!$B$34:$B$777,H$260)+'СЕТ СН'!$F$12</f>
        <v>566.70192492000001</v>
      </c>
      <c r="I289" s="37">
        <f>SUMIFS(СВЦЭМ!$H$34:$H$777,СВЦЭМ!$A$34:$A$777,$A289,СВЦЭМ!$B$34:$B$777,I$260)+'СЕТ СН'!$F$12</f>
        <v>523.28111888000001</v>
      </c>
      <c r="J289" s="37">
        <f>SUMIFS(СВЦЭМ!$H$34:$H$777,СВЦЭМ!$A$34:$A$777,$A289,СВЦЭМ!$B$34:$B$777,J$260)+'СЕТ СН'!$F$12</f>
        <v>474.66725623000002</v>
      </c>
      <c r="K289" s="37">
        <f>SUMIFS(СВЦЭМ!$H$34:$H$777,СВЦЭМ!$A$34:$A$777,$A289,СВЦЭМ!$B$34:$B$777,K$260)+'СЕТ СН'!$F$12</f>
        <v>450.53806223999999</v>
      </c>
      <c r="L289" s="37">
        <f>SUMIFS(СВЦЭМ!$H$34:$H$777,СВЦЭМ!$A$34:$A$777,$A289,СВЦЭМ!$B$34:$B$777,L$260)+'СЕТ СН'!$F$12</f>
        <v>431.81851669999998</v>
      </c>
      <c r="M289" s="37">
        <f>SUMIFS(СВЦЭМ!$H$34:$H$777,СВЦЭМ!$A$34:$A$777,$A289,СВЦЭМ!$B$34:$B$777,M$260)+'СЕТ СН'!$F$12</f>
        <v>435.39369584000002</v>
      </c>
      <c r="N289" s="37">
        <f>SUMIFS(СВЦЭМ!$H$34:$H$777,СВЦЭМ!$A$34:$A$777,$A289,СВЦЭМ!$B$34:$B$777,N$260)+'СЕТ СН'!$F$12</f>
        <v>454.19539436000002</v>
      </c>
      <c r="O289" s="37">
        <f>SUMIFS(СВЦЭМ!$H$34:$H$777,СВЦЭМ!$A$34:$A$777,$A289,СВЦЭМ!$B$34:$B$777,O$260)+'СЕТ СН'!$F$12</f>
        <v>458.23669985999999</v>
      </c>
      <c r="P289" s="37">
        <f>SUMIFS(СВЦЭМ!$H$34:$H$777,СВЦЭМ!$A$34:$A$777,$A289,СВЦЭМ!$B$34:$B$777,P$260)+'СЕТ СН'!$F$12</f>
        <v>458.29879640000001</v>
      </c>
      <c r="Q289" s="37">
        <f>SUMIFS(СВЦЭМ!$H$34:$H$777,СВЦЭМ!$A$34:$A$777,$A289,СВЦЭМ!$B$34:$B$777,Q$260)+'СЕТ СН'!$F$12</f>
        <v>458.07869312999998</v>
      </c>
      <c r="R289" s="37">
        <f>SUMIFS(СВЦЭМ!$H$34:$H$777,СВЦЭМ!$A$34:$A$777,$A289,СВЦЭМ!$B$34:$B$777,R$260)+'СЕТ СН'!$F$12</f>
        <v>456.69183213999997</v>
      </c>
      <c r="S289" s="37">
        <f>SUMIFS(СВЦЭМ!$H$34:$H$777,СВЦЭМ!$A$34:$A$777,$A289,СВЦЭМ!$B$34:$B$777,S$260)+'СЕТ СН'!$F$12</f>
        <v>441.62185947</v>
      </c>
      <c r="T289" s="37">
        <f>SUMIFS(СВЦЭМ!$H$34:$H$777,СВЦЭМ!$A$34:$A$777,$A289,СВЦЭМ!$B$34:$B$777,T$260)+'СЕТ СН'!$F$12</f>
        <v>417.4877376</v>
      </c>
      <c r="U289" s="37">
        <f>SUMIFS(СВЦЭМ!$H$34:$H$777,СВЦЭМ!$A$34:$A$777,$A289,СВЦЭМ!$B$34:$B$777,U$260)+'СЕТ СН'!$F$12</f>
        <v>415.27397979</v>
      </c>
      <c r="V289" s="37">
        <f>SUMIFS(СВЦЭМ!$H$34:$H$777,СВЦЭМ!$A$34:$A$777,$A289,СВЦЭМ!$B$34:$B$777,V$260)+'СЕТ СН'!$F$12</f>
        <v>410.50721496</v>
      </c>
      <c r="W289" s="37">
        <f>SUMIFS(СВЦЭМ!$H$34:$H$777,СВЦЭМ!$A$34:$A$777,$A289,СВЦЭМ!$B$34:$B$777,W$260)+'СЕТ СН'!$F$12</f>
        <v>415.96410237999999</v>
      </c>
      <c r="X289" s="37">
        <f>SUMIFS(СВЦЭМ!$H$34:$H$777,СВЦЭМ!$A$34:$A$777,$A289,СВЦЭМ!$B$34:$B$777,X$260)+'СЕТ СН'!$F$12</f>
        <v>432.02557673000001</v>
      </c>
      <c r="Y289" s="37">
        <f>SUMIFS(СВЦЭМ!$H$34:$H$777,СВЦЭМ!$A$34:$A$777,$A289,СВЦЭМ!$B$34:$B$777,Y$260)+'СЕТ СН'!$F$12</f>
        <v>481.22871721000001</v>
      </c>
    </row>
    <row r="290" spans="1:27" ht="15.75" x14ac:dyDescent="0.2">
      <c r="A290" s="36">
        <f t="shared" si="7"/>
        <v>42704</v>
      </c>
      <c r="B290" s="37">
        <f>SUMIFS(СВЦЭМ!$H$34:$H$777,СВЦЭМ!$A$34:$A$777,$A290,СВЦЭМ!$B$34:$B$777,B$260)+'СЕТ СН'!$F$12</f>
        <v>540.40111946000002</v>
      </c>
      <c r="C290" s="37">
        <f>SUMIFS(СВЦЭМ!$H$34:$H$777,СВЦЭМ!$A$34:$A$777,$A290,СВЦЭМ!$B$34:$B$777,C$260)+'СЕТ СН'!$F$12</f>
        <v>592.51164270000004</v>
      </c>
      <c r="D290" s="37">
        <f>SUMIFS(СВЦЭМ!$H$34:$H$777,СВЦЭМ!$A$34:$A$777,$A290,СВЦЭМ!$B$34:$B$777,D$260)+'СЕТ СН'!$F$12</f>
        <v>624.02914730999998</v>
      </c>
      <c r="E290" s="37">
        <f>SUMIFS(СВЦЭМ!$H$34:$H$777,СВЦЭМ!$A$34:$A$777,$A290,СВЦЭМ!$B$34:$B$777,E$260)+'СЕТ СН'!$F$12</f>
        <v>624.24884603999999</v>
      </c>
      <c r="F290" s="37">
        <f>SUMIFS(СВЦЭМ!$H$34:$H$777,СВЦЭМ!$A$34:$A$777,$A290,СВЦЭМ!$B$34:$B$777,F$260)+'СЕТ СН'!$F$12</f>
        <v>625.68548810000004</v>
      </c>
      <c r="G290" s="37">
        <f>SUMIFS(СВЦЭМ!$H$34:$H$777,СВЦЭМ!$A$34:$A$777,$A290,СВЦЭМ!$B$34:$B$777,G$260)+'СЕТ СН'!$F$12</f>
        <v>620.38572291000003</v>
      </c>
      <c r="H290" s="37">
        <f>SUMIFS(СВЦЭМ!$H$34:$H$777,СВЦЭМ!$A$34:$A$777,$A290,СВЦЭМ!$B$34:$B$777,H$260)+'СЕТ СН'!$F$12</f>
        <v>589.83898667000005</v>
      </c>
      <c r="I290" s="37">
        <f>SUMIFS(СВЦЭМ!$H$34:$H$777,СВЦЭМ!$A$34:$A$777,$A290,СВЦЭМ!$B$34:$B$777,I$260)+'СЕТ СН'!$F$12</f>
        <v>546.24872271000004</v>
      </c>
      <c r="J290" s="37">
        <f>SUMIFS(СВЦЭМ!$H$34:$H$777,СВЦЭМ!$A$34:$A$777,$A290,СВЦЭМ!$B$34:$B$777,J$260)+'СЕТ СН'!$F$12</f>
        <v>500.14178429999998</v>
      </c>
      <c r="K290" s="37">
        <f>SUMIFS(СВЦЭМ!$H$34:$H$777,СВЦЭМ!$A$34:$A$777,$A290,СВЦЭМ!$B$34:$B$777,K$260)+'СЕТ СН'!$F$12</f>
        <v>471.18940713000001</v>
      </c>
      <c r="L290" s="37">
        <f>SUMIFS(СВЦЭМ!$H$34:$H$777,СВЦЭМ!$A$34:$A$777,$A290,СВЦЭМ!$B$34:$B$777,L$260)+'СЕТ СН'!$F$12</f>
        <v>429.89039396999999</v>
      </c>
      <c r="M290" s="37">
        <f>SUMIFS(СВЦЭМ!$H$34:$H$777,СВЦЭМ!$A$34:$A$777,$A290,СВЦЭМ!$B$34:$B$777,M$260)+'СЕТ СН'!$F$12</f>
        <v>423.94613965000002</v>
      </c>
      <c r="N290" s="37">
        <f>SUMIFS(СВЦЭМ!$H$34:$H$777,СВЦЭМ!$A$34:$A$777,$A290,СВЦЭМ!$B$34:$B$777,N$260)+'СЕТ СН'!$F$12</f>
        <v>436.85851643000001</v>
      </c>
      <c r="O290" s="37">
        <f>SUMIFS(СВЦЭМ!$H$34:$H$777,СВЦЭМ!$A$34:$A$777,$A290,СВЦЭМ!$B$34:$B$777,O$260)+'СЕТ СН'!$F$12</f>
        <v>438.79222682</v>
      </c>
      <c r="P290" s="37">
        <f>SUMIFS(СВЦЭМ!$H$34:$H$777,СВЦЭМ!$A$34:$A$777,$A290,СВЦЭМ!$B$34:$B$777,P$260)+'СЕТ СН'!$F$12</f>
        <v>441.12593303</v>
      </c>
      <c r="Q290" s="37">
        <f>SUMIFS(СВЦЭМ!$H$34:$H$777,СВЦЭМ!$A$34:$A$777,$A290,СВЦЭМ!$B$34:$B$777,Q$260)+'СЕТ СН'!$F$12</f>
        <v>441.09415553000002</v>
      </c>
      <c r="R290" s="37">
        <f>SUMIFS(СВЦЭМ!$H$34:$H$777,СВЦЭМ!$A$34:$A$777,$A290,СВЦЭМ!$B$34:$B$777,R$260)+'СЕТ СН'!$F$12</f>
        <v>438.30979285000001</v>
      </c>
      <c r="S290" s="37">
        <f>SUMIFS(СВЦЭМ!$H$34:$H$777,СВЦЭМ!$A$34:$A$777,$A290,СВЦЭМ!$B$34:$B$777,S$260)+'СЕТ СН'!$F$12</f>
        <v>428.03860232</v>
      </c>
      <c r="T290" s="37">
        <f>SUMIFS(СВЦЭМ!$H$34:$H$777,СВЦЭМ!$A$34:$A$777,$A290,СВЦЭМ!$B$34:$B$777,T$260)+'СЕТ СН'!$F$12</f>
        <v>410.60858536000001</v>
      </c>
      <c r="U290" s="37">
        <f>SUMIFS(СВЦЭМ!$H$34:$H$777,СВЦЭМ!$A$34:$A$777,$A290,СВЦЭМ!$B$34:$B$777,U$260)+'СЕТ СН'!$F$12</f>
        <v>410.21744124000003</v>
      </c>
      <c r="V290" s="37">
        <f>SUMIFS(СВЦЭМ!$H$34:$H$777,СВЦЭМ!$A$34:$A$777,$A290,СВЦЭМ!$B$34:$B$777,V$260)+'СЕТ СН'!$F$12</f>
        <v>403.51827069000001</v>
      </c>
      <c r="W290" s="37">
        <f>SUMIFS(СВЦЭМ!$H$34:$H$777,СВЦЭМ!$A$34:$A$777,$A290,СВЦЭМ!$B$34:$B$777,W$260)+'СЕТ СН'!$F$12</f>
        <v>408.09845268999999</v>
      </c>
      <c r="X290" s="37">
        <f>SUMIFS(СВЦЭМ!$H$34:$H$777,СВЦЭМ!$A$34:$A$777,$A290,СВЦЭМ!$B$34:$B$777,X$260)+'СЕТ СН'!$F$12</f>
        <v>417.09786765000001</v>
      </c>
      <c r="Y290" s="37">
        <f>SUMIFS(СВЦЭМ!$H$34:$H$777,СВЦЭМ!$A$34:$A$777,$A290,СВЦЭМ!$B$34:$B$777,Y$260)+'СЕТ СН'!$F$12</f>
        <v>468.62759354000002</v>
      </c>
    </row>
    <row r="291" spans="1:27" ht="15.75" x14ac:dyDescent="0.2">
      <c r="A291" s="36">
        <f t="shared" si="7"/>
        <v>42705</v>
      </c>
      <c r="B291" s="37">
        <f>SUMIFS(СВЦЭМ!$H$34:$H$777,СВЦЭМ!$A$34:$A$777,$A291,СВЦЭМ!$B$34:$B$777,B$260)+'СЕТ СН'!$F$12</f>
        <v>0</v>
      </c>
      <c r="C291" s="37">
        <f>SUMIFS(СВЦЭМ!$H$34:$H$777,СВЦЭМ!$A$34:$A$777,$A291,СВЦЭМ!$B$34:$B$777,C$260)+'СЕТ СН'!$F$12</f>
        <v>0</v>
      </c>
      <c r="D291" s="37">
        <f>SUMIFS(СВЦЭМ!$H$34:$H$777,СВЦЭМ!$A$34:$A$777,$A291,СВЦЭМ!$B$34:$B$777,D$260)+'СЕТ СН'!$F$12</f>
        <v>0</v>
      </c>
      <c r="E291" s="37">
        <f>SUMIFS(СВЦЭМ!$H$34:$H$777,СВЦЭМ!$A$34:$A$777,$A291,СВЦЭМ!$B$34:$B$777,E$260)+'СЕТ СН'!$F$12</f>
        <v>0</v>
      </c>
      <c r="F291" s="37">
        <f>SUMIFS(СВЦЭМ!$H$34:$H$777,СВЦЭМ!$A$34:$A$777,$A291,СВЦЭМ!$B$34:$B$777,F$260)+'СЕТ СН'!$F$12</f>
        <v>0</v>
      </c>
      <c r="G291" s="37">
        <f>SUMIFS(СВЦЭМ!$H$34:$H$777,СВЦЭМ!$A$34:$A$777,$A291,СВЦЭМ!$B$34:$B$777,G$260)+'СЕТ СН'!$F$12</f>
        <v>0</v>
      </c>
      <c r="H291" s="37">
        <f>SUMIFS(СВЦЭМ!$H$34:$H$777,СВЦЭМ!$A$34:$A$777,$A291,СВЦЭМ!$B$34:$B$777,H$260)+'СЕТ СН'!$F$12</f>
        <v>0</v>
      </c>
      <c r="I291" s="37">
        <f>SUMIFS(СВЦЭМ!$H$34:$H$777,СВЦЭМ!$A$34:$A$777,$A291,СВЦЭМ!$B$34:$B$777,I$260)+'СЕТ СН'!$F$12</f>
        <v>0</v>
      </c>
      <c r="J291" s="37">
        <f>SUMIFS(СВЦЭМ!$H$34:$H$777,СВЦЭМ!$A$34:$A$777,$A291,СВЦЭМ!$B$34:$B$777,J$260)+'СЕТ СН'!$F$12</f>
        <v>0</v>
      </c>
      <c r="K291" s="37">
        <f>SUMIFS(СВЦЭМ!$H$34:$H$777,СВЦЭМ!$A$34:$A$777,$A291,СВЦЭМ!$B$34:$B$777,K$260)+'СЕТ СН'!$F$12</f>
        <v>0</v>
      </c>
      <c r="L291" s="37">
        <f>SUMIFS(СВЦЭМ!$H$34:$H$777,СВЦЭМ!$A$34:$A$777,$A291,СВЦЭМ!$B$34:$B$777,L$260)+'СЕТ СН'!$F$12</f>
        <v>0</v>
      </c>
      <c r="M291" s="37">
        <f>SUMIFS(СВЦЭМ!$H$34:$H$777,СВЦЭМ!$A$34:$A$777,$A291,СВЦЭМ!$B$34:$B$777,M$260)+'СЕТ СН'!$F$12</f>
        <v>0</v>
      </c>
      <c r="N291" s="37">
        <f>SUMIFS(СВЦЭМ!$H$34:$H$777,СВЦЭМ!$A$34:$A$777,$A291,СВЦЭМ!$B$34:$B$777,N$260)+'СЕТ СН'!$F$12</f>
        <v>0</v>
      </c>
      <c r="O291" s="37">
        <f>SUMIFS(СВЦЭМ!$H$34:$H$777,СВЦЭМ!$A$34:$A$777,$A291,СВЦЭМ!$B$34:$B$777,O$260)+'СЕТ СН'!$F$12</f>
        <v>0</v>
      </c>
      <c r="P291" s="37">
        <f>SUMIFS(СВЦЭМ!$H$34:$H$777,СВЦЭМ!$A$34:$A$777,$A291,СВЦЭМ!$B$34:$B$777,P$260)+'СЕТ СН'!$F$12</f>
        <v>0</v>
      </c>
      <c r="Q291" s="37">
        <f>SUMIFS(СВЦЭМ!$H$34:$H$777,СВЦЭМ!$A$34:$A$777,$A291,СВЦЭМ!$B$34:$B$777,Q$260)+'СЕТ СН'!$F$12</f>
        <v>0</v>
      </c>
      <c r="R291" s="37">
        <f>SUMIFS(СВЦЭМ!$H$34:$H$777,СВЦЭМ!$A$34:$A$777,$A291,СВЦЭМ!$B$34:$B$777,R$260)+'СЕТ СН'!$F$12</f>
        <v>0</v>
      </c>
      <c r="S291" s="37">
        <f>SUMIFS(СВЦЭМ!$H$34:$H$777,СВЦЭМ!$A$34:$A$777,$A291,СВЦЭМ!$B$34:$B$777,S$260)+'СЕТ СН'!$F$12</f>
        <v>0</v>
      </c>
      <c r="T291" s="37">
        <f>SUMIFS(СВЦЭМ!$H$34:$H$777,СВЦЭМ!$A$34:$A$777,$A291,СВЦЭМ!$B$34:$B$777,T$260)+'СЕТ СН'!$F$12</f>
        <v>0</v>
      </c>
      <c r="U291" s="37">
        <f>SUMIFS(СВЦЭМ!$H$34:$H$777,СВЦЭМ!$A$34:$A$777,$A291,СВЦЭМ!$B$34:$B$777,U$260)+'СЕТ СН'!$F$12</f>
        <v>0</v>
      </c>
      <c r="V291" s="37">
        <f>SUMIFS(СВЦЭМ!$H$34:$H$777,СВЦЭМ!$A$34:$A$777,$A291,СВЦЭМ!$B$34:$B$777,V$260)+'СЕТ СН'!$F$12</f>
        <v>0</v>
      </c>
      <c r="W291" s="37">
        <f>SUMIFS(СВЦЭМ!$H$34:$H$777,СВЦЭМ!$A$34:$A$777,$A291,СВЦЭМ!$B$34:$B$777,W$260)+'СЕТ СН'!$F$12</f>
        <v>0</v>
      </c>
      <c r="X291" s="37">
        <f>SUMIFS(СВЦЭМ!$H$34:$H$777,СВЦЭМ!$A$34:$A$777,$A291,СВЦЭМ!$B$34:$B$777,X$260)+'СЕТ СН'!$F$12</f>
        <v>0</v>
      </c>
      <c r="Y291" s="37">
        <f>SUMIFS(СВЦЭМ!$H$34:$H$777,СВЦЭМ!$A$34:$A$777,$A291,СВЦЭМ!$B$34:$B$777,Y$260)+'СЕТ СН'!$F$12</f>
        <v>0</v>
      </c>
    </row>
    <row r="292" spans="1:27" ht="15.75" x14ac:dyDescent="0.2">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row>
    <row r="293" spans="1:27" ht="15.75" x14ac:dyDescent="0.2">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row>
    <row r="294" spans="1:27" ht="12.75" customHeight="1" x14ac:dyDescent="0.2">
      <c r="A294" s="113" t="s">
        <v>7</v>
      </c>
      <c r="B294" s="116" t="s">
        <v>132</v>
      </c>
      <c r="C294" s="117"/>
      <c r="D294" s="117"/>
      <c r="E294" s="117"/>
      <c r="F294" s="117"/>
      <c r="G294" s="117"/>
      <c r="H294" s="117"/>
      <c r="I294" s="117"/>
      <c r="J294" s="117"/>
      <c r="K294" s="117"/>
      <c r="L294" s="117"/>
      <c r="M294" s="117"/>
      <c r="N294" s="117"/>
      <c r="O294" s="117"/>
      <c r="P294" s="117"/>
      <c r="Q294" s="117"/>
      <c r="R294" s="117"/>
      <c r="S294" s="117"/>
      <c r="T294" s="117"/>
      <c r="U294" s="117"/>
      <c r="V294" s="117"/>
      <c r="W294" s="117"/>
      <c r="X294" s="117"/>
      <c r="Y294" s="118"/>
    </row>
    <row r="295" spans="1:27" ht="12.75" customHeight="1" x14ac:dyDescent="0.2">
      <c r="A295" s="114"/>
      <c r="B295" s="119"/>
      <c r="C295" s="120"/>
      <c r="D295" s="120"/>
      <c r="E295" s="120"/>
      <c r="F295" s="120"/>
      <c r="G295" s="120"/>
      <c r="H295" s="120"/>
      <c r="I295" s="120"/>
      <c r="J295" s="120"/>
      <c r="K295" s="120"/>
      <c r="L295" s="120"/>
      <c r="M295" s="120"/>
      <c r="N295" s="120"/>
      <c r="O295" s="120"/>
      <c r="P295" s="120"/>
      <c r="Q295" s="120"/>
      <c r="R295" s="120"/>
      <c r="S295" s="120"/>
      <c r="T295" s="120"/>
      <c r="U295" s="120"/>
      <c r="V295" s="120"/>
      <c r="W295" s="120"/>
      <c r="X295" s="120"/>
      <c r="Y295" s="121"/>
    </row>
    <row r="296" spans="1:27" s="47" customFormat="1" ht="12.75" customHeight="1" x14ac:dyDescent="0.2">
      <c r="A296" s="115"/>
      <c r="B296" s="35">
        <v>1</v>
      </c>
      <c r="C296" s="35">
        <v>2</v>
      </c>
      <c r="D296" s="35">
        <v>3</v>
      </c>
      <c r="E296" s="35">
        <v>4</v>
      </c>
      <c r="F296" s="35">
        <v>5</v>
      </c>
      <c r="G296" s="35">
        <v>6</v>
      </c>
      <c r="H296" s="35">
        <v>7</v>
      </c>
      <c r="I296" s="35">
        <v>8</v>
      </c>
      <c r="J296" s="35">
        <v>9</v>
      </c>
      <c r="K296" s="35">
        <v>10</v>
      </c>
      <c r="L296" s="35">
        <v>11</v>
      </c>
      <c r="M296" s="35">
        <v>12</v>
      </c>
      <c r="N296" s="35">
        <v>13</v>
      </c>
      <c r="O296" s="35">
        <v>14</v>
      </c>
      <c r="P296" s="35">
        <v>15</v>
      </c>
      <c r="Q296" s="35">
        <v>16</v>
      </c>
      <c r="R296" s="35">
        <v>17</v>
      </c>
      <c r="S296" s="35">
        <v>18</v>
      </c>
      <c r="T296" s="35">
        <v>19</v>
      </c>
      <c r="U296" s="35">
        <v>20</v>
      </c>
      <c r="V296" s="35">
        <v>21</v>
      </c>
      <c r="W296" s="35">
        <v>22</v>
      </c>
      <c r="X296" s="35">
        <v>23</v>
      </c>
      <c r="Y296" s="35">
        <v>24</v>
      </c>
    </row>
    <row r="297" spans="1:27" ht="15.75" customHeight="1" x14ac:dyDescent="0.2">
      <c r="A297" s="36" t="str">
        <f>A261</f>
        <v>01.11.2016</v>
      </c>
      <c r="B297" s="37">
        <f>SUMIFS(СВЦЭМ!$I$34:$I$777,СВЦЭМ!$A$34:$A$777,$A297,СВЦЭМ!$B$34:$B$777,B$296)+'СЕТ СН'!$F$13</f>
        <v>0</v>
      </c>
      <c r="C297" s="37">
        <f>SUMIFS(СВЦЭМ!$I$34:$I$777,СВЦЭМ!$A$34:$A$777,$A297,СВЦЭМ!$B$34:$B$777,C$296)+'СЕТ СН'!$F$13</f>
        <v>0</v>
      </c>
      <c r="D297" s="37">
        <f>SUMIFS(СВЦЭМ!$I$34:$I$777,СВЦЭМ!$A$34:$A$777,$A297,СВЦЭМ!$B$34:$B$777,D$296)+'СЕТ СН'!$F$13</f>
        <v>0</v>
      </c>
      <c r="E297" s="37">
        <f>SUMIFS(СВЦЭМ!$I$34:$I$777,СВЦЭМ!$A$34:$A$777,$A297,СВЦЭМ!$B$34:$B$777,E$296)+'СЕТ СН'!$F$13</f>
        <v>0</v>
      </c>
      <c r="F297" s="37">
        <f>SUMIFS(СВЦЭМ!$I$34:$I$777,СВЦЭМ!$A$34:$A$777,$A297,СВЦЭМ!$B$34:$B$777,F$296)+'СЕТ СН'!$F$13</f>
        <v>0</v>
      </c>
      <c r="G297" s="37">
        <f>SUMIFS(СВЦЭМ!$I$34:$I$777,СВЦЭМ!$A$34:$A$777,$A297,СВЦЭМ!$B$34:$B$777,G$296)+'СЕТ СН'!$F$13</f>
        <v>0</v>
      </c>
      <c r="H297" s="37">
        <f>SUMIFS(СВЦЭМ!$I$34:$I$777,СВЦЭМ!$A$34:$A$777,$A297,СВЦЭМ!$B$34:$B$777,H$296)+'СЕТ СН'!$F$13</f>
        <v>0</v>
      </c>
      <c r="I297" s="37">
        <f>SUMIFS(СВЦЭМ!$I$34:$I$777,СВЦЭМ!$A$34:$A$777,$A297,СВЦЭМ!$B$34:$B$777,I$296)+'СЕТ СН'!$F$13</f>
        <v>0</v>
      </c>
      <c r="J297" s="37">
        <f>SUMIFS(СВЦЭМ!$I$34:$I$777,СВЦЭМ!$A$34:$A$777,$A297,СВЦЭМ!$B$34:$B$777,J$296)+'СЕТ СН'!$F$13</f>
        <v>0</v>
      </c>
      <c r="K297" s="37">
        <f>SUMIFS(СВЦЭМ!$I$34:$I$777,СВЦЭМ!$A$34:$A$777,$A297,СВЦЭМ!$B$34:$B$777,K$296)+'СЕТ СН'!$F$13</f>
        <v>0</v>
      </c>
      <c r="L297" s="37">
        <f>SUMIFS(СВЦЭМ!$I$34:$I$777,СВЦЭМ!$A$34:$A$777,$A297,СВЦЭМ!$B$34:$B$777,L$296)+'СЕТ СН'!$F$13</f>
        <v>0</v>
      </c>
      <c r="M297" s="37">
        <f>SUMIFS(СВЦЭМ!$I$34:$I$777,СВЦЭМ!$A$34:$A$777,$A297,СВЦЭМ!$B$34:$B$777,M$296)+'СЕТ СН'!$F$13</f>
        <v>0</v>
      </c>
      <c r="N297" s="37">
        <f>SUMIFS(СВЦЭМ!$I$34:$I$777,СВЦЭМ!$A$34:$A$777,$A297,СВЦЭМ!$B$34:$B$777,N$296)+'СЕТ СН'!$F$13</f>
        <v>0</v>
      </c>
      <c r="O297" s="37">
        <f>SUMIFS(СВЦЭМ!$I$34:$I$777,СВЦЭМ!$A$34:$A$777,$A297,СВЦЭМ!$B$34:$B$777,O$296)+'СЕТ СН'!$F$13</f>
        <v>0</v>
      </c>
      <c r="P297" s="37">
        <f>SUMIFS(СВЦЭМ!$I$34:$I$777,СВЦЭМ!$A$34:$A$777,$A297,СВЦЭМ!$B$34:$B$777,P$296)+'СЕТ СН'!$F$13</f>
        <v>0</v>
      </c>
      <c r="Q297" s="37">
        <f>SUMIFS(СВЦЭМ!$I$34:$I$777,СВЦЭМ!$A$34:$A$777,$A297,СВЦЭМ!$B$34:$B$777,Q$296)+'СЕТ СН'!$F$13</f>
        <v>0</v>
      </c>
      <c r="R297" s="37">
        <f>SUMIFS(СВЦЭМ!$I$34:$I$777,СВЦЭМ!$A$34:$A$777,$A297,СВЦЭМ!$B$34:$B$777,R$296)+'СЕТ СН'!$F$13</f>
        <v>0</v>
      </c>
      <c r="S297" s="37">
        <f>SUMIFS(СВЦЭМ!$I$34:$I$777,СВЦЭМ!$A$34:$A$777,$A297,СВЦЭМ!$B$34:$B$777,S$296)+'СЕТ СН'!$F$13</f>
        <v>0</v>
      </c>
      <c r="T297" s="37">
        <f>SUMIFS(СВЦЭМ!$I$34:$I$777,СВЦЭМ!$A$34:$A$777,$A297,СВЦЭМ!$B$34:$B$777,T$296)+'СЕТ СН'!$F$13</f>
        <v>0</v>
      </c>
      <c r="U297" s="37">
        <f>SUMIFS(СВЦЭМ!$I$34:$I$777,СВЦЭМ!$A$34:$A$777,$A297,СВЦЭМ!$B$34:$B$777,U$296)+'СЕТ СН'!$F$13</f>
        <v>0</v>
      </c>
      <c r="V297" s="37">
        <f>SUMIFS(СВЦЭМ!$I$34:$I$777,СВЦЭМ!$A$34:$A$777,$A297,СВЦЭМ!$B$34:$B$777,V$296)+'СЕТ СН'!$F$13</f>
        <v>0</v>
      </c>
      <c r="W297" s="37">
        <f>SUMIFS(СВЦЭМ!$I$34:$I$777,СВЦЭМ!$A$34:$A$777,$A297,СВЦЭМ!$B$34:$B$777,W$296)+'СЕТ СН'!$F$13</f>
        <v>0</v>
      </c>
      <c r="X297" s="37">
        <f>SUMIFS(СВЦЭМ!$I$34:$I$777,СВЦЭМ!$A$34:$A$777,$A297,СВЦЭМ!$B$34:$B$777,X$296)+'СЕТ СН'!$F$13</f>
        <v>0</v>
      </c>
      <c r="Y297" s="37">
        <f>SUMIFS(СВЦЭМ!$I$34:$I$777,СВЦЭМ!$A$34:$A$777,$A297,СВЦЭМ!$B$34:$B$777,Y$296)+'СЕТ СН'!$F$13</f>
        <v>0</v>
      </c>
      <c r="AA297" s="46"/>
    </row>
    <row r="298" spans="1:27" ht="15.75" x14ac:dyDescent="0.2">
      <c r="A298" s="36">
        <f>A297+1</f>
        <v>42676</v>
      </c>
      <c r="B298" s="37">
        <f>SUMIFS(СВЦЭМ!$I$34:$I$777,СВЦЭМ!$A$34:$A$777,$A298,СВЦЭМ!$B$34:$B$777,B$296)+'СЕТ СН'!$F$13</f>
        <v>0</v>
      </c>
      <c r="C298" s="37">
        <f>SUMIFS(СВЦЭМ!$I$34:$I$777,СВЦЭМ!$A$34:$A$777,$A298,СВЦЭМ!$B$34:$B$777,C$296)+'СЕТ СН'!$F$13</f>
        <v>0</v>
      </c>
      <c r="D298" s="37">
        <f>SUMIFS(СВЦЭМ!$I$34:$I$777,СВЦЭМ!$A$34:$A$777,$A298,СВЦЭМ!$B$34:$B$777,D$296)+'СЕТ СН'!$F$13</f>
        <v>0</v>
      </c>
      <c r="E298" s="37">
        <f>SUMIFS(СВЦЭМ!$I$34:$I$777,СВЦЭМ!$A$34:$A$777,$A298,СВЦЭМ!$B$34:$B$777,E$296)+'СЕТ СН'!$F$13</f>
        <v>0</v>
      </c>
      <c r="F298" s="37">
        <f>SUMIFS(СВЦЭМ!$I$34:$I$777,СВЦЭМ!$A$34:$A$777,$A298,СВЦЭМ!$B$34:$B$777,F$296)+'СЕТ СН'!$F$13</f>
        <v>0</v>
      </c>
      <c r="G298" s="37">
        <f>SUMIFS(СВЦЭМ!$I$34:$I$777,СВЦЭМ!$A$34:$A$777,$A298,СВЦЭМ!$B$34:$B$777,G$296)+'СЕТ СН'!$F$13</f>
        <v>0</v>
      </c>
      <c r="H298" s="37">
        <f>SUMIFS(СВЦЭМ!$I$34:$I$777,СВЦЭМ!$A$34:$A$777,$A298,СВЦЭМ!$B$34:$B$777,H$296)+'СЕТ СН'!$F$13</f>
        <v>0</v>
      </c>
      <c r="I298" s="37">
        <f>SUMIFS(СВЦЭМ!$I$34:$I$777,СВЦЭМ!$A$34:$A$777,$A298,СВЦЭМ!$B$34:$B$777,I$296)+'СЕТ СН'!$F$13</f>
        <v>0</v>
      </c>
      <c r="J298" s="37">
        <f>SUMIFS(СВЦЭМ!$I$34:$I$777,СВЦЭМ!$A$34:$A$777,$A298,СВЦЭМ!$B$34:$B$777,J$296)+'СЕТ СН'!$F$13</f>
        <v>0</v>
      </c>
      <c r="K298" s="37">
        <f>SUMIFS(СВЦЭМ!$I$34:$I$777,СВЦЭМ!$A$34:$A$777,$A298,СВЦЭМ!$B$34:$B$777,K$296)+'СЕТ СН'!$F$13</f>
        <v>0</v>
      </c>
      <c r="L298" s="37">
        <f>SUMIFS(СВЦЭМ!$I$34:$I$777,СВЦЭМ!$A$34:$A$777,$A298,СВЦЭМ!$B$34:$B$777,L$296)+'СЕТ СН'!$F$13</f>
        <v>0</v>
      </c>
      <c r="M298" s="37">
        <f>SUMIFS(СВЦЭМ!$I$34:$I$777,СВЦЭМ!$A$34:$A$777,$A298,СВЦЭМ!$B$34:$B$777,M$296)+'СЕТ СН'!$F$13</f>
        <v>0</v>
      </c>
      <c r="N298" s="37">
        <f>SUMIFS(СВЦЭМ!$I$34:$I$777,СВЦЭМ!$A$34:$A$777,$A298,СВЦЭМ!$B$34:$B$777,N$296)+'СЕТ СН'!$F$13</f>
        <v>0</v>
      </c>
      <c r="O298" s="37">
        <f>SUMIFS(СВЦЭМ!$I$34:$I$777,СВЦЭМ!$A$34:$A$777,$A298,СВЦЭМ!$B$34:$B$777,O$296)+'СЕТ СН'!$F$13</f>
        <v>0</v>
      </c>
      <c r="P298" s="37">
        <f>SUMIFS(СВЦЭМ!$I$34:$I$777,СВЦЭМ!$A$34:$A$777,$A298,СВЦЭМ!$B$34:$B$777,P$296)+'СЕТ СН'!$F$13</f>
        <v>0</v>
      </c>
      <c r="Q298" s="37">
        <f>SUMIFS(СВЦЭМ!$I$34:$I$777,СВЦЭМ!$A$34:$A$777,$A298,СВЦЭМ!$B$34:$B$777,Q$296)+'СЕТ СН'!$F$13</f>
        <v>0</v>
      </c>
      <c r="R298" s="37">
        <f>SUMIFS(СВЦЭМ!$I$34:$I$777,СВЦЭМ!$A$34:$A$777,$A298,СВЦЭМ!$B$34:$B$777,R$296)+'СЕТ СН'!$F$13</f>
        <v>0</v>
      </c>
      <c r="S298" s="37">
        <f>SUMIFS(СВЦЭМ!$I$34:$I$777,СВЦЭМ!$A$34:$A$777,$A298,СВЦЭМ!$B$34:$B$777,S$296)+'СЕТ СН'!$F$13</f>
        <v>0</v>
      </c>
      <c r="T298" s="37">
        <f>SUMIFS(СВЦЭМ!$I$34:$I$777,СВЦЭМ!$A$34:$A$777,$A298,СВЦЭМ!$B$34:$B$777,T$296)+'СЕТ СН'!$F$13</f>
        <v>0</v>
      </c>
      <c r="U298" s="37">
        <f>SUMIFS(СВЦЭМ!$I$34:$I$777,СВЦЭМ!$A$34:$A$777,$A298,СВЦЭМ!$B$34:$B$777,U$296)+'СЕТ СН'!$F$13</f>
        <v>0</v>
      </c>
      <c r="V298" s="37">
        <f>SUMIFS(СВЦЭМ!$I$34:$I$777,СВЦЭМ!$A$34:$A$777,$A298,СВЦЭМ!$B$34:$B$777,V$296)+'СЕТ СН'!$F$13</f>
        <v>0</v>
      </c>
      <c r="W298" s="37">
        <f>SUMIFS(СВЦЭМ!$I$34:$I$777,СВЦЭМ!$A$34:$A$777,$A298,СВЦЭМ!$B$34:$B$777,W$296)+'СЕТ СН'!$F$13</f>
        <v>0</v>
      </c>
      <c r="X298" s="37">
        <f>SUMIFS(СВЦЭМ!$I$34:$I$777,СВЦЭМ!$A$34:$A$777,$A298,СВЦЭМ!$B$34:$B$777,X$296)+'СЕТ СН'!$F$13</f>
        <v>0</v>
      </c>
      <c r="Y298" s="37">
        <f>SUMIFS(СВЦЭМ!$I$34:$I$777,СВЦЭМ!$A$34:$A$777,$A298,СВЦЭМ!$B$34:$B$777,Y$296)+'СЕТ СН'!$F$13</f>
        <v>0</v>
      </c>
    </row>
    <row r="299" spans="1:27" ht="15.75" x14ac:dyDescent="0.2">
      <c r="A299" s="36">
        <f t="shared" ref="A299:A327" si="8">A298+1</f>
        <v>42677</v>
      </c>
      <c r="B299" s="37">
        <f>SUMIFS(СВЦЭМ!$I$34:$I$777,СВЦЭМ!$A$34:$A$777,$A299,СВЦЭМ!$B$34:$B$777,B$296)+'СЕТ СН'!$F$13</f>
        <v>0</v>
      </c>
      <c r="C299" s="37">
        <f>SUMIFS(СВЦЭМ!$I$34:$I$777,СВЦЭМ!$A$34:$A$777,$A299,СВЦЭМ!$B$34:$B$777,C$296)+'СЕТ СН'!$F$13</f>
        <v>0</v>
      </c>
      <c r="D299" s="37">
        <f>SUMIFS(СВЦЭМ!$I$34:$I$777,СВЦЭМ!$A$34:$A$777,$A299,СВЦЭМ!$B$34:$B$777,D$296)+'СЕТ СН'!$F$13</f>
        <v>0</v>
      </c>
      <c r="E299" s="37">
        <f>SUMIFS(СВЦЭМ!$I$34:$I$777,СВЦЭМ!$A$34:$A$777,$A299,СВЦЭМ!$B$34:$B$777,E$296)+'СЕТ СН'!$F$13</f>
        <v>0</v>
      </c>
      <c r="F299" s="37">
        <f>SUMIFS(СВЦЭМ!$I$34:$I$777,СВЦЭМ!$A$34:$A$777,$A299,СВЦЭМ!$B$34:$B$777,F$296)+'СЕТ СН'!$F$13</f>
        <v>0</v>
      </c>
      <c r="G299" s="37">
        <f>SUMIFS(СВЦЭМ!$I$34:$I$777,СВЦЭМ!$A$34:$A$777,$A299,СВЦЭМ!$B$34:$B$777,G$296)+'СЕТ СН'!$F$13</f>
        <v>0</v>
      </c>
      <c r="H299" s="37">
        <f>SUMIFS(СВЦЭМ!$I$34:$I$777,СВЦЭМ!$A$34:$A$777,$A299,СВЦЭМ!$B$34:$B$777,H$296)+'СЕТ СН'!$F$13</f>
        <v>0</v>
      </c>
      <c r="I299" s="37">
        <f>SUMIFS(СВЦЭМ!$I$34:$I$777,СВЦЭМ!$A$34:$A$777,$A299,СВЦЭМ!$B$34:$B$777,I$296)+'СЕТ СН'!$F$13</f>
        <v>0</v>
      </c>
      <c r="J299" s="37">
        <f>SUMIFS(СВЦЭМ!$I$34:$I$777,СВЦЭМ!$A$34:$A$777,$A299,СВЦЭМ!$B$34:$B$777,J$296)+'СЕТ СН'!$F$13</f>
        <v>0</v>
      </c>
      <c r="K299" s="37">
        <f>SUMIFS(СВЦЭМ!$I$34:$I$777,СВЦЭМ!$A$34:$A$777,$A299,СВЦЭМ!$B$34:$B$777,K$296)+'СЕТ СН'!$F$13</f>
        <v>0</v>
      </c>
      <c r="L299" s="37">
        <f>SUMIFS(СВЦЭМ!$I$34:$I$777,СВЦЭМ!$A$34:$A$777,$A299,СВЦЭМ!$B$34:$B$777,L$296)+'СЕТ СН'!$F$13</f>
        <v>0</v>
      </c>
      <c r="M299" s="37">
        <f>SUMIFS(СВЦЭМ!$I$34:$I$777,СВЦЭМ!$A$34:$A$777,$A299,СВЦЭМ!$B$34:$B$777,M$296)+'СЕТ СН'!$F$13</f>
        <v>0</v>
      </c>
      <c r="N299" s="37">
        <f>SUMIFS(СВЦЭМ!$I$34:$I$777,СВЦЭМ!$A$34:$A$777,$A299,СВЦЭМ!$B$34:$B$777,N$296)+'СЕТ СН'!$F$13</f>
        <v>0</v>
      </c>
      <c r="O299" s="37">
        <f>SUMIFS(СВЦЭМ!$I$34:$I$777,СВЦЭМ!$A$34:$A$777,$A299,СВЦЭМ!$B$34:$B$777,O$296)+'СЕТ СН'!$F$13</f>
        <v>0</v>
      </c>
      <c r="P299" s="37">
        <f>SUMIFS(СВЦЭМ!$I$34:$I$777,СВЦЭМ!$A$34:$A$777,$A299,СВЦЭМ!$B$34:$B$777,P$296)+'СЕТ СН'!$F$13</f>
        <v>0</v>
      </c>
      <c r="Q299" s="37">
        <f>SUMIFS(СВЦЭМ!$I$34:$I$777,СВЦЭМ!$A$34:$A$777,$A299,СВЦЭМ!$B$34:$B$777,Q$296)+'СЕТ СН'!$F$13</f>
        <v>0</v>
      </c>
      <c r="R299" s="37">
        <f>SUMIFS(СВЦЭМ!$I$34:$I$777,СВЦЭМ!$A$34:$A$777,$A299,СВЦЭМ!$B$34:$B$777,R$296)+'СЕТ СН'!$F$13</f>
        <v>0</v>
      </c>
      <c r="S299" s="37">
        <f>SUMIFS(СВЦЭМ!$I$34:$I$777,СВЦЭМ!$A$34:$A$777,$A299,СВЦЭМ!$B$34:$B$777,S$296)+'СЕТ СН'!$F$13</f>
        <v>0</v>
      </c>
      <c r="T299" s="37">
        <f>SUMIFS(СВЦЭМ!$I$34:$I$777,СВЦЭМ!$A$34:$A$777,$A299,СВЦЭМ!$B$34:$B$777,T$296)+'СЕТ СН'!$F$13</f>
        <v>0</v>
      </c>
      <c r="U299" s="37">
        <f>SUMIFS(СВЦЭМ!$I$34:$I$777,СВЦЭМ!$A$34:$A$777,$A299,СВЦЭМ!$B$34:$B$777,U$296)+'СЕТ СН'!$F$13</f>
        <v>0</v>
      </c>
      <c r="V299" s="37">
        <f>SUMIFS(СВЦЭМ!$I$34:$I$777,СВЦЭМ!$A$34:$A$777,$A299,СВЦЭМ!$B$34:$B$777,V$296)+'СЕТ СН'!$F$13</f>
        <v>0</v>
      </c>
      <c r="W299" s="37">
        <f>SUMIFS(СВЦЭМ!$I$34:$I$777,СВЦЭМ!$A$34:$A$777,$A299,СВЦЭМ!$B$34:$B$777,W$296)+'СЕТ СН'!$F$13</f>
        <v>0</v>
      </c>
      <c r="X299" s="37">
        <f>SUMIFS(СВЦЭМ!$I$34:$I$777,СВЦЭМ!$A$34:$A$777,$A299,СВЦЭМ!$B$34:$B$777,X$296)+'СЕТ СН'!$F$13</f>
        <v>0</v>
      </c>
      <c r="Y299" s="37">
        <f>SUMIFS(СВЦЭМ!$I$34:$I$777,СВЦЭМ!$A$34:$A$777,$A299,СВЦЭМ!$B$34:$B$777,Y$296)+'СЕТ СН'!$F$13</f>
        <v>0</v>
      </c>
    </row>
    <row r="300" spans="1:27" ht="15.75" x14ac:dyDescent="0.2">
      <c r="A300" s="36">
        <f t="shared" si="8"/>
        <v>42678</v>
      </c>
      <c r="B300" s="37">
        <f>SUMIFS(СВЦЭМ!$I$34:$I$777,СВЦЭМ!$A$34:$A$777,$A300,СВЦЭМ!$B$34:$B$777,B$296)+'СЕТ СН'!$F$13</f>
        <v>0</v>
      </c>
      <c r="C300" s="37">
        <f>SUMIFS(СВЦЭМ!$I$34:$I$777,СВЦЭМ!$A$34:$A$777,$A300,СВЦЭМ!$B$34:$B$777,C$296)+'СЕТ СН'!$F$13</f>
        <v>0</v>
      </c>
      <c r="D300" s="37">
        <f>SUMIFS(СВЦЭМ!$I$34:$I$777,СВЦЭМ!$A$34:$A$777,$A300,СВЦЭМ!$B$34:$B$777,D$296)+'СЕТ СН'!$F$13</f>
        <v>0</v>
      </c>
      <c r="E300" s="37">
        <f>SUMIFS(СВЦЭМ!$I$34:$I$777,СВЦЭМ!$A$34:$A$777,$A300,СВЦЭМ!$B$34:$B$777,E$296)+'СЕТ СН'!$F$13</f>
        <v>0</v>
      </c>
      <c r="F300" s="37">
        <f>SUMIFS(СВЦЭМ!$I$34:$I$777,СВЦЭМ!$A$34:$A$777,$A300,СВЦЭМ!$B$34:$B$777,F$296)+'СЕТ СН'!$F$13</f>
        <v>0</v>
      </c>
      <c r="G300" s="37">
        <f>SUMIFS(СВЦЭМ!$I$34:$I$777,СВЦЭМ!$A$34:$A$777,$A300,СВЦЭМ!$B$34:$B$777,G$296)+'СЕТ СН'!$F$13</f>
        <v>0</v>
      </c>
      <c r="H300" s="37">
        <f>SUMIFS(СВЦЭМ!$I$34:$I$777,СВЦЭМ!$A$34:$A$777,$A300,СВЦЭМ!$B$34:$B$777,H$296)+'СЕТ СН'!$F$13</f>
        <v>0</v>
      </c>
      <c r="I300" s="37">
        <f>SUMIFS(СВЦЭМ!$I$34:$I$777,СВЦЭМ!$A$34:$A$777,$A300,СВЦЭМ!$B$34:$B$777,I$296)+'СЕТ СН'!$F$13</f>
        <v>0</v>
      </c>
      <c r="J300" s="37">
        <f>SUMIFS(СВЦЭМ!$I$34:$I$777,СВЦЭМ!$A$34:$A$777,$A300,СВЦЭМ!$B$34:$B$777,J$296)+'СЕТ СН'!$F$13</f>
        <v>0</v>
      </c>
      <c r="K300" s="37">
        <f>SUMIFS(СВЦЭМ!$I$34:$I$777,СВЦЭМ!$A$34:$A$777,$A300,СВЦЭМ!$B$34:$B$777,K$296)+'СЕТ СН'!$F$13</f>
        <v>0</v>
      </c>
      <c r="L300" s="37">
        <f>SUMIFS(СВЦЭМ!$I$34:$I$777,СВЦЭМ!$A$34:$A$777,$A300,СВЦЭМ!$B$34:$B$777,L$296)+'СЕТ СН'!$F$13</f>
        <v>0</v>
      </c>
      <c r="M300" s="37">
        <f>SUMIFS(СВЦЭМ!$I$34:$I$777,СВЦЭМ!$A$34:$A$777,$A300,СВЦЭМ!$B$34:$B$777,M$296)+'СЕТ СН'!$F$13</f>
        <v>0</v>
      </c>
      <c r="N300" s="37">
        <f>SUMIFS(СВЦЭМ!$I$34:$I$777,СВЦЭМ!$A$34:$A$777,$A300,СВЦЭМ!$B$34:$B$777,N$296)+'СЕТ СН'!$F$13</f>
        <v>0</v>
      </c>
      <c r="O300" s="37">
        <f>SUMIFS(СВЦЭМ!$I$34:$I$777,СВЦЭМ!$A$34:$A$777,$A300,СВЦЭМ!$B$34:$B$777,O$296)+'СЕТ СН'!$F$13</f>
        <v>0</v>
      </c>
      <c r="P300" s="37">
        <f>SUMIFS(СВЦЭМ!$I$34:$I$777,СВЦЭМ!$A$34:$A$777,$A300,СВЦЭМ!$B$34:$B$777,P$296)+'СЕТ СН'!$F$13</f>
        <v>0</v>
      </c>
      <c r="Q300" s="37">
        <f>SUMIFS(СВЦЭМ!$I$34:$I$777,СВЦЭМ!$A$34:$A$777,$A300,СВЦЭМ!$B$34:$B$777,Q$296)+'СЕТ СН'!$F$13</f>
        <v>0</v>
      </c>
      <c r="R300" s="37">
        <f>SUMIFS(СВЦЭМ!$I$34:$I$777,СВЦЭМ!$A$34:$A$777,$A300,СВЦЭМ!$B$34:$B$777,R$296)+'СЕТ СН'!$F$13</f>
        <v>0</v>
      </c>
      <c r="S300" s="37">
        <f>SUMIFS(СВЦЭМ!$I$34:$I$777,СВЦЭМ!$A$34:$A$777,$A300,СВЦЭМ!$B$34:$B$777,S$296)+'СЕТ СН'!$F$13</f>
        <v>0</v>
      </c>
      <c r="T300" s="37">
        <f>SUMIFS(СВЦЭМ!$I$34:$I$777,СВЦЭМ!$A$34:$A$777,$A300,СВЦЭМ!$B$34:$B$777,T$296)+'СЕТ СН'!$F$13</f>
        <v>0</v>
      </c>
      <c r="U300" s="37">
        <f>SUMIFS(СВЦЭМ!$I$34:$I$777,СВЦЭМ!$A$34:$A$777,$A300,СВЦЭМ!$B$34:$B$777,U$296)+'СЕТ СН'!$F$13</f>
        <v>0</v>
      </c>
      <c r="V300" s="37">
        <f>SUMIFS(СВЦЭМ!$I$34:$I$777,СВЦЭМ!$A$34:$A$777,$A300,СВЦЭМ!$B$34:$B$777,V$296)+'СЕТ СН'!$F$13</f>
        <v>0</v>
      </c>
      <c r="W300" s="37">
        <f>SUMIFS(СВЦЭМ!$I$34:$I$777,СВЦЭМ!$A$34:$A$777,$A300,СВЦЭМ!$B$34:$B$777,W$296)+'СЕТ СН'!$F$13</f>
        <v>0</v>
      </c>
      <c r="X300" s="37">
        <f>SUMIFS(СВЦЭМ!$I$34:$I$777,СВЦЭМ!$A$34:$A$777,$A300,СВЦЭМ!$B$34:$B$777,X$296)+'СЕТ СН'!$F$13</f>
        <v>0</v>
      </c>
      <c r="Y300" s="37">
        <f>SUMIFS(СВЦЭМ!$I$34:$I$777,СВЦЭМ!$A$34:$A$777,$A300,СВЦЭМ!$B$34:$B$777,Y$296)+'СЕТ СН'!$F$13</f>
        <v>0</v>
      </c>
    </row>
    <row r="301" spans="1:27" ht="15.75" x14ac:dyDescent="0.2">
      <c r="A301" s="36">
        <f t="shared" si="8"/>
        <v>42679</v>
      </c>
      <c r="B301" s="37">
        <f>SUMIFS(СВЦЭМ!$I$34:$I$777,СВЦЭМ!$A$34:$A$777,$A301,СВЦЭМ!$B$34:$B$777,B$296)+'СЕТ СН'!$F$13</f>
        <v>0</v>
      </c>
      <c r="C301" s="37">
        <f>SUMIFS(СВЦЭМ!$I$34:$I$777,СВЦЭМ!$A$34:$A$777,$A301,СВЦЭМ!$B$34:$B$777,C$296)+'СЕТ СН'!$F$13</f>
        <v>0</v>
      </c>
      <c r="D301" s="37">
        <f>SUMIFS(СВЦЭМ!$I$34:$I$777,СВЦЭМ!$A$34:$A$777,$A301,СВЦЭМ!$B$34:$B$777,D$296)+'СЕТ СН'!$F$13</f>
        <v>0</v>
      </c>
      <c r="E301" s="37">
        <f>SUMIFS(СВЦЭМ!$I$34:$I$777,СВЦЭМ!$A$34:$A$777,$A301,СВЦЭМ!$B$34:$B$777,E$296)+'СЕТ СН'!$F$13</f>
        <v>0</v>
      </c>
      <c r="F301" s="37">
        <f>SUMIFS(СВЦЭМ!$I$34:$I$777,СВЦЭМ!$A$34:$A$777,$A301,СВЦЭМ!$B$34:$B$777,F$296)+'СЕТ СН'!$F$13</f>
        <v>0</v>
      </c>
      <c r="G301" s="37">
        <f>SUMIFS(СВЦЭМ!$I$34:$I$777,СВЦЭМ!$A$34:$A$777,$A301,СВЦЭМ!$B$34:$B$777,G$296)+'СЕТ СН'!$F$13</f>
        <v>0</v>
      </c>
      <c r="H301" s="37">
        <f>SUMIFS(СВЦЭМ!$I$34:$I$777,СВЦЭМ!$A$34:$A$777,$A301,СВЦЭМ!$B$34:$B$777,H$296)+'СЕТ СН'!$F$13</f>
        <v>0</v>
      </c>
      <c r="I301" s="37">
        <f>SUMIFS(СВЦЭМ!$I$34:$I$777,СВЦЭМ!$A$34:$A$777,$A301,СВЦЭМ!$B$34:$B$777,I$296)+'СЕТ СН'!$F$13</f>
        <v>0</v>
      </c>
      <c r="J301" s="37">
        <f>SUMIFS(СВЦЭМ!$I$34:$I$777,СВЦЭМ!$A$34:$A$777,$A301,СВЦЭМ!$B$34:$B$777,J$296)+'СЕТ СН'!$F$13</f>
        <v>0</v>
      </c>
      <c r="K301" s="37">
        <f>SUMIFS(СВЦЭМ!$I$34:$I$777,СВЦЭМ!$A$34:$A$777,$A301,СВЦЭМ!$B$34:$B$777,K$296)+'СЕТ СН'!$F$13</f>
        <v>0</v>
      </c>
      <c r="L301" s="37">
        <f>SUMIFS(СВЦЭМ!$I$34:$I$777,СВЦЭМ!$A$34:$A$777,$A301,СВЦЭМ!$B$34:$B$777,L$296)+'СЕТ СН'!$F$13</f>
        <v>0</v>
      </c>
      <c r="M301" s="37">
        <f>SUMIFS(СВЦЭМ!$I$34:$I$777,СВЦЭМ!$A$34:$A$777,$A301,СВЦЭМ!$B$34:$B$777,M$296)+'СЕТ СН'!$F$13</f>
        <v>0</v>
      </c>
      <c r="N301" s="37">
        <f>SUMIFS(СВЦЭМ!$I$34:$I$777,СВЦЭМ!$A$34:$A$777,$A301,СВЦЭМ!$B$34:$B$777,N$296)+'СЕТ СН'!$F$13</f>
        <v>0</v>
      </c>
      <c r="O301" s="37">
        <f>SUMIFS(СВЦЭМ!$I$34:$I$777,СВЦЭМ!$A$34:$A$777,$A301,СВЦЭМ!$B$34:$B$777,O$296)+'СЕТ СН'!$F$13</f>
        <v>0</v>
      </c>
      <c r="P301" s="37">
        <f>SUMIFS(СВЦЭМ!$I$34:$I$777,СВЦЭМ!$A$34:$A$777,$A301,СВЦЭМ!$B$34:$B$777,P$296)+'СЕТ СН'!$F$13</f>
        <v>0</v>
      </c>
      <c r="Q301" s="37">
        <f>SUMIFS(СВЦЭМ!$I$34:$I$777,СВЦЭМ!$A$34:$A$777,$A301,СВЦЭМ!$B$34:$B$777,Q$296)+'СЕТ СН'!$F$13</f>
        <v>0</v>
      </c>
      <c r="R301" s="37">
        <f>SUMIFS(СВЦЭМ!$I$34:$I$777,СВЦЭМ!$A$34:$A$777,$A301,СВЦЭМ!$B$34:$B$777,R$296)+'СЕТ СН'!$F$13</f>
        <v>0</v>
      </c>
      <c r="S301" s="37">
        <f>SUMIFS(СВЦЭМ!$I$34:$I$777,СВЦЭМ!$A$34:$A$777,$A301,СВЦЭМ!$B$34:$B$777,S$296)+'СЕТ СН'!$F$13</f>
        <v>0</v>
      </c>
      <c r="T301" s="37">
        <f>SUMIFS(СВЦЭМ!$I$34:$I$777,СВЦЭМ!$A$34:$A$777,$A301,СВЦЭМ!$B$34:$B$777,T$296)+'СЕТ СН'!$F$13</f>
        <v>0</v>
      </c>
      <c r="U301" s="37">
        <f>SUMIFS(СВЦЭМ!$I$34:$I$777,СВЦЭМ!$A$34:$A$777,$A301,СВЦЭМ!$B$34:$B$777,U$296)+'СЕТ СН'!$F$13</f>
        <v>0</v>
      </c>
      <c r="V301" s="37">
        <f>SUMIFS(СВЦЭМ!$I$34:$I$777,СВЦЭМ!$A$34:$A$777,$A301,СВЦЭМ!$B$34:$B$777,V$296)+'СЕТ СН'!$F$13</f>
        <v>0</v>
      </c>
      <c r="W301" s="37">
        <f>SUMIFS(СВЦЭМ!$I$34:$I$777,СВЦЭМ!$A$34:$A$777,$A301,СВЦЭМ!$B$34:$B$777,W$296)+'СЕТ СН'!$F$13</f>
        <v>0</v>
      </c>
      <c r="X301" s="37">
        <f>SUMIFS(СВЦЭМ!$I$34:$I$777,СВЦЭМ!$A$34:$A$777,$A301,СВЦЭМ!$B$34:$B$777,X$296)+'СЕТ СН'!$F$13</f>
        <v>0</v>
      </c>
      <c r="Y301" s="37">
        <f>SUMIFS(СВЦЭМ!$I$34:$I$777,СВЦЭМ!$A$34:$A$777,$A301,СВЦЭМ!$B$34:$B$777,Y$296)+'СЕТ СН'!$F$13</f>
        <v>0</v>
      </c>
    </row>
    <row r="302" spans="1:27" ht="15.75" x14ac:dyDescent="0.2">
      <c r="A302" s="36">
        <f t="shared" si="8"/>
        <v>42680</v>
      </c>
      <c r="B302" s="37">
        <f>SUMIFS(СВЦЭМ!$I$34:$I$777,СВЦЭМ!$A$34:$A$777,$A302,СВЦЭМ!$B$34:$B$777,B$296)+'СЕТ СН'!$F$13</f>
        <v>0</v>
      </c>
      <c r="C302" s="37">
        <f>SUMIFS(СВЦЭМ!$I$34:$I$777,СВЦЭМ!$A$34:$A$777,$A302,СВЦЭМ!$B$34:$B$777,C$296)+'СЕТ СН'!$F$13</f>
        <v>0</v>
      </c>
      <c r="D302" s="37">
        <f>SUMIFS(СВЦЭМ!$I$34:$I$777,СВЦЭМ!$A$34:$A$777,$A302,СВЦЭМ!$B$34:$B$777,D$296)+'СЕТ СН'!$F$13</f>
        <v>0</v>
      </c>
      <c r="E302" s="37">
        <f>SUMIFS(СВЦЭМ!$I$34:$I$777,СВЦЭМ!$A$34:$A$777,$A302,СВЦЭМ!$B$34:$B$777,E$296)+'СЕТ СН'!$F$13</f>
        <v>0</v>
      </c>
      <c r="F302" s="37">
        <f>SUMIFS(СВЦЭМ!$I$34:$I$777,СВЦЭМ!$A$34:$A$777,$A302,СВЦЭМ!$B$34:$B$777,F$296)+'СЕТ СН'!$F$13</f>
        <v>0</v>
      </c>
      <c r="G302" s="37">
        <f>SUMIFS(СВЦЭМ!$I$34:$I$777,СВЦЭМ!$A$34:$A$777,$A302,СВЦЭМ!$B$34:$B$777,G$296)+'СЕТ СН'!$F$13</f>
        <v>0</v>
      </c>
      <c r="H302" s="37">
        <f>SUMIFS(СВЦЭМ!$I$34:$I$777,СВЦЭМ!$A$34:$A$777,$A302,СВЦЭМ!$B$34:$B$777,H$296)+'СЕТ СН'!$F$13</f>
        <v>0</v>
      </c>
      <c r="I302" s="37">
        <f>SUMIFS(СВЦЭМ!$I$34:$I$777,СВЦЭМ!$A$34:$A$777,$A302,СВЦЭМ!$B$34:$B$777,I$296)+'СЕТ СН'!$F$13</f>
        <v>0</v>
      </c>
      <c r="J302" s="37">
        <f>SUMIFS(СВЦЭМ!$I$34:$I$777,СВЦЭМ!$A$34:$A$777,$A302,СВЦЭМ!$B$34:$B$777,J$296)+'СЕТ СН'!$F$13</f>
        <v>0</v>
      </c>
      <c r="K302" s="37">
        <f>SUMIFS(СВЦЭМ!$I$34:$I$777,СВЦЭМ!$A$34:$A$777,$A302,СВЦЭМ!$B$34:$B$777,K$296)+'СЕТ СН'!$F$13</f>
        <v>0</v>
      </c>
      <c r="L302" s="37">
        <f>SUMIFS(СВЦЭМ!$I$34:$I$777,СВЦЭМ!$A$34:$A$777,$A302,СВЦЭМ!$B$34:$B$777,L$296)+'СЕТ СН'!$F$13</f>
        <v>0</v>
      </c>
      <c r="M302" s="37">
        <f>SUMIFS(СВЦЭМ!$I$34:$I$777,СВЦЭМ!$A$34:$A$777,$A302,СВЦЭМ!$B$34:$B$777,M$296)+'СЕТ СН'!$F$13</f>
        <v>0</v>
      </c>
      <c r="N302" s="37">
        <f>SUMIFS(СВЦЭМ!$I$34:$I$777,СВЦЭМ!$A$34:$A$777,$A302,СВЦЭМ!$B$34:$B$777,N$296)+'СЕТ СН'!$F$13</f>
        <v>0</v>
      </c>
      <c r="O302" s="37">
        <f>SUMIFS(СВЦЭМ!$I$34:$I$777,СВЦЭМ!$A$34:$A$777,$A302,СВЦЭМ!$B$34:$B$777,O$296)+'СЕТ СН'!$F$13</f>
        <v>0</v>
      </c>
      <c r="P302" s="37">
        <f>SUMIFS(СВЦЭМ!$I$34:$I$777,СВЦЭМ!$A$34:$A$777,$A302,СВЦЭМ!$B$34:$B$777,P$296)+'СЕТ СН'!$F$13</f>
        <v>0</v>
      </c>
      <c r="Q302" s="37">
        <f>SUMIFS(СВЦЭМ!$I$34:$I$777,СВЦЭМ!$A$34:$A$777,$A302,СВЦЭМ!$B$34:$B$777,Q$296)+'СЕТ СН'!$F$13</f>
        <v>0</v>
      </c>
      <c r="R302" s="37">
        <f>SUMIFS(СВЦЭМ!$I$34:$I$777,СВЦЭМ!$A$34:$A$777,$A302,СВЦЭМ!$B$34:$B$777,R$296)+'СЕТ СН'!$F$13</f>
        <v>0</v>
      </c>
      <c r="S302" s="37">
        <f>SUMIFS(СВЦЭМ!$I$34:$I$777,СВЦЭМ!$A$34:$A$777,$A302,СВЦЭМ!$B$34:$B$777,S$296)+'СЕТ СН'!$F$13</f>
        <v>0</v>
      </c>
      <c r="T302" s="37">
        <f>SUMIFS(СВЦЭМ!$I$34:$I$777,СВЦЭМ!$A$34:$A$777,$A302,СВЦЭМ!$B$34:$B$777,T$296)+'СЕТ СН'!$F$13</f>
        <v>0</v>
      </c>
      <c r="U302" s="37">
        <f>SUMIFS(СВЦЭМ!$I$34:$I$777,СВЦЭМ!$A$34:$A$777,$A302,СВЦЭМ!$B$34:$B$777,U$296)+'СЕТ СН'!$F$13</f>
        <v>0</v>
      </c>
      <c r="V302" s="37">
        <f>SUMIFS(СВЦЭМ!$I$34:$I$777,СВЦЭМ!$A$34:$A$777,$A302,СВЦЭМ!$B$34:$B$777,V$296)+'СЕТ СН'!$F$13</f>
        <v>0</v>
      </c>
      <c r="W302" s="37">
        <f>SUMIFS(СВЦЭМ!$I$34:$I$777,СВЦЭМ!$A$34:$A$777,$A302,СВЦЭМ!$B$34:$B$777,W$296)+'СЕТ СН'!$F$13</f>
        <v>0</v>
      </c>
      <c r="X302" s="37">
        <f>SUMIFS(СВЦЭМ!$I$34:$I$777,СВЦЭМ!$A$34:$A$777,$A302,СВЦЭМ!$B$34:$B$777,X$296)+'СЕТ СН'!$F$13</f>
        <v>0</v>
      </c>
      <c r="Y302" s="37">
        <f>SUMIFS(СВЦЭМ!$I$34:$I$777,СВЦЭМ!$A$34:$A$777,$A302,СВЦЭМ!$B$34:$B$777,Y$296)+'СЕТ СН'!$F$13</f>
        <v>0</v>
      </c>
    </row>
    <row r="303" spans="1:27" ht="15.75" x14ac:dyDescent="0.2">
      <c r="A303" s="36">
        <f t="shared" si="8"/>
        <v>42681</v>
      </c>
      <c r="B303" s="37">
        <f>SUMIFS(СВЦЭМ!$I$34:$I$777,СВЦЭМ!$A$34:$A$777,$A303,СВЦЭМ!$B$34:$B$777,B$296)+'СЕТ СН'!$F$13</f>
        <v>0</v>
      </c>
      <c r="C303" s="37">
        <f>SUMIFS(СВЦЭМ!$I$34:$I$777,СВЦЭМ!$A$34:$A$777,$A303,СВЦЭМ!$B$34:$B$777,C$296)+'СЕТ СН'!$F$13</f>
        <v>0</v>
      </c>
      <c r="D303" s="37">
        <f>SUMIFS(СВЦЭМ!$I$34:$I$777,СВЦЭМ!$A$34:$A$777,$A303,СВЦЭМ!$B$34:$B$777,D$296)+'СЕТ СН'!$F$13</f>
        <v>0</v>
      </c>
      <c r="E303" s="37">
        <f>SUMIFS(СВЦЭМ!$I$34:$I$777,СВЦЭМ!$A$34:$A$777,$A303,СВЦЭМ!$B$34:$B$777,E$296)+'СЕТ СН'!$F$13</f>
        <v>0</v>
      </c>
      <c r="F303" s="37">
        <f>SUMIFS(СВЦЭМ!$I$34:$I$777,СВЦЭМ!$A$34:$A$777,$A303,СВЦЭМ!$B$34:$B$777,F$296)+'СЕТ СН'!$F$13</f>
        <v>0</v>
      </c>
      <c r="G303" s="37">
        <f>SUMIFS(СВЦЭМ!$I$34:$I$777,СВЦЭМ!$A$34:$A$777,$A303,СВЦЭМ!$B$34:$B$777,G$296)+'СЕТ СН'!$F$13</f>
        <v>0</v>
      </c>
      <c r="H303" s="37">
        <f>SUMIFS(СВЦЭМ!$I$34:$I$777,СВЦЭМ!$A$34:$A$777,$A303,СВЦЭМ!$B$34:$B$777,H$296)+'СЕТ СН'!$F$13</f>
        <v>0</v>
      </c>
      <c r="I303" s="37">
        <f>SUMIFS(СВЦЭМ!$I$34:$I$777,СВЦЭМ!$A$34:$A$777,$A303,СВЦЭМ!$B$34:$B$777,I$296)+'СЕТ СН'!$F$13</f>
        <v>0</v>
      </c>
      <c r="J303" s="37">
        <f>SUMIFS(СВЦЭМ!$I$34:$I$777,СВЦЭМ!$A$34:$A$777,$A303,СВЦЭМ!$B$34:$B$777,J$296)+'СЕТ СН'!$F$13</f>
        <v>0</v>
      </c>
      <c r="K303" s="37">
        <f>SUMIFS(СВЦЭМ!$I$34:$I$777,СВЦЭМ!$A$34:$A$777,$A303,СВЦЭМ!$B$34:$B$777,K$296)+'СЕТ СН'!$F$13</f>
        <v>0</v>
      </c>
      <c r="L303" s="37">
        <f>SUMIFS(СВЦЭМ!$I$34:$I$777,СВЦЭМ!$A$34:$A$777,$A303,СВЦЭМ!$B$34:$B$777,L$296)+'СЕТ СН'!$F$13</f>
        <v>0</v>
      </c>
      <c r="M303" s="37">
        <f>SUMIFS(СВЦЭМ!$I$34:$I$777,СВЦЭМ!$A$34:$A$777,$A303,СВЦЭМ!$B$34:$B$777,M$296)+'СЕТ СН'!$F$13</f>
        <v>0</v>
      </c>
      <c r="N303" s="37">
        <f>SUMIFS(СВЦЭМ!$I$34:$I$777,СВЦЭМ!$A$34:$A$777,$A303,СВЦЭМ!$B$34:$B$777,N$296)+'СЕТ СН'!$F$13</f>
        <v>0</v>
      </c>
      <c r="O303" s="37">
        <f>SUMIFS(СВЦЭМ!$I$34:$I$777,СВЦЭМ!$A$34:$A$777,$A303,СВЦЭМ!$B$34:$B$777,O$296)+'СЕТ СН'!$F$13</f>
        <v>0</v>
      </c>
      <c r="P303" s="37">
        <f>SUMIFS(СВЦЭМ!$I$34:$I$777,СВЦЭМ!$A$34:$A$777,$A303,СВЦЭМ!$B$34:$B$777,P$296)+'СЕТ СН'!$F$13</f>
        <v>0</v>
      </c>
      <c r="Q303" s="37">
        <f>SUMIFS(СВЦЭМ!$I$34:$I$777,СВЦЭМ!$A$34:$A$777,$A303,СВЦЭМ!$B$34:$B$777,Q$296)+'СЕТ СН'!$F$13</f>
        <v>0</v>
      </c>
      <c r="R303" s="37">
        <f>SUMIFS(СВЦЭМ!$I$34:$I$777,СВЦЭМ!$A$34:$A$777,$A303,СВЦЭМ!$B$34:$B$777,R$296)+'СЕТ СН'!$F$13</f>
        <v>0</v>
      </c>
      <c r="S303" s="37">
        <f>SUMIFS(СВЦЭМ!$I$34:$I$777,СВЦЭМ!$A$34:$A$777,$A303,СВЦЭМ!$B$34:$B$777,S$296)+'СЕТ СН'!$F$13</f>
        <v>0</v>
      </c>
      <c r="T303" s="37">
        <f>SUMIFS(СВЦЭМ!$I$34:$I$777,СВЦЭМ!$A$34:$A$777,$A303,СВЦЭМ!$B$34:$B$777,T$296)+'СЕТ СН'!$F$13</f>
        <v>0</v>
      </c>
      <c r="U303" s="37">
        <f>SUMIFS(СВЦЭМ!$I$34:$I$777,СВЦЭМ!$A$34:$A$777,$A303,СВЦЭМ!$B$34:$B$777,U$296)+'СЕТ СН'!$F$13</f>
        <v>0</v>
      </c>
      <c r="V303" s="37">
        <f>SUMIFS(СВЦЭМ!$I$34:$I$777,СВЦЭМ!$A$34:$A$777,$A303,СВЦЭМ!$B$34:$B$777,V$296)+'СЕТ СН'!$F$13</f>
        <v>0</v>
      </c>
      <c r="W303" s="37">
        <f>SUMIFS(СВЦЭМ!$I$34:$I$777,СВЦЭМ!$A$34:$A$777,$A303,СВЦЭМ!$B$34:$B$777,W$296)+'СЕТ СН'!$F$13</f>
        <v>0</v>
      </c>
      <c r="X303" s="37">
        <f>SUMIFS(СВЦЭМ!$I$34:$I$777,СВЦЭМ!$A$34:$A$777,$A303,СВЦЭМ!$B$34:$B$777,X$296)+'СЕТ СН'!$F$13</f>
        <v>0</v>
      </c>
      <c r="Y303" s="37">
        <f>SUMIFS(СВЦЭМ!$I$34:$I$777,СВЦЭМ!$A$34:$A$777,$A303,СВЦЭМ!$B$34:$B$777,Y$296)+'СЕТ СН'!$F$13</f>
        <v>0</v>
      </c>
    </row>
    <row r="304" spans="1:27" ht="15.75" x14ac:dyDescent="0.2">
      <c r="A304" s="36">
        <f t="shared" si="8"/>
        <v>42682</v>
      </c>
      <c r="B304" s="37">
        <f>SUMIFS(СВЦЭМ!$I$34:$I$777,СВЦЭМ!$A$34:$A$777,$A304,СВЦЭМ!$B$34:$B$777,B$296)+'СЕТ СН'!$F$13</f>
        <v>0</v>
      </c>
      <c r="C304" s="37">
        <f>SUMIFS(СВЦЭМ!$I$34:$I$777,СВЦЭМ!$A$34:$A$777,$A304,СВЦЭМ!$B$34:$B$777,C$296)+'СЕТ СН'!$F$13</f>
        <v>0</v>
      </c>
      <c r="D304" s="37">
        <f>SUMIFS(СВЦЭМ!$I$34:$I$777,СВЦЭМ!$A$34:$A$777,$A304,СВЦЭМ!$B$34:$B$777,D$296)+'СЕТ СН'!$F$13</f>
        <v>0</v>
      </c>
      <c r="E304" s="37">
        <f>SUMIFS(СВЦЭМ!$I$34:$I$777,СВЦЭМ!$A$34:$A$777,$A304,СВЦЭМ!$B$34:$B$777,E$296)+'СЕТ СН'!$F$13</f>
        <v>0</v>
      </c>
      <c r="F304" s="37">
        <f>SUMIFS(СВЦЭМ!$I$34:$I$777,СВЦЭМ!$A$34:$A$777,$A304,СВЦЭМ!$B$34:$B$777,F$296)+'СЕТ СН'!$F$13</f>
        <v>0</v>
      </c>
      <c r="G304" s="37">
        <f>SUMIFS(СВЦЭМ!$I$34:$I$777,СВЦЭМ!$A$34:$A$777,$A304,СВЦЭМ!$B$34:$B$777,G$296)+'СЕТ СН'!$F$13</f>
        <v>0</v>
      </c>
      <c r="H304" s="37">
        <f>SUMIFS(СВЦЭМ!$I$34:$I$777,СВЦЭМ!$A$34:$A$777,$A304,СВЦЭМ!$B$34:$B$777,H$296)+'СЕТ СН'!$F$13</f>
        <v>0</v>
      </c>
      <c r="I304" s="37">
        <f>SUMIFS(СВЦЭМ!$I$34:$I$777,СВЦЭМ!$A$34:$A$777,$A304,СВЦЭМ!$B$34:$B$777,I$296)+'СЕТ СН'!$F$13</f>
        <v>0</v>
      </c>
      <c r="J304" s="37">
        <f>SUMIFS(СВЦЭМ!$I$34:$I$777,СВЦЭМ!$A$34:$A$777,$A304,СВЦЭМ!$B$34:$B$777,J$296)+'СЕТ СН'!$F$13</f>
        <v>0</v>
      </c>
      <c r="K304" s="37">
        <f>SUMIFS(СВЦЭМ!$I$34:$I$777,СВЦЭМ!$A$34:$A$777,$A304,СВЦЭМ!$B$34:$B$777,K$296)+'СЕТ СН'!$F$13</f>
        <v>0</v>
      </c>
      <c r="L304" s="37">
        <f>SUMIFS(СВЦЭМ!$I$34:$I$777,СВЦЭМ!$A$34:$A$777,$A304,СВЦЭМ!$B$34:$B$777,L$296)+'СЕТ СН'!$F$13</f>
        <v>0</v>
      </c>
      <c r="M304" s="37">
        <f>SUMIFS(СВЦЭМ!$I$34:$I$777,СВЦЭМ!$A$34:$A$777,$A304,СВЦЭМ!$B$34:$B$777,M$296)+'СЕТ СН'!$F$13</f>
        <v>0</v>
      </c>
      <c r="N304" s="37">
        <f>SUMIFS(СВЦЭМ!$I$34:$I$777,СВЦЭМ!$A$34:$A$777,$A304,СВЦЭМ!$B$34:$B$777,N$296)+'СЕТ СН'!$F$13</f>
        <v>0</v>
      </c>
      <c r="O304" s="37">
        <f>SUMIFS(СВЦЭМ!$I$34:$I$777,СВЦЭМ!$A$34:$A$777,$A304,СВЦЭМ!$B$34:$B$777,O$296)+'СЕТ СН'!$F$13</f>
        <v>0</v>
      </c>
      <c r="P304" s="37">
        <f>SUMIFS(СВЦЭМ!$I$34:$I$777,СВЦЭМ!$A$34:$A$777,$A304,СВЦЭМ!$B$34:$B$777,P$296)+'СЕТ СН'!$F$13</f>
        <v>0</v>
      </c>
      <c r="Q304" s="37">
        <f>SUMIFS(СВЦЭМ!$I$34:$I$777,СВЦЭМ!$A$34:$A$777,$A304,СВЦЭМ!$B$34:$B$777,Q$296)+'СЕТ СН'!$F$13</f>
        <v>0</v>
      </c>
      <c r="R304" s="37">
        <f>SUMIFS(СВЦЭМ!$I$34:$I$777,СВЦЭМ!$A$34:$A$777,$A304,СВЦЭМ!$B$34:$B$777,R$296)+'СЕТ СН'!$F$13</f>
        <v>0</v>
      </c>
      <c r="S304" s="37">
        <f>SUMIFS(СВЦЭМ!$I$34:$I$777,СВЦЭМ!$A$34:$A$777,$A304,СВЦЭМ!$B$34:$B$777,S$296)+'СЕТ СН'!$F$13</f>
        <v>0</v>
      </c>
      <c r="T304" s="37">
        <f>SUMIFS(СВЦЭМ!$I$34:$I$777,СВЦЭМ!$A$34:$A$777,$A304,СВЦЭМ!$B$34:$B$777,T$296)+'СЕТ СН'!$F$13</f>
        <v>0</v>
      </c>
      <c r="U304" s="37">
        <f>SUMIFS(СВЦЭМ!$I$34:$I$777,СВЦЭМ!$A$34:$A$777,$A304,СВЦЭМ!$B$34:$B$777,U$296)+'СЕТ СН'!$F$13</f>
        <v>0</v>
      </c>
      <c r="V304" s="37">
        <f>SUMIFS(СВЦЭМ!$I$34:$I$777,СВЦЭМ!$A$34:$A$777,$A304,СВЦЭМ!$B$34:$B$777,V$296)+'СЕТ СН'!$F$13</f>
        <v>0</v>
      </c>
      <c r="W304" s="37">
        <f>SUMIFS(СВЦЭМ!$I$34:$I$777,СВЦЭМ!$A$34:$A$777,$A304,СВЦЭМ!$B$34:$B$777,W$296)+'СЕТ СН'!$F$13</f>
        <v>0</v>
      </c>
      <c r="X304" s="37">
        <f>SUMIFS(СВЦЭМ!$I$34:$I$777,СВЦЭМ!$A$34:$A$777,$A304,СВЦЭМ!$B$34:$B$777,X$296)+'СЕТ СН'!$F$13</f>
        <v>0</v>
      </c>
      <c r="Y304" s="37">
        <f>SUMIFS(СВЦЭМ!$I$34:$I$777,СВЦЭМ!$A$34:$A$777,$A304,СВЦЭМ!$B$34:$B$777,Y$296)+'СЕТ СН'!$F$13</f>
        <v>0</v>
      </c>
    </row>
    <row r="305" spans="1:25" ht="15.75" x14ac:dyDescent="0.2">
      <c r="A305" s="36">
        <f t="shared" si="8"/>
        <v>42683</v>
      </c>
      <c r="B305" s="37">
        <f>SUMIFS(СВЦЭМ!$I$34:$I$777,СВЦЭМ!$A$34:$A$777,$A305,СВЦЭМ!$B$34:$B$777,B$296)+'СЕТ СН'!$F$13</f>
        <v>0</v>
      </c>
      <c r="C305" s="37">
        <f>SUMIFS(СВЦЭМ!$I$34:$I$777,СВЦЭМ!$A$34:$A$777,$A305,СВЦЭМ!$B$34:$B$777,C$296)+'СЕТ СН'!$F$13</f>
        <v>0</v>
      </c>
      <c r="D305" s="37">
        <f>SUMIFS(СВЦЭМ!$I$34:$I$777,СВЦЭМ!$A$34:$A$777,$A305,СВЦЭМ!$B$34:$B$777,D$296)+'СЕТ СН'!$F$13</f>
        <v>0</v>
      </c>
      <c r="E305" s="37">
        <f>SUMIFS(СВЦЭМ!$I$34:$I$777,СВЦЭМ!$A$34:$A$777,$A305,СВЦЭМ!$B$34:$B$777,E$296)+'СЕТ СН'!$F$13</f>
        <v>0</v>
      </c>
      <c r="F305" s="37">
        <f>SUMIFS(СВЦЭМ!$I$34:$I$777,СВЦЭМ!$A$34:$A$777,$A305,СВЦЭМ!$B$34:$B$777,F$296)+'СЕТ СН'!$F$13</f>
        <v>0</v>
      </c>
      <c r="G305" s="37">
        <f>SUMIFS(СВЦЭМ!$I$34:$I$777,СВЦЭМ!$A$34:$A$777,$A305,СВЦЭМ!$B$34:$B$777,G$296)+'СЕТ СН'!$F$13</f>
        <v>0</v>
      </c>
      <c r="H305" s="37">
        <f>SUMIFS(СВЦЭМ!$I$34:$I$777,СВЦЭМ!$A$34:$A$777,$A305,СВЦЭМ!$B$34:$B$777,H$296)+'СЕТ СН'!$F$13</f>
        <v>0</v>
      </c>
      <c r="I305" s="37">
        <f>SUMIFS(СВЦЭМ!$I$34:$I$777,СВЦЭМ!$A$34:$A$777,$A305,СВЦЭМ!$B$34:$B$777,I$296)+'СЕТ СН'!$F$13</f>
        <v>0</v>
      </c>
      <c r="J305" s="37">
        <f>SUMIFS(СВЦЭМ!$I$34:$I$777,СВЦЭМ!$A$34:$A$777,$A305,СВЦЭМ!$B$34:$B$777,J$296)+'СЕТ СН'!$F$13</f>
        <v>0</v>
      </c>
      <c r="K305" s="37">
        <f>SUMIFS(СВЦЭМ!$I$34:$I$777,СВЦЭМ!$A$34:$A$777,$A305,СВЦЭМ!$B$34:$B$777,K$296)+'СЕТ СН'!$F$13</f>
        <v>0</v>
      </c>
      <c r="L305" s="37">
        <f>SUMIFS(СВЦЭМ!$I$34:$I$777,СВЦЭМ!$A$34:$A$777,$A305,СВЦЭМ!$B$34:$B$777,L$296)+'СЕТ СН'!$F$13</f>
        <v>0</v>
      </c>
      <c r="M305" s="37">
        <f>SUMIFS(СВЦЭМ!$I$34:$I$777,СВЦЭМ!$A$34:$A$777,$A305,СВЦЭМ!$B$34:$B$777,M$296)+'СЕТ СН'!$F$13</f>
        <v>0</v>
      </c>
      <c r="N305" s="37">
        <f>SUMIFS(СВЦЭМ!$I$34:$I$777,СВЦЭМ!$A$34:$A$777,$A305,СВЦЭМ!$B$34:$B$777,N$296)+'СЕТ СН'!$F$13</f>
        <v>0</v>
      </c>
      <c r="O305" s="37">
        <f>SUMIFS(СВЦЭМ!$I$34:$I$777,СВЦЭМ!$A$34:$A$777,$A305,СВЦЭМ!$B$34:$B$777,O$296)+'СЕТ СН'!$F$13</f>
        <v>0</v>
      </c>
      <c r="P305" s="37">
        <f>SUMIFS(СВЦЭМ!$I$34:$I$777,СВЦЭМ!$A$34:$A$777,$A305,СВЦЭМ!$B$34:$B$777,P$296)+'СЕТ СН'!$F$13</f>
        <v>0</v>
      </c>
      <c r="Q305" s="37">
        <f>SUMIFS(СВЦЭМ!$I$34:$I$777,СВЦЭМ!$A$34:$A$777,$A305,СВЦЭМ!$B$34:$B$777,Q$296)+'СЕТ СН'!$F$13</f>
        <v>0</v>
      </c>
      <c r="R305" s="37">
        <f>SUMIFS(СВЦЭМ!$I$34:$I$777,СВЦЭМ!$A$34:$A$777,$A305,СВЦЭМ!$B$34:$B$777,R$296)+'СЕТ СН'!$F$13</f>
        <v>0</v>
      </c>
      <c r="S305" s="37">
        <f>SUMIFS(СВЦЭМ!$I$34:$I$777,СВЦЭМ!$A$34:$A$777,$A305,СВЦЭМ!$B$34:$B$777,S$296)+'СЕТ СН'!$F$13</f>
        <v>0</v>
      </c>
      <c r="T305" s="37">
        <f>SUMIFS(СВЦЭМ!$I$34:$I$777,СВЦЭМ!$A$34:$A$777,$A305,СВЦЭМ!$B$34:$B$777,T$296)+'СЕТ СН'!$F$13</f>
        <v>0</v>
      </c>
      <c r="U305" s="37">
        <f>SUMIFS(СВЦЭМ!$I$34:$I$777,СВЦЭМ!$A$34:$A$777,$A305,СВЦЭМ!$B$34:$B$777,U$296)+'СЕТ СН'!$F$13</f>
        <v>0</v>
      </c>
      <c r="V305" s="37">
        <f>SUMIFS(СВЦЭМ!$I$34:$I$777,СВЦЭМ!$A$34:$A$777,$A305,СВЦЭМ!$B$34:$B$777,V$296)+'СЕТ СН'!$F$13</f>
        <v>0</v>
      </c>
      <c r="W305" s="37">
        <f>SUMIFS(СВЦЭМ!$I$34:$I$777,СВЦЭМ!$A$34:$A$777,$A305,СВЦЭМ!$B$34:$B$777,W$296)+'СЕТ СН'!$F$13</f>
        <v>0</v>
      </c>
      <c r="X305" s="37">
        <f>SUMIFS(СВЦЭМ!$I$34:$I$777,СВЦЭМ!$A$34:$A$777,$A305,СВЦЭМ!$B$34:$B$777,X$296)+'СЕТ СН'!$F$13</f>
        <v>0</v>
      </c>
      <c r="Y305" s="37">
        <f>SUMIFS(СВЦЭМ!$I$34:$I$777,СВЦЭМ!$A$34:$A$777,$A305,СВЦЭМ!$B$34:$B$777,Y$296)+'СЕТ СН'!$F$13</f>
        <v>0</v>
      </c>
    </row>
    <row r="306" spans="1:25" ht="15.75" x14ac:dyDescent="0.2">
      <c r="A306" s="36">
        <f t="shared" si="8"/>
        <v>42684</v>
      </c>
      <c r="B306" s="37">
        <f>SUMIFS(СВЦЭМ!$I$34:$I$777,СВЦЭМ!$A$34:$A$777,$A306,СВЦЭМ!$B$34:$B$777,B$296)+'СЕТ СН'!$F$13</f>
        <v>0</v>
      </c>
      <c r="C306" s="37">
        <f>SUMIFS(СВЦЭМ!$I$34:$I$777,СВЦЭМ!$A$34:$A$777,$A306,СВЦЭМ!$B$34:$B$777,C$296)+'СЕТ СН'!$F$13</f>
        <v>0</v>
      </c>
      <c r="D306" s="37">
        <f>SUMIFS(СВЦЭМ!$I$34:$I$777,СВЦЭМ!$A$34:$A$777,$A306,СВЦЭМ!$B$34:$B$777,D$296)+'СЕТ СН'!$F$13</f>
        <v>0</v>
      </c>
      <c r="E306" s="37">
        <f>SUMIFS(СВЦЭМ!$I$34:$I$777,СВЦЭМ!$A$34:$A$777,$A306,СВЦЭМ!$B$34:$B$777,E$296)+'СЕТ СН'!$F$13</f>
        <v>0</v>
      </c>
      <c r="F306" s="37">
        <f>SUMIFS(СВЦЭМ!$I$34:$I$777,СВЦЭМ!$A$34:$A$777,$A306,СВЦЭМ!$B$34:$B$777,F$296)+'СЕТ СН'!$F$13</f>
        <v>0</v>
      </c>
      <c r="G306" s="37">
        <f>SUMIFS(СВЦЭМ!$I$34:$I$777,СВЦЭМ!$A$34:$A$777,$A306,СВЦЭМ!$B$34:$B$777,G$296)+'СЕТ СН'!$F$13</f>
        <v>0</v>
      </c>
      <c r="H306" s="37">
        <f>SUMIFS(СВЦЭМ!$I$34:$I$777,СВЦЭМ!$A$34:$A$777,$A306,СВЦЭМ!$B$34:$B$777,H$296)+'СЕТ СН'!$F$13</f>
        <v>0</v>
      </c>
      <c r="I306" s="37">
        <f>SUMIFS(СВЦЭМ!$I$34:$I$777,СВЦЭМ!$A$34:$A$777,$A306,СВЦЭМ!$B$34:$B$777,I$296)+'СЕТ СН'!$F$13</f>
        <v>0</v>
      </c>
      <c r="J306" s="37">
        <f>SUMIFS(СВЦЭМ!$I$34:$I$777,СВЦЭМ!$A$34:$A$777,$A306,СВЦЭМ!$B$34:$B$777,J$296)+'СЕТ СН'!$F$13</f>
        <v>0</v>
      </c>
      <c r="K306" s="37">
        <f>SUMIFS(СВЦЭМ!$I$34:$I$777,СВЦЭМ!$A$34:$A$777,$A306,СВЦЭМ!$B$34:$B$777,K$296)+'СЕТ СН'!$F$13</f>
        <v>0</v>
      </c>
      <c r="L306" s="37">
        <f>SUMIFS(СВЦЭМ!$I$34:$I$777,СВЦЭМ!$A$34:$A$777,$A306,СВЦЭМ!$B$34:$B$777,L$296)+'СЕТ СН'!$F$13</f>
        <v>0</v>
      </c>
      <c r="M306" s="37">
        <f>SUMIFS(СВЦЭМ!$I$34:$I$777,СВЦЭМ!$A$34:$A$777,$A306,СВЦЭМ!$B$34:$B$777,M$296)+'СЕТ СН'!$F$13</f>
        <v>0</v>
      </c>
      <c r="N306" s="37">
        <f>SUMIFS(СВЦЭМ!$I$34:$I$777,СВЦЭМ!$A$34:$A$777,$A306,СВЦЭМ!$B$34:$B$777,N$296)+'СЕТ СН'!$F$13</f>
        <v>0</v>
      </c>
      <c r="O306" s="37">
        <f>SUMIFS(СВЦЭМ!$I$34:$I$777,СВЦЭМ!$A$34:$A$777,$A306,СВЦЭМ!$B$34:$B$777,O$296)+'СЕТ СН'!$F$13</f>
        <v>0</v>
      </c>
      <c r="P306" s="37">
        <f>SUMIFS(СВЦЭМ!$I$34:$I$777,СВЦЭМ!$A$34:$A$777,$A306,СВЦЭМ!$B$34:$B$777,P$296)+'СЕТ СН'!$F$13</f>
        <v>0</v>
      </c>
      <c r="Q306" s="37">
        <f>SUMIFS(СВЦЭМ!$I$34:$I$777,СВЦЭМ!$A$34:$A$777,$A306,СВЦЭМ!$B$34:$B$777,Q$296)+'СЕТ СН'!$F$13</f>
        <v>0</v>
      </c>
      <c r="R306" s="37">
        <f>SUMIFS(СВЦЭМ!$I$34:$I$777,СВЦЭМ!$A$34:$A$777,$A306,СВЦЭМ!$B$34:$B$777,R$296)+'СЕТ СН'!$F$13</f>
        <v>0</v>
      </c>
      <c r="S306" s="37">
        <f>SUMIFS(СВЦЭМ!$I$34:$I$777,СВЦЭМ!$A$34:$A$777,$A306,СВЦЭМ!$B$34:$B$777,S$296)+'СЕТ СН'!$F$13</f>
        <v>0</v>
      </c>
      <c r="T306" s="37">
        <f>SUMIFS(СВЦЭМ!$I$34:$I$777,СВЦЭМ!$A$34:$A$777,$A306,СВЦЭМ!$B$34:$B$777,T$296)+'СЕТ СН'!$F$13</f>
        <v>0</v>
      </c>
      <c r="U306" s="37">
        <f>SUMIFS(СВЦЭМ!$I$34:$I$777,СВЦЭМ!$A$34:$A$777,$A306,СВЦЭМ!$B$34:$B$777,U$296)+'СЕТ СН'!$F$13</f>
        <v>0</v>
      </c>
      <c r="V306" s="37">
        <f>SUMIFS(СВЦЭМ!$I$34:$I$777,СВЦЭМ!$A$34:$A$777,$A306,СВЦЭМ!$B$34:$B$777,V$296)+'СЕТ СН'!$F$13</f>
        <v>0</v>
      </c>
      <c r="W306" s="37">
        <f>SUMIFS(СВЦЭМ!$I$34:$I$777,СВЦЭМ!$A$34:$A$777,$A306,СВЦЭМ!$B$34:$B$777,W$296)+'СЕТ СН'!$F$13</f>
        <v>0</v>
      </c>
      <c r="X306" s="37">
        <f>SUMIFS(СВЦЭМ!$I$34:$I$777,СВЦЭМ!$A$34:$A$777,$A306,СВЦЭМ!$B$34:$B$777,X$296)+'СЕТ СН'!$F$13</f>
        <v>0</v>
      </c>
      <c r="Y306" s="37">
        <f>SUMIFS(СВЦЭМ!$I$34:$I$777,СВЦЭМ!$A$34:$A$777,$A306,СВЦЭМ!$B$34:$B$777,Y$296)+'СЕТ СН'!$F$13</f>
        <v>0</v>
      </c>
    </row>
    <row r="307" spans="1:25" ht="15.75" x14ac:dyDescent="0.2">
      <c r="A307" s="36">
        <f t="shared" si="8"/>
        <v>42685</v>
      </c>
      <c r="B307" s="37">
        <f>SUMIFS(СВЦЭМ!$I$34:$I$777,СВЦЭМ!$A$34:$A$777,$A307,СВЦЭМ!$B$34:$B$777,B$296)+'СЕТ СН'!$F$13</f>
        <v>0</v>
      </c>
      <c r="C307" s="37">
        <f>SUMIFS(СВЦЭМ!$I$34:$I$777,СВЦЭМ!$A$34:$A$777,$A307,СВЦЭМ!$B$34:$B$777,C$296)+'СЕТ СН'!$F$13</f>
        <v>0</v>
      </c>
      <c r="D307" s="37">
        <f>SUMIFS(СВЦЭМ!$I$34:$I$777,СВЦЭМ!$A$34:$A$777,$A307,СВЦЭМ!$B$34:$B$777,D$296)+'СЕТ СН'!$F$13</f>
        <v>0</v>
      </c>
      <c r="E307" s="37">
        <f>SUMIFS(СВЦЭМ!$I$34:$I$777,СВЦЭМ!$A$34:$A$777,$A307,СВЦЭМ!$B$34:$B$777,E$296)+'СЕТ СН'!$F$13</f>
        <v>0</v>
      </c>
      <c r="F307" s="37">
        <f>SUMIFS(СВЦЭМ!$I$34:$I$777,СВЦЭМ!$A$34:$A$777,$A307,СВЦЭМ!$B$34:$B$777,F$296)+'СЕТ СН'!$F$13</f>
        <v>0</v>
      </c>
      <c r="G307" s="37">
        <f>SUMIFS(СВЦЭМ!$I$34:$I$777,СВЦЭМ!$A$34:$A$777,$A307,СВЦЭМ!$B$34:$B$777,G$296)+'СЕТ СН'!$F$13</f>
        <v>0</v>
      </c>
      <c r="H307" s="37">
        <f>SUMIFS(СВЦЭМ!$I$34:$I$777,СВЦЭМ!$A$34:$A$777,$A307,СВЦЭМ!$B$34:$B$777,H$296)+'СЕТ СН'!$F$13</f>
        <v>0</v>
      </c>
      <c r="I307" s="37">
        <f>SUMIFS(СВЦЭМ!$I$34:$I$777,СВЦЭМ!$A$34:$A$777,$A307,СВЦЭМ!$B$34:$B$777,I$296)+'СЕТ СН'!$F$13</f>
        <v>0</v>
      </c>
      <c r="J307" s="37">
        <f>SUMIFS(СВЦЭМ!$I$34:$I$777,СВЦЭМ!$A$34:$A$777,$A307,СВЦЭМ!$B$34:$B$777,J$296)+'СЕТ СН'!$F$13</f>
        <v>0</v>
      </c>
      <c r="K307" s="37">
        <f>SUMIFS(СВЦЭМ!$I$34:$I$777,СВЦЭМ!$A$34:$A$777,$A307,СВЦЭМ!$B$34:$B$777,K$296)+'СЕТ СН'!$F$13</f>
        <v>0</v>
      </c>
      <c r="L307" s="37">
        <f>SUMIFS(СВЦЭМ!$I$34:$I$777,СВЦЭМ!$A$34:$A$777,$A307,СВЦЭМ!$B$34:$B$777,L$296)+'СЕТ СН'!$F$13</f>
        <v>0</v>
      </c>
      <c r="M307" s="37">
        <f>SUMIFS(СВЦЭМ!$I$34:$I$777,СВЦЭМ!$A$34:$A$777,$A307,СВЦЭМ!$B$34:$B$777,M$296)+'СЕТ СН'!$F$13</f>
        <v>0</v>
      </c>
      <c r="N307" s="37">
        <f>SUMIFS(СВЦЭМ!$I$34:$I$777,СВЦЭМ!$A$34:$A$777,$A307,СВЦЭМ!$B$34:$B$777,N$296)+'СЕТ СН'!$F$13</f>
        <v>0</v>
      </c>
      <c r="O307" s="37">
        <f>SUMIFS(СВЦЭМ!$I$34:$I$777,СВЦЭМ!$A$34:$A$777,$A307,СВЦЭМ!$B$34:$B$777,O$296)+'СЕТ СН'!$F$13</f>
        <v>0</v>
      </c>
      <c r="P307" s="37">
        <f>SUMIFS(СВЦЭМ!$I$34:$I$777,СВЦЭМ!$A$34:$A$777,$A307,СВЦЭМ!$B$34:$B$777,P$296)+'СЕТ СН'!$F$13</f>
        <v>0</v>
      </c>
      <c r="Q307" s="37">
        <f>SUMIFS(СВЦЭМ!$I$34:$I$777,СВЦЭМ!$A$34:$A$777,$A307,СВЦЭМ!$B$34:$B$777,Q$296)+'СЕТ СН'!$F$13</f>
        <v>0</v>
      </c>
      <c r="R307" s="37">
        <f>SUMIFS(СВЦЭМ!$I$34:$I$777,СВЦЭМ!$A$34:$A$777,$A307,СВЦЭМ!$B$34:$B$777,R$296)+'СЕТ СН'!$F$13</f>
        <v>0</v>
      </c>
      <c r="S307" s="37">
        <f>SUMIFS(СВЦЭМ!$I$34:$I$777,СВЦЭМ!$A$34:$A$777,$A307,СВЦЭМ!$B$34:$B$777,S$296)+'СЕТ СН'!$F$13</f>
        <v>0</v>
      </c>
      <c r="T307" s="37">
        <f>SUMIFS(СВЦЭМ!$I$34:$I$777,СВЦЭМ!$A$34:$A$777,$A307,СВЦЭМ!$B$34:$B$777,T$296)+'СЕТ СН'!$F$13</f>
        <v>0</v>
      </c>
      <c r="U307" s="37">
        <f>SUMIFS(СВЦЭМ!$I$34:$I$777,СВЦЭМ!$A$34:$A$777,$A307,СВЦЭМ!$B$34:$B$777,U$296)+'СЕТ СН'!$F$13</f>
        <v>0</v>
      </c>
      <c r="V307" s="37">
        <f>SUMIFS(СВЦЭМ!$I$34:$I$777,СВЦЭМ!$A$34:$A$777,$A307,СВЦЭМ!$B$34:$B$777,V$296)+'СЕТ СН'!$F$13</f>
        <v>0</v>
      </c>
      <c r="W307" s="37">
        <f>SUMIFS(СВЦЭМ!$I$34:$I$777,СВЦЭМ!$A$34:$A$777,$A307,СВЦЭМ!$B$34:$B$777,W$296)+'СЕТ СН'!$F$13</f>
        <v>0</v>
      </c>
      <c r="X307" s="37">
        <f>SUMIFS(СВЦЭМ!$I$34:$I$777,СВЦЭМ!$A$34:$A$777,$A307,СВЦЭМ!$B$34:$B$777,X$296)+'СЕТ СН'!$F$13</f>
        <v>0</v>
      </c>
      <c r="Y307" s="37">
        <f>SUMIFS(СВЦЭМ!$I$34:$I$777,СВЦЭМ!$A$34:$A$777,$A307,СВЦЭМ!$B$34:$B$777,Y$296)+'СЕТ СН'!$F$13</f>
        <v>0</v>
      </c>
    </row>
    <row r="308" spans="1:25" ht="15.75" x14ac:dyDescent="0.2">
      <c r="A308" s="36">
        <f t="shared" si="8"/>
        <v>42686</v>
      </c>
      <c r="B308" s="37">
        <f>SUMIFS(СВЦЭМ!$I$34:$I$777,СВЦЭМ!$A$34:$A$777,$A308,СВЦЭМ!$B$34:$B$777,B$296)+'СЕТ СН'!$F$13</f>
        <v>0</v>
      </c>
      <c r="C308" s="37">
        <f>SUMIFS(СВЦЭМ!$I$34:$I$777,СВЦЭМ!$A$34:$A$777,$A308,СВЦЭМ!$B$34:$B$777,C$296)+'СЕТ СН'!$F$13</f>
        <v>0</v>
      </c>
      <c r="D308" s="37">
        <f>SUMIFS(СВЦЭМ!$I$34:$I$777,СВЦЭМ!$A$34:$A$777,$A308,СВЦЭМ!$B$34:$B$777,D$296)+'СЕТ СН'!$F$13</f>
        <v>0</v>
      </c>
      <c r="E308" s="37">
        <f>SUMIFS(СВЦЭМ!$I$34:$I$777,СВЦЭМ!$A$34:$A$777,$A308,СВЦЭМ!$B$34:$B$777,E$296)+'СЕТ СН'!$F$13</f>
        <v>0</v>
      </c>
      <c r="F308" s="37">
        <f>SUMIFS(СВЦЭМ!$I$34:$I$777,СВЦЭМ!$A$34:$A$777,$A308,СВЦЭМ!$B$34:$B$777,F$296)+'СЕТ СН'!$F$13</f>
        <v>0</v>
      </c>
      <c r="G308" s="37">
        <f>SUMIFS(СВЦЭМ!$I$34:$I$777,СВЦЭМ!$A$34:$A$777,$A308,СВЦЭМ!$B$34:$B$777,G$296)+'СЕТ СН'!$F$13</f>
        <v>0</v>
      </c>
      <c r="H308" s="37">
        <f>SUMIFS(СВЦЭМ!$I$34:$I$777,СВЦЭМ!$A$34:$A$777,$A308,СВЦЭМ!$B$34:$B$777,H$296)+'СЕТ СН'!$F$13</f>
        <v>0</v>
      </c>
      <c r="I308" s="37">
        <f>SUMIFS(СВЦЭМ!$I$34:$I$777,СВЦЭМ!$A$34:$A$777,$A308,СВЦЭМ!$B$34:$B$777,I$296)+'СЕТ СН'!$F$13</f>
        <v>0</v>
      </c>
      <c r="J308" s="37">
        <f>SUMIFS(СВЦЭМ!$I$34:$I$777,СВЦЭМ!$A$34:$A$777,$A308,СВЦЭМ!$B$34:$B$777,J$296)+'СЕТ СН'!$F$13</f>
        <v>0</v>
      </c>
      <c r="K308" s="37">
        <f>SUMIFS(СВЦЭМ!$I$34:$I$777,СВЦЭМ!$A$34:$A$777,$A308,СВЦЭМ!$B$34:$B$777,K$296)+'СЕТ СН'!$F$13</f>
        <v>0</v>
      </c>
      <c r="L308" s="37">
        <f>SUMIFS(СВЦЭМ!$I$34:$I$777,СВЦЭМ!$A$34:$A$777,$A308,СВЦЭМ!$B$34:$B$777,L$296)+'СЕТ СН'!$F$13</f>
        <v>0</v>
      </c>
      <c r="M308" s="37">
        <f>SUMIFS(СВЦЭМ!$I$34:$I$777,СВЦЭМ!$A$34:$A$777,$A308,СВЦЭМ!$B$34:$B$777,M$296)+'СЕТ СН'!$F$13</f>
        <v>0</v>
      </c>
      <c r="N308" s="37">
        <f>SUMIFS(СВЦЭМ!$I$34:$I$777,СВЦЭМ!$A$34:$A$777,$A308,СВЦЭМ!$B$34:$B$777,N$296)+'СЕТ СН'!$F$13</f>
        <v>0</v>
      </c>
      <c r="O308" s="37">
        <f>SUMIFS(СВЦЭМ!$I$34:$I$777,СВЦЭМ!$A$34:$A$777,$A308,СВЦЭМ!$B$34:$B$777,O$296)+'СЕТ СН'!$F$13</f>
        <v>0</v>
      </c>
      <c r="P308" s="37">
        <f>SUMIFS(СВЦЭМ!$I$34:$I$777,СВЦЭМ!$A$34:$A$777,$A308,СВЦЭМ!$B$34:$B$777,P$296)+'СЕТ СН'!$F$13</f>
        <v>0</v>
      </c>
      <c r="Q308" s="37">
        <f>SUMIFS(СВЦЭМ!$I$34:$I$777,СВЦЭМ!$A$34:$A$777,$A308,СВЦЭМ!$B$34:$B$777,Q$296)+'СЕТ СН'!$F$13</f>
        <v>0</v>
      </c>
      <c r="R308" s="37">
        <f>SUMIFS(СВЦЭМ!$I$34:$I$777,СВЦЭМ!$A$34:$A$777,$A308,СВЦЭМ!$B$34:$B$777,R$296)+'СЕТ СН'!$F$13</f>
        <v>0</v>
      </c>
      <c r="S308" s="37">
        <f>SUMIFS(СВЦЭМ!$I$34:$I$777,СВЦЭМ!$A$34:$A$777,$A308,СВЦЭМ!$B$34:$B$777,S$296)+'СЕТ СН'!$F$13</f>
        <v>0</v>
      </c>
      <c r="T308" s="37">
        <f>SUMIFS(СВЦЭМ!$I$34:$I$777,СВЦЭМ!$A$34:$A$777,$A308,СВЦЭМ!$B$34:$B$777,T$296)+'СЕТ СН'!$F$13</f>
        <v>0</v>
      </c>
      <c r="U308" s="37">
        <f>SUMIFS(СВЦЭМ!$I$34:$I$777,СВЦЭМ!$A$34:$A$777,$A308,СВЦЭМ!$B$34:$B$777,U$296)+'СЕТ СН'!$F$13</f>
        <v>0</v>
      </c>
      <c r="V308" s="37">
        <f>SUMIFS(СВЦЭМ!$I$34:$I$777,СВЦЭМ!$A$34:$A$777,$A308,СВЦЭМ!$B$34:$B$777,V$296)+'СЕТ СН'!$F$13</f>
        <v>0</v>
      </c>
      <c r="W308" s="37">
        <f>SUMIFS(СВЦЭМ!$I$34:$I$777,СВЦЭМ!$A$34:$A$777,$A308,СВЦЭМ!$B$34:$B$777,W$296)+'СЕТ СН'!$F$13</f>
        <v>0</v>
      </c>
      <c r="X308" s="37">
        <f>SUMIFS(СВЦЭМ!$I$34:$I$777,СВЦЭМ!$A$34:$A$777,$A308,СВЦЭМ!$B$34:$B$777,X$296)+'СЕТ СН'!$F$13</f>
        <v>0</v>
      </c>
      <c r="Y308" s="37">
        <f>SUMIFS(СВЦЭМ!$I$34:$I$777,СВЦЭМ!$A$34:$A$777,$A308,СВЦЭМ!$B$34:$B$777,Y$296)+'СЕТ СН'!$F$13</f>
        <v>0</v>
      </c>
    </row>
    <row r="309" spans="1:25" ht="15.75" x14ac:dyDescent="0.2">
      <c r="A309" s="36">
        <f t="shared" si="8"/>
        <v>42687</v>
      </c>
      <c r="B309" s="37">
        <f>SUMIFS(СВЦЭМ!$I$34:$I$777,СВЦЭМ!$A$34:$A$777,$A309,СВЦЭМ!$B$34:$B$777,B$296)+'СЕТ СН'!$F$13</f>
        <v>0</v>
      </c>
      <c r="C309" s="37">
        <f>SUMIFS(СВЦЭМ!$I$34:$I$777,СВЦЭМ!$A$34:$A$777,$A309,СВЦЭМ!$B$34:$B$777,C$296)+'СЕТ СН'!$F$13</f>
        <v>0</v>
      </c>
      <c r="D309" s="37">
        <f>SUMIFS(СВЦЭМ!$I$34:$I$777,СВЦЭМ!$A$34:$A$777,$A309,СВЦЭМ!$B$34:$B$777,D$296)+'СЕТ СН'!$F$13</f>
        <v>0</v>
      </c>
      <c r="E309" s="37">
        <f>SUMIFS(СВЦЭМ!$I$34:$I$777,СВЦЭМ!$A$34:$A$777,$A309,СВЦЭМ!$B$34:$B$777,E$296)+'СЕТ СН'!$F$13</f>
        <v>0</v>
      </c>
      <c r="F309" s="37">
        <f>SUMIFS(СВЦЭМ!$I$34:$I$777,СВЦЭМ!$A$34:$A$777,$A309,СВЦЭМ!$B$34:$B$777,F$296)+'СЕТ СН'!$F$13</f>
        <v>0</v>
      </c>
      <c r="G309" s="37">
        <f>SUMIFS(СВЦЭМ!$I$34:$I$777,СВЦЭМ!$A$34:$A$777,$A309,СВЦЭМ!$B$34:$B$777,G$296)+'СЕТ СН'!$F$13</f>
        <v>0</v>
      </c>
      <c r="H309" s="37">
        <f>SUMIFS(СВЦЭМ!$I$34:$I$777,СВЦЭМ!$A$34:$A$777,$A309,СВЦЭМ!$B$34:$B$777,H$296)+'СЕТ СН'!$F$13</f>
        <v>0</v>
      </c>
      <c r="I309" s="37">
        <f>SUMIFS(СВЦЭМ!$I$34:$I$777,СВЦЭМ!$A$34:$A$777,$A309,СВЦЭМ!$B$34:$B$777,I$296)+'СЕТ СН'!$F$13</f>
        <v>0</v>
      </c>
      <c r="J309" s="37">
        <f>SUMIFS(СВЦЭМ!$I$34:$I$777,СВЦЭМ!$A$34:$A$777,$A309,СВЦЭМ!$B$34:$B$777,J$296)+'СЕТ СН'!$F$13</f>
        <v>0</v>
      </c>
      <c r="K309" s="37">
        <f>SUMIFS(СВЦЭМ!$I$34:$I$777,СВЦЭМ!$A$34:$A$777,$A309,СВЦЭМ!$B$34:$B$777,K$296)+'СЕТ СН'!$F$13</f>
        <v>0</v>
      </c>
      <c r="L309" s="37">
        <f>SUMIFS(СВЦЭМ!$I$34:$I$777,СВЦЭМ!$A$34:$A$777,$A309,СВЦЭМ!$B$34:$B$777,L$296)+'СЕТ СН'!$F$13</f>
        <v>0</v>
      </c>
      <c r="M309" s="37">
        <f>SUMIFS(СВЦЭМ!$I$34:$I$777,СВЦЭМ!$A$34:$A$777,$A309,СВЦЭМ!$B$34:$B$777,M$296)+'СЕТ СН'!$F$13</f>
        <v>0</v>
      </c>
      <c r="N309" s="37">
        <f>SUMIFS(СВЦЭМ!$I$34:$I$777,СВЦЭМ!$A$34:$A$777,$A309,СВЦЭМ!$B$34:$B$777,N$296)+'СЕТ СН'!$F$13</f>
        <v>0</v>
      </c>
      <c r="O309" s="37">
        <f>SUMIFS(СВЦЭМ!$I$34:$I$777,СВЦЭМ!$A$34:$A$777,$A309,СВЦЭМ!$B$34:$B$777,O$296)+'СЕТ СН'!$F$13</f>
        <v>0</v>
      </c>
      <c r="P309" s="37">
        <f>SUMIFS(СВЦЭМ!$I$34:$I$777,СВЦЭМ!$A$34:$A$777,$A309,СВЦЭМ!$B$34:$B$777,P$296)+'СЕТ СН'!$F$13</f>
        <v>0</v>
      </c>
      <c r="Q309" s="37">
        <f>SUMIFS(СВЦЭМ!$I$34:$I$777,СВЦЭМ!$A$34:$A$777,$A309,СВЦЭМ!$B$34:$B$777,Q$296)+'СЕТ СН'!$F$13</f>
        <v>0</v>
      </c>
      <c r="R309" s="37">
        <f>SUMIFS(СВЦЭМ!$I$34:$I$777,СВЦЭМ!$A$34:$A$777,$A309,СВЦЭМ!$B$34:$B$777,R$296)+'СЕТ СН'!$F$13</f>
        <v>0</v>
      </c>
      <c r="S309" s="37">
        <f>SUMIFS(СВЦЭМ!$I$34:$I$777,СВЦЭМ!$A$34:$A$777,$A309,СВЦЭМ!$B$34:$B$777,S$296)+'СЕТ СН'!$F$13</f>
        <v>0</v>
      </c>
      <c r="T309" s="37">
        <f>SUMIFS(СВЦЭМ!$I$34:$I$777,СВЦЭМ!$A$34:$A$777,$A309,СВЦЭМ!$B$34:$B$777,T$296)+'СЕТ СН'!$F$13</f>
        <v>0</v>
      </c>
      <c r="U309" s="37">
        <f>SUMIFS(СВЦЭМ!$I$34:$I$777,СВЦЭМ!$A$34:$A$777,$A309,СВЦЭМ!$B$34:$B$777,U$296)+'СЕТ СН'!$F$13</f>
        <v>0</v>
      </c>
      <c r="V309" s="37">
        <f>SUMIFS(СВЦЭМ!$I$34:$I$777,СВЦЭМ!$A$34:$A$777,$A309,СВЦЭМ!$B$34:$B$777,V$296)+'СЕТ СН'!$F$13</f>
        <v>0</v>
      </c>
      <c r="W309" s="37">
        <f>SUMIFS(СВЦЭМ!$I$34:$I$777,СВЦЭМ!$A$34:$A$777,$A309,СВЦЭМ!$B$34:$B$777,W$296)+'СЕТ СН'!$F$13</f>
        <v>0</v>
      </c>
      <c r="X309" s="37">
        <f>SUMIFS(СВЦЭМ!$I$34:$I$777,СВЦЭМ!$A$34:$A$777,$A309,СВЦЭМ!$B$34:$B$777,X$296)+'СЕТ СН'!$F$13</f>
        <v>0</v>
      </c>
      <c r="Y309" s="37">
        <f>SUMIFS(СВЦЭМ!$I$34:$I$777,СВЦЭМ!$A$34:$A$777,$A309,СВЦЭМ!$B$34:$B$777,Y$296)+'СЕТ СН'!$F$13</f>
        <v>0</v>
      </c>
    </row>
    <row r="310" spans="1:25" ht="15.75" x14ac:dyDescent="0.2">
      <c r="A310" s="36">
        <f t="shared" si="8"/>
        <v>42688</v>
      </c>
      <c r="B310" s="37">
        <f>SUMIFS(СВЦЭМ!$I$34:$I$777,СВЦЭМ!$A$34:$A$777,$A310,СВЦЭМ!$B$34:$B$777,B$296)+'СЕТ СН'!$F$13</f>
        <v>0</v>
      </c>
      <c r="C310" s="37">
        <f>SUMIFS(СВЦЭМ!$I$34:$I$777,СВЦЭМ!$A$34:$A$777,$A310,СВЦЭМ!$B$34:$B$777,C$296)+'СЕТ СН'!$F$13</f>
        <v>0</v>
      </c>
      <c r="D310" s="37">
        <f>SUMIFS(СВЦЭМ!$I$34:$I$777,СВЦЭМ!$A$34:$A$777,$A310,СВЦЭМ!$B$34:$B$777,D$296)+'СЕТ СН'!$F$13</f>
        <v>0</v>
      </c>
      <c r="E310" s="37">
        <f>SUMIFS(СВЦЭМ!$I$34:$I$777,СВЦЭМ!$A$34:$A$777,$A310,СВЦЭМ!$B$34:$B$777,E$296)+'СЕТ СН'!$F$13</f>
        <v>0</v>
      </c>
      <c r="F310" s="37">
        <f>SUMIFS(СВЦЭМ!$I$34:$I$777,СВЦЭМ!$A$34:$A$777,$A310,СВЦЭМ!$B$34:$B$777,F$296)+'СЕТ СН'!$F$13</f>
        <v>0</v>
      </c>
      <c r="G310" s="37">
        <f>SUMIFS(СВЦЭМ!$I$34:$I$777,СВЦЭМ!$A$34:$A$777,$A310,СВЦЭМ!$B$34:$B$777,G$296)+'СЕТ СН'!$F$13</f>
        <v>0</v>
      </c>
      <c r="H310" s="37">
        <f>SUMIFS(СВЦЭМ!$I$34:$I$777,СВЦЭМ!$A$34:$A$777,$A310,СВЦЭМ!$B$34:$B$777,H$296)+'СЕТ СН'!$F$13</f>
        <v>0</v>
      </c>
      <c r="I310" s="37">
        <f>SUMIFS(СВЦЭМ!$I$34:$I$777,СВЦЭМ!$A$34:$A$777,$A310,СВЦЭМ!$B$34:$B$777,I$296)+'СЕТ СН'!$F$13</f>
        <v>0</v>
      </c>
      <c r="J310" s="37">
        <f>SUMIFS(СВЦЭМ!$I$34:$I$777,СВЦЭМ!$A$34:$A$777,$A310,СВЦЭМ!$B$34:$B$777,J$296)+'СЕТ СН'!$F$13</f>
        <v>0</v>
      </c>
      <c r="K310" s="37">
        <f>SUMIFS(СВЦЭМ!$I$34:$I$777,СВЦЭМ!$A$34:$A$777,$A310,СВЦЭМ!$B$34:$B$777,K$296)+'СЕТ СН'!$F$13</f>
        <v>0</v>
      </c>
      <c r="L310" s="37">
        <f>SUMIFS(СВЦЭМ!$I$34:$I$777,СВЦЭМ!$A$34:$A$777,$A310,СВЦЭМ!$B$34:$B$777,L$296)+'СЕТ СН'!$F$13</f>
        <v>0</v>
      </c>
      <c r="M310" s="37">
        <f>SUMIFS(СВЦЭМ!$I$34:$I$777,СВЦЭМ!$A$34:$A$777,$A310,СВЦЭМ!$B$34:$B$777,M$296)+'СЕТ СН'!$F$13</f>
        <v>0</v>
      </c>
      <c r="N310" s="37">
        <f>SUMIFS(СВЦЭМ!$I$34:$I$777,СВЦЭМ!$A$34:$A$777,$A310,СВЦЭМ!$B$34:$B$777,N$296)+'СЕТ СН'!$F$13</f>
        <v>0</v>
      </c>
      <c r="O310" s="37">
        <f>SUMIFS(СВЦЭМ!$I$34:$I$777,СВЦЭМ!$A$34:$A$777,$A310,СВЦЭМ!$B$34:$B$777,O$296)+'СЕТ СН'!$F$13</f>
        <v>0</v>
      </c>
      <c r="P310" s="37">
        <f>SUMIFS(СВЦЭМ!$I$34:$I$777,СВЦЭМ!$A$34:$A$777,$A310,СВЦЭМ!$B$34:$B$777,P$296)+'СЕТ СН'!$F$13</f>
        <v>0</v>
      </c>
      <c r="Q310" s="37">
        <f>SUMIFS(СВЦЭМ!$I$34:$I$777,СВЦЭМ!$A$34:$A$777,$A310,СВЦЭМ!$B$34:$B$777,Q$296)+'СЕТ СН'!$F$13</f>
        <v>0</v>
      </c>
      <c r="R310" s="37">
        <f>SUMIFS(СВЦЭМ!$I$34:$I$777,СВЦЭМ!$A$34:$A$777,$A310,СВЦЭМ!$B$34:$B$777,R$296)+'СЕТ СН'!$F$13</f>
        <v>0</v>
      </c>
      <c r="S310" s="37">
        <f>SUMIFS(СВЦЭМ!$I$34:$I$777,СВЦЭМ!$A$34:$A$777,$A310,СВЦЭМ!$B$34:$B$777,S$296)+'СЕТ СН'!$F$13</f>
        <v>0</v>
      </c>
      <c r="T310" s="37">
        <f>SUMIFS(СВЦЭМ!$I$34:$I$777,СВЦЭМ!$A$34:$A$777,$A310,СВЦЭМ!$B$34:$B$777,T$296)+'СЕТ СН'!$F$13</f>
        <v>0</v>
      </c>
      <c r="U310" s="37">
        <f>SUMIFS(СВЦЭМ!$I$34:$I$777,СВЦЭМ!$A$34:$A$777,$A310,СВЦЭМ!$B$34:$B$777,U$296)+'СЕТ СН'!$F$13</f>
        <v>0</v>
      </c>
      <c r="V310" s="37">
        <f>SUMIFS(СВЦЭМ!$I$34:$I$777,СВЦЭМ!$A$34:$A$777,$A310,СВЦЭМ!$B$34:$B$777,V$296)+'СЕТ СН'!$F$13</f>
        <v>0</v>
      </c>
      <c r="W310" s="37">
        <f>SUMIFS(СВЦЭМ!$I$34:$I$777,СВЦЭМ!$A$34:$A$777,$A310,СВЦЭМ!$B$34:$B$777,W$296)+'СЕТ СН'!$F$13</f>
        <v>0</v>
      </c>
      <c r="X310" s="37">
        <f>SUMIFS(СВЦЭМ!$I$34:$I$777,СВЦЭМ!$A$34:$A$777,$A310,СВЦЭМ!$B$34:$B$777,X$296)+'СЕТ СН'!$F$13</f>
        <v>0</v>
      </c>
      <c r="Y310" s="37">
        <f>SUMIFS(СВЦЭМ!$I$34:$I$777,СВЦЭМ!$A$34:$A$777,$A310,СВЦЭМ!$B$34:$B$777,Y$296)+'СЕТ СН'!$F$13</f>
        <v>0</v>
      </c>
    </row>
    <row r="311" spans="1:25" ht="15.75" x14ac:dyDescent="0.2">
      <c r="A311" s="36">
        <f t="shared" si="8"/>
        <v>42689</v>
      </c>
      <c r="B311" s="37">
        <f>SUMIFS(СВЦЭМ!$I$34:$I$777,СВЦЭМ!$A$34:$A$777,$A311,СВЦЭМ!$B$34:$B$777,B$296)+'СЕТ СН'!$F$13</f>
        <v>0</v>
      </c>
      <c r="C311" s="37">
        <f>SUMIFS(СВЦЭМ!$I$34:$I$777,СВЦЭМ!$A$34:$A$777,$A311,СВЦЭМ!$B$34:$B$777,C$296)+'СЕТ СН'!$F$13</f>
        <v>0</v>
      </c>
      <c r="D311" s="37">
        <f>SUMIFS(СВЦЭМ!$I$34:$I$777,СВЦЭМ!$A$34:$A$777,$A311,СВЦЭМ!$B$34:$B$777,D$296)+'СЕТ СН'!$F$13</f>
        <v>0</v>
      </c>
      <c r="E311" s="37">
        <f>SUMIFS(СВЦЭМ!$I$34:$I$777,СВЦЭМ!$A$34:$A$777,$A311,СВЦЭМ!$B$34:$B$777,E$296)+'СЕТ СН'!$F$13</f>
        <v>0</v>
      </c>
      <c r="F311" s="37">
        <f>SUMIFS(СВЦЭМ!$I$34:$I$777,СВЦЭМ!$A$34:$A$777,$A311,СВЦЭМ!$B$34:$B$777,F$296)+'СЕТ СН'!$F$13</f>
        <v>0</v>
      </c>
      <c r="G311" s="37">
        <f>SUMIFS(СВЦЭМ!$I$34:$I$777,СВЦЭМ!$A$34:$A$777,$A311,СВЦЭМ!$B$34:$B$777,G$296)+'СЕТ СН'!$F$13</f>
        <v>0</v>
      </c>
      <c r="H311" s="37">
        <f>SUMIFS(СВЦЭМ!$I$34:$I$777,СВЦЭМ!$A$34:$A$777,$A311,СВЦЭМ!$B$34:$B$777,H$296)+'СЕТ СН'!$F$13</f>
        <v>0</v>
      </c>
      <c r="I311" s="37">
        <f>SUMIFS(СВЦЭМ!$I$34:$I$777,СВЦЭМ!$A$34:$A$777,$A311,СВЦЭМ!$B$34:$B$777,I$296)+'СЕТ СН'!$F$13</f>
        <v>0</v>
      </c>
      <c r="J311" s="37">
        <f>SUMIFS(СВЦЭМ!$I$34:$I$777,СВЦЭМ!$A$34:$A$777,$A311,СВЦЭМ!$B$34:$B$777,J$296)+'СЕТ СН'!$F$13</f>
        <v>0</v>
      </c>
      <c r="K311" s="37">
        <f>SUMIFS(СВЦЭМ!$I$34:$I$777,СВЦЭМ!$A$34:$A$777,$A311,СВЦЭМ!$B$34:$B$777,K$296)+'СЕТ СН'!$F$13</f>
        <v>0</v>
      </c>
      <c r="L311" s="37">
        <f>SUMIFS(СВЦЭМ!$I$34:$I$777,СВЦЭМ!$A$34:$A$777,$A311,СВЦЭМ!$B$34:$B$777,L$296)+'СЕТ СН'!$F$13</f>
        <v>0</v>
      </c>
      <c r="M311" s="37">
        <f>SUMIFS(СВЦЭМ!$I$34:$I$777,СВЦЭМ!$A$34:$A$777,$A311,СВЦЭМ!$B$34:$B$777,M$296)+'СЕТ СН'!$F$13</f>
        <v>0</v>
      </c>
      <c r="N311" s="37">
        <f>SUMIFS(СВЦЭМ!$I$34:$I$777,СВЦЭМ!$A$34:$A$777,$A311,СВЦЭМ!$B$34:$B$777,N$296)+'СЕТ СН'!$F$13</f>
        <v>0</v>
      </c>
      <c r="O311" s="37">
        <f>SUMIFS(СВЦЭМ!$I$34:$I$777,СВЦЭМ!$A$34:$A$777,$A311,СВЦЭМ!$B$34:$B$777,O$296)+'СЕТ СН'!$F$13</f>
        <v>0</v>
      </c>
      <c r="P311" s="37">
        <f>SUMIFS(СВЦЭМ!$I$34:$I$777,СВЦЭМ!$A$34:$A$777,$A311,СВЦЭМ!$B$34:$B$777,P$296)+'СЕТ СН'!$F$13</f>
        <v>0</v>
      </c>
      <c r="Q311" s="37">
        <f>SUMIFS(СВЦЭМ!$I$34:$I$777,СВЦЭМ!$A$34:$A$777,$A311,СВЦЭМ!$B$34:$B$777,Q$296)+'СЕТ СН'!$F$13</f>
        <v>0</v>
      </c>
      <c r="R311" s="37">
        <f>SUMIFS(СВЦЭМ!$I$34:$I$777,СВЦЭМ!$A$34:$A$777,$A311,СВЦЭМ!$B$34:$B$777,R$296)+'СЕТ СН'!$F$13</f>
        <v>0</v>
      </c>
      <c r="S311" s="37">
        <f>SUMIFS(СВЦЭМ!$I$34:$I$777,СВЦЭМ!$A$34:$A$777,$A311,СВЦЭМ!$B$34:$B$777,S$296)+'СЕТ СН'!$F$13</f>
        <v>0</v>
      </c>
      <c r="T311" s="37">
        <f>SUMIFS(СВЦЭМ!$I$34:$I$777,СВЦЭМ!$A$34:$A$777,$A311,СВЦЭМ!$B$34:$B$777,T$296)+'СЕТ СН'!$F$13</f>
        <v>0</v>
      </c>
      <c r="U311" s="37">
        <f>SUMIFS(СВЦЭМ!$I$34:$I$777,СВЦЭМ!$A$34:$A$777,$A311,СВЦЭМ!$B$34:$B$777,U$296)+'СЕТ СН'!$F$13</f>
        <v>0</v>
      </c>
      <c r="V311" s="37">
        <f>SUMIFS(СВЦЭМ!$I$34:$I$777,СВЦЭМ!$A$34:$A$777,$A311,СВЦЭМ!$B$34:$B$777,V$296)+'СЕТ СН'!$F$13</f>
        <v>0</v>
      </c>
      <c r="W311" s="37">
        <f>SUMIFS(СВЦЭМ!$I$34:$I$777,СВЦЭМ!$A$34:$A$777,$A311,СВЦЭМ!$B$34:$B$777,W$296)+'СЕТ СН'!$F$13</f>
        <v>0</v>
      </c>
      <c r="X311" s="37">
        <f>SUMIFS(СВЦЭМ!$I$34:$I$777,СВЦЭМ!$A$34:$A$777,$A311,СВЦЭМ!$B$34:$B$777,X$296)+'СЕТ СН'!$F$13</f>
        <v>0</v>
      </c>
      <c r="Y311" s="37">
        <f>SUMIFS(СВЦЭМ!$I$34:$I$777,СВЦЭМ!$A$34:$A$777,$A311,СВЦЭМ!$B$34:$B$777,Y$296)+'СЕТ СН'!$F$13</f>
        <v>0</v>
      </c>
    </row>
    <row r="312" spans="1:25" ht="15.75" x14ac:dyDescent="0.2">
      <c r="A312" s="36">
        <f t="shared" si="8"/>
        <v>42690</v>
      </c>
      <c r="B312" s="37">
        <f>SUMIFS(СВЦЭМ!$I$34:$I$777,СВЦЭМ!$A$34:$A$777,$A312,СВЦЭМ!$B$34:$B$777,B$296)+'СЕТ СН'!$F$13</f>
        <v>0</v>
      </c>
      <c r="C312" s="37">
        <f>SUMIFS(СВЦЭМ!$I$34:$I$777,СВЦЭМ!$A$34:$A$777,$A312,СВЦЭМ!$B$34:$B$777,C$296)+'СЕТ СН'!$F$13</f>
        <v>0</v>
      </c>
      <c r="D312" s="37">
        <f>SUMIFS(СВЦЭМ!$I$34:$I$777,СВЦЭМ!$A$34:$A$777,$A312,СВЦЭМ!$B$34:$B$777,D$296)+'СЕТ СН'!$F$13</f>
        <v>0</v>
      </c>
      <c r="E312" s="37">
        <f>SUMIFS(СВЦЭМ!$I$34:$I$777,СВЦЭМ!$A$34:$A$777,$A312,СВЦЭМ!$B$34:$B$777,E$296)+'СЕТ СН'!$F$13</f>
        <v>0</v>
      </c>
      <c r="F312" s="37">
        <f>SUMIFS(СВЦЭМ!$I$34:$I$777,СВЦЭМ!$A$34:$A$777,$A312,СВЦЭМ!$B$34:$B$777,F$296)+'СЕТ СН'!$F$13</f>
        <v>0</v>
      </c>
      <c r="G312" s="37">
        <f>SUMIFS(СВЦЭМ!$I$34:$I$777,СВЦЭМ!$A$34:$A$777,$A312,СВЦЭМ!$B$34:$B$777,G$296)+'СЕТ СН'!$F$13</f>
        <v>0</v>
      </c>
      <c r="H312" s="37">
        <f>SUMIFS(СВЦЭМ!$I$34:$I$777,СВЦЭМ!$A$34:$A$777,$A312,СВЦЭМ!$B$34:$B$777,H$296)+'СЕТ СН'!$F$13</f>
        <v>0</v>
      </c>
      <c r="I312" s="37">
        <f>SUMIFS(СВЦЭМ!$I$34:$I$777,СВЦЭМ!$A$34:$A$777,$A312,СВЦЭМ!$B$34:$B$777,I$296)+'СЕТ СН'!$F$13</f>
        <v>0</v>
      </c>
      <c r="J312" s="37">
        <f>SUMIFS(СВЦЭМ!$I$34:$I$777,СВЦЭМ!$A$34:$A$777,$A312,СВЦЭМ!$B$34:$B$777,J$296)+'СЕТ СН'!$F$13</f>
        <v>0</v>
      </c>
      <c r="K312" s="37">
        <f>SUMIFS(СВЦЭМ!$I$34:$I$777,СВЦЭМ!$A$34:$A$777,$A312,СВЦЭМ!$B$34:$B$777,K$296)+'СЕТ СН'!$F$13</f>
        <v>0</v>
      </c>
      <c r="L312" s="37">
        <f>SUMIFS(СВЦЭМ!$I$34:$I$777,СВЦЭМ!$A$34:$A$777,$A312,СВЦЭМ!$B$34:$B$777,L$296)+'СЕТ СН'!$F$13</f>
        <v>0</v>
      </c>
      <c r="M312" s="37">
        <f>SUMIFS(СВЦЭМ!$I$34:$I$777,СВЦЭМ!$A$34:$A$777,$A312,СВЦЭМ!$B$34:$B$777,M$296)+'СЕТ СН'!$F$13</f>
        <v>0</v>
      </c>
      <c r="N312" s="37">
        <f>SUMIFS(СВЦЭМ!$I$34:$I$777,СВЦЭМ!$A$34:$A$777,$A312,СВЦЭМ!$B$34:$B$777,N$296)+'СЕТ СН'!$F$13</f>
        <v>0</v>
      </c>
      <c r="O312" s="37">
        <f>SUMIFS(СВЦЭМ!$I$34:$I$777,СВЦЭМ!$A$34:$A$777,$A312,СВЦЭМ!$B$34:$B$777,O$296)+'СЕТ СН'!$F$13</f>
        <v>0</v>
      </c>
      <c r="P312" s="37">
        <f>SUMIFS(СВЦЭМ!$I$34:$I$777,СВЦЭМ!$A$34:$A$777,$A312,СВЦЭМ!$B$34:$B$777,P$296)+'СЕТ СН'!$F$13</f>
        <v>0</v>
      </c>
      <c r="Q312" s="37">
        <f>SUMIFS(СВЦЭМ!$I$34:$I$777,СВЦЭМ!$A$34:$A$777,$A312,СВЦЭМ!$B$34:$B$777,Q$296)+'СЕТ СН'!$F$13</f>
        <v>0</v>
      </c>
      <c r="R312" s="37">
        <f>SUMIFS(СВЦЭМ!$I$34:$I$777,СВЦЭМ!$A$34:$A$777,$A312,СВЦЭМ!$B$34:$B$777,R$296)+'СЕТ СН'!$F$13</f>
        <v>0</v>
      </c>
      <c r="S312" s="37">
        <f>SUMIFS(СВЦЭМ!$I$34:$I$777,СВЦЭМ!$A$34:$A$777,$A312,СВЦЭМ!$B$34:$B$777,S$296)+'СЕТ СН'!$F$13</f>
        <v>0</v>
      </c>
      <c r="T312" s="37">
        <f>SUMIFS(СВЦЭМ!$I$34:$I$777,СВЦЭМ!$A$34:$A$777,$A312,СВЦЭМ!$B$34:$B$777,T$296)+'СЕТ СН'!$F$13</f>
        <v>0</v>
      </c>
      <c r="U312" s="37">
        <f>SUMIFS(СВЦЭМ!$I$34:$I$777,СВЦЭМ!$A$34:$A$777,$A312,СВЦЭМ!$B$34:$B$777,U$296)+'СЕТ СН'!$F$13</f>
        <v>0</v>
      </c>
      <c r="V312" s="37">
        <f>SUMIFS(СВЦЭМ!$I$34:$I$777,СВЦЭМ!$A$34:$A$777,$A312,СВЦЭМ!$B$34:$B$777,V$296)+'СЕТ СН'!$F$13</f>
        <v>0</v>
      </c>
      <c r="W312" s="37">
        <f>SUMIFS(СВЦЭМ!$I$34:$I$777,СВЦЭМ!$A$34:$A$777,$A312,СВЦЭМ!$B$34:$B$777,W$296)+'СЕТ СН'!$F$13</f>
        <v>0</v>
      </c>
      <c r="X312" s="37">
        <f>SUMIFS(СВЦЭМ!$I$34:$I$777,СВЦЭМ!$A$34:$A$777,$A312,СВЦЭМ!$B$34:$B$777,X$296)+'СЕТ СН'!$F$13</f>
        <v>0</v>
      </c>
      <c r="Y312" s="37">
        <f>SUMIFS(СВЦЭМ!$I$34:$I$777,СВЦЭМ!$A$34:$A$777,$A312,СВЦЭМ!$B$34:$B$777,Y$296)+'СЕТ СН'!$F$13</f>
        <v>0</v>
      </c>
    </row>
    <row r="313" spans="1:25" ht="15.75" x14ac:dyDescent="0.2">
      <c r="A313" s="36">
        <f t="shared" si="8"/>
        <v>42691</v>
      </c>
      <c r="B313" s="37">
        <f>SUMIFS(СВЦЭМ!$I$34:$I$777,СВЦЭМ!$A$34:$A$777,$A313,СВЦЭМ!$B$34:$B$777,B$296)+'СЕТ СН'!$F$13</f>
        <v>0</v>
      </c>
      <c r="C313" s="37">
        <f>SUMIFS(СВЦЭМ!$I$34:$I$777,СВЦЭМ!$A$34:$A$777,$A313,СВЦЭМ!$B$34:$B$777,C$296)+'СЕТ СН'!$F$13</f>
        <v>0</v>
      </c>
      <c r="D313" s="37">
        <f>SUMIFS(СВЦЭМ!$I$34:$I$777,СВЦЭМ!$A$34:$A$777,$A313,СВЦЭМ!$B$34:$B$777,D$296)+'СЕТ СН'!$F$13</f>
        <v>0</v>
      </c>
      <c r="E313" s="37">
        <f>SUMIFS(СВЦЭМ!$I$34:$I$777,СВЦЭМ!$A$34:$A$777,$A313,СВЦЭМ!$B$34:$B$777,E$296)+'СЕТ СН'!$F$13</f>
        <v>0</v>
      </c>
      <c r="F313" s="37">
        <f>SUMIFS(СВЦЭМ!$I$34:$I$777,СВЦЭМ!$A$34:$A$777,$A313,СВЦЭМ!$B$34:$B$777,F$296)+'СЕТ СН'!$F$13</f>
        <v>0</v>
      </c>
      <c r="G313" s="37">
        <f>SUMIFS(СВЦЭМ!$I$34:$I$777,СВЦЭМ!$A$34:$A$777,$A313,СВЦЭМ!$B$34:$B$777,G$296)+'СЕТ СН'!$F$13</f>
        <v>0</v>
      </c>
      <c r="H313" s="37">
        <f>SUMIFS(СВЦЭМ!$I$34:$I$777,СВЦЭМ!$A$34:$A$777,$A313,СВЦЭМ!$B$34:$B$777,H$296)+'СЕТ СН'!$F$13</f>
        <v>0</v>
      </c>
      <c r="I313" s="37">
        <f>SUMIFS(СВЦЭМ!$I$34:$I$777,СВЦЭМ!$A$34:$A$777,$A313,СВЦЭМ!$B$34:$B$777,I$296)+'СЕТ СН'!$F$13</f>
        <v>0</v>
      </c>
      <c r="J313" s="37">
        <f>SUMIFS(СВЦЭМ!$I$34:$I$777,СВЦЭМ!$A$34:$A$777,$A313,СВЦЭМ!$B$34:$B$777,J$296)+'СЕТ СН'!$F$13</f>
        <v>0</v>
      </c>
      <c r="K313" s="37">
        <f>SUMIFS(СВЦЭМ!$I$34:$I$777,СВЦЭМ!$A$34:$A$777,$A313,СВЦЭМ!$B$34:$B$777,K$296)+'СЕТ СН'!$F$13</f>
        <v>0</v>
      </c>
      <c r="L313" s="37">
        <f>SUMIFS(СВЦЭМ!$I$34:$I$777,СВЦЭМ!$A$34:$A$777,$A313,СВЦЭМ!$B$34:$B$777,L$296)+'СЕТ СН'!$F$13</f>
        <v>0</v>
      </c>
      <c r="M313" s="37">
        <f>SUMIFS(СВЦЭМ!$I$34:$I$777,СВЦЭМ!$A$34:$A$777,$A313,СВЦЭМ!$B$34:$B$777,M$296)+'СЕТ СН'!$F$13</f>
        <v>0</v>
      </c>
      <c r="N313" s="37">
        <f>SUMIFS(СВЦЭМ!$I$34:$I$777,СВЦЭМ!$A$34:$A$777,$A313,СВЦЭМ!$B$34:$B$777,N$296)+'СЕТ СН'!$F$13</f>
        <v>0</v>
      </c>
      <c r="O313" s="37">
        <f>SUMIFS(СВЦЭМ!$I$34:$I$777,СВЦЭМ!$A$34:$A$777,$A313,СВЦЭМ!$B$34:$B$777,O$296)+'СЕТ СН'!$F$13</f>
        <v>0</v>
      </c>
      <c r="P313" s="37">
        <f>SUMIFS(СВЦЭМ!$I$34:$I$777,СВЦЭМ!$A$34:$A$777,$A313,СВЦЭМ!$B$34:$B$777,P$296)+'СЕТ СН'!$F$13</f>
        <v>0</v>
      </c>
      <c r="Q313" s="37">
        <f>SUMIFS(СВЦЭМ!$I$34:$I$777,СВЦЭМ!$A$34:$A$777,$A313,СВЦЭМ!$B$34:$B$777,Q$296)+'СЕТ СН'!$F$13</f>
        <v>0</v>
      </c>
      <c r="R313" s="37">
        <f>SUMIFS(СВЦЭМ!$I$34:$I$777,СВЦЭМ!$A$34:$A$777,$A313,СВЦЭМ!$B$34:$B$777,R$296)+'СЕТ СН'!$F$13</f>
        <v>0</v>
      </c>
      <c r="S313" s="37">
        <f>SUMIFS(СВЦЭМ!$I$34:$I$777,СВЦЭМ!$A$34:$A$777,$A313,СВЦЭМ!$B$34:$B$777,S$296)+'СЕТ СН'!$F$13</f>
        <v>0</v>
      </c>
      <c r="T313" s="37">
        <f>SUMIFS(СВЦЭМ!$I$34:$I$777,СВЦЭМ!$A$34:$A$777,$A313,СВЦЭМ!$B$34:$B$777,T$296)+'СЕТ СН'!$F$13</f>
        <v>0</v>
      </c>
      <c r="U313" s="37">
        <f>SUMIFS(СВЦЭМ!$I$34:$I$777,СВЦЭМ!$A$34:$A$777,$A313,СВЦЭМ!$B$34:$B$777,U$296)+'СЕТ СН'!$F$13</f>
        <v>0</v>
      </c>
      <c r="V313" s="37">
        <f>SUMIFS(СВЦЭМ!$I$34:$I$777,СВЦЭМ!$A$34:$A$777,$A313,СВЦЭМ!$B$34:$B$777,V$296)+'СЕТ СН'!$F$13</f>
        <v>0</v>
      </c>
      <c r="W313" s="37">
        <f>SUMIFS(СВЦЭМ!$I$34:$I$777,СВЦЭМ!$A$34:$A$777,$A313,СВЦЭМ!$B$34:$B$777,W$296)+'СЕТ СН'!$F$13</f>
        <v>0</v>
      </c>
      <c r="X313" s="37">
        <f>SUMIFS(СВЦЭМ!$I$34:$I$777,СВЦЭМ!$A$34:$A$777,$A313,СВЦЭМ!$B$34:$B$777,X$296)+'СЕТ СН'!$F$13</f>
        <v>0</v>
      </c>
      <c r="Y313" s="37">
        <f>SUMIFS(СВЦЭМ!$I$34:$I$777,СВЦЭМ!$A$34:$A$777,$A313,СВЦЭМ!$B$34:$B$777,Y$296)+'СЕТ СН'!$F$13</f>
        <v>0</v>
      </c>
    </row>
    <row r="314" spans="1:25" ht="15.75" x14ac:dyDescent="0.2">
      <c r="A314" s="36">
        <f t="shared" si="8"/>
        <v>42692</v>
      </c>
      <c r="B314" s="37">
        <f>SUMIFS(СВЦЭМ!$I$34:$I$777,СВЦЭМ!$A$34:$A$777,$A314,СВЦЭМ!$B$34:$B$777,B$296)+'СЕТ СН'!$F$13</f>
        <v>0</v>
      </c>
      <c r="C314" s="37">
        <f>SUMIFS(СВЦЭМ!$I$34:$I$777,СВЦЭМ!$A$34:$A$777,$A314,СВЦЭМ!$B$34:$B$777,C$296)+'СЕТ СН'!$F$13</f>
        <v>0</v>
      </c>
      <c r="D314" s="37">
        <f>SUMIFS(СВЦЭМ!$I$34:$I$777,СВЦЭМ!$A$34:$A$777,$A314,СВЦЭМ!$B$34:$B$777,D$296)+'СЕТ СН'!$F$13</f>
        <v>0</v>
      </c>
      <c r="E314" s="37">
        <f>SUMIFS(СВЦЭМ!$I$34:$I$777,СВЦЭМ!$A$34:$A$777,$A314,СВЦЭМ!$B$34:$B$777,E$296)+'СЕТ СН'!$F$13</f>
        <v>0</v>
      </c>
      <c r="F314" s="37">
        <f>SUMIFS(СВЦЭМ!$I$34:$I$777,СВЦЭМ!$A$34:$A$777,$A314,СВЦЭМ!$B$34:$B$777,F$296)+'СЕТ СН'!$F$13</f>
        <v>0</v>
      </c>
      <c r="G314" s="37">
        <f>SUMIFS(СВЦЭМ!$I$34:$I$777,СВЦЭМ!$A$34:$A$777,$A314,СВЦЭМ!$B$34:$B$777,G$296)+'СЕТ СН'!$F$13</f>
        <v>0</v>
      </c>
      <c r="H314" s="37">
        <f>SUMIFS(СВЦЭМ!$I$34:$I$777,СВЦЭМ!$A$34:$A$777,$A314,СВЦЭМ!$B$34:$B$777,H$296)+'СЕТ СН'!$F$13</f>
        <v>0</v>
      </c>
      <c r="I314" s="37">
        <f>SUMIFS(СВЦЭМ!$I$34:$I$777,СВЦЭМ!$A$34:$A$777,$A314,СВЦЭМ!$B$34:$B$777,I$296)+'СЕТ СН'!$F$13</f>
        <v>0</v>
      </c>
      <c r="J314" s="37">
        <f>SUMIFS(СВЦЭМ!$I$34:$I$777,СВЦЭМ!$A$34:$A$777,$A314,СВЦЭМ!$B$34:$B$777,J$296)+'СЕТ СН'!$F$13</f>
        <v>0</v>
      </c>
      <c r="K314" s="37">
        <f>SUMIFS(СВЦЭМ!$I$34:$I$777,СВЦЭМ!$A$34:$A$777,$A314,СВЦЭМ!$B$34:$B$777,K$296)+'СЕТ СН'!$F$13</f>
        <v>0</v>
      </c>
      <c r="L314" s="37">
        <f>SUMIFS(СВЦЭМ!$I$34:$I$777,СВЦЭМ!$A$34:$A$777,$A314,СВЦЭМ!$B$34:$B$777,L$296)+'СЕТ СН'!$F$13</f>
        <v>0</v>
      </c>
      <c r="M314" s="37">
        <f>SUMIFS(СВЦЭМ!$I$34:$I$777,СВЦЭМ!$A$34:$A$777,$A314,СВЦЭМ!$B$34:$B$777,M$296)+'СЕТ СН'!$F$13</f>
        <v>0</v>
      </c>
      <c r="N314" s="37">
        <f>SUMIFS(СВЦЭМ!$I$34:$I$777,СВЦЭМ!$A$34:$A$777,$A314,СВЦЭМ!$B$34:$B$777,N$296)+'СЕТ СН'!$F$13</f>
        <v>0</v>
      </c>
      <c r="O314" s="37">
        <f>SUMIFS(СВЦЭМ!$I$34:$I$777,СВЦЭМ!$A$34:$A$777,$A314,СВЦЭМ!$B$34:$B$777,O$296)+'СЕТ СН'!$F$13</f>
        <v>0</v>
      </c>
      <c r="P314" s="37">
        <f>SUMIFS(СВЦЭМ!$I$34:$I$777,СВЦЭМ!$A$34:$A$777,$A314,СВЦЭМ!$B$34:$B$777,P$296)+'СЕТ СН'!$F$13</f>
        <v>0</v>
      </c>
      <c r="Q314" s="37">
        <f>SUMIFS(СВЦЭМ!$I$34:$I$777,СВЦЭМ!$A$34:$A$777,$A314,СВЦЭМ!$B$34:$B$777,Q$296)+'СЕТ СН'!$F$13</f>
        <v>0</v>
      </c>
      <c r="R314" s="37">
        <f>SUMIFS(СВЦЭМ!$I$34:$I$777,СВЦЭМ!$A$34:$A$777,$A314,СВЦЭМ!$B$34:$B$777,R$296)+'СЕТ СН'!$F$13</f>
        <v>0</v>
      </c>
      <c r="S314" s="37">
        <f>SUMIFS(СВЦЭМ!$I$34:$I$777,СВЦЭМ!$A$34:$A$777,$A314,СВЦЭМ!$B$34:$B$777,S$296)+'СЕТ СН'!$F$13</f>
        <v>0</v>
      </c>
      <c r="T314" s="37">
        <f>SUMIFS(СВЦЭМ!$I$34:$I$777,СВЦЭМ!$A$34:$A$777,$A314,СВЦЭМ!$B$34:$B$777,T$296)+'СЕТ СН'!$F$13</f>
        <v>0</v>
      </c>
      <c r="U314" s="37">
        <f>SUMIFS(СВЦЭМ!$I$34:$I$777,СВЦЭМ!$A$34:$A$777,$A314,СВЦЭМ!$B$34:$B$777,U$296)+'СЕТ СН'!$F$13</f>
        <v>0</v>
      </c>
      <c r="V314" s="37">
        <f>SUMIFS(СВЦЭМ!$I$34:$I$777,СВЦЭМ!$A$34:$A$777,$A314,СВЦЭМ!$B$34:$B$777,V$296)+'СЕТ СН'!$F$13</f>
        <v>0</v>
      </c>
      <c r="W314" s="37">
        <f>SUMIFS(СВЦЭМ!$I$34:$I$777,СВЦЭМ!$A$34:$A$777,$A314,СВЦЭМ!$B$34:$B$777,W$296)+'СЕТ СН'!$F$13</f>
        <v>0</v>
      </c>
      <c r="X314" s="37">
        <f>SUMIFS(СВЦЭМ!$I$34:$I$777,СВЦЭМ!$A$34:$A$777,$A314,СВЦЭМ!$B$34:$B$777,X$296)+'СЕТ СН'!$F$13</f>
        <v>0</v>
      </c>
      <c r="Y314" s="37">
        <f>SUMIFS(СВЦЭМ!$I$34:$I$777,СВЦЭМ!$A$34:$A$777,$A314,СВЦЭМ!$B$34:$B$777,Y$296)+'СЕТ СН'!$F$13</f>
        <v>0</v>
      </c>
    </row>
    <row r="315" spans="1:25" ht="15.75" x14ac:dyDescent="0.2">
      <c r="A315" s="36">
        <f t="shared" si="8"/>
        <v>42693</v>
      </c>
      <c r="B315" s="37">
        <f>SUMIFS(СВЦЭМ!$I$34:$I$777,СВЦЭМ!$A$34:$A$777,$A315,СВЦЭМ!$B$34:$B$777,B$296)+'СЕТ СН'!$F$13</f>
        <v>0</v>
      </c>
      <c r="C315" s="37">
        <f>SUMIFS(СВЦЭМ!$I$34:$I$777,СВЦЭМ!$A$34:$A$777,$A315,СВЦЭМ!$B$34:$B$777,C$296)+'СЕТ СН'!$F$13</f>
        <v>0</v>
      </c>
      <c r="D315" s="37">
        <f>SUMIFS(СВЦЭМ!$I$34:$I$777,СВЦЭМ!$A$34:$A$777,$A315,СВЦЭМ!$B$34:$B$777,D$296)+'СЕТ СН'!$F$13</f>
        <v>0</v>
      </c>
      <c r="E315" s="37">
        <f>SUMIFS(СВЦЭМ!$I$34:$I$777,СВЦЭМ!$A$34:$A$777,$A315,СВЦЭМ!$B$34:$B$777,E$296)+'СЕТ СН'!$F$13</f>
        <v>0</v>
      </c>
      <c r="F315" s="37">
        <f>SUMIFS(СВЦЭМ!$I$34:$I$777,СВЦЭМ!$A$34:$A$777,$A315,СВЦЭМ!$B$34:$B$777,F$296)+'СЕТ СН'!$F$13</f>
        <v>0</v>
      </c>
      <c r="G315" s="37">
        <f>SUMIFS(СВЦЭМ!$I$34:$I$777,СВЦЭМ!$A$34:$A$777,$A315,СВЦЭМ!$B$34:$B$777,G$296)+'СЕТ СН'!$F$13</f>
        <v>0</v>
      </c>
      <c r="H315" s="37">
        <f>SUMIFS(СВЦЭМ!$I$34:$I$777,СВЦЭМ!$A$34:$A$777,$A315,СВЦЭМ!$B$34:$B$777,H$296)+'СЕТ СН'!$F$13</f>
        <v>0</v>
      </c>
      <c r="I315" s="37">
        <f>SUMIFS(СВЦЭМ!$I$34:$I$777,СВЦЭМ!$A$34:$A$777,$A315,СВЦЭМ!$B$34:$B$777,I$296)+'СЕТ СН'!$F$13</f>
        <v>0</v>
      </c>
      <c r="J315" s="37">
        <f>SUMIFS(СВЦЭМ!$I$34:$I$777,СВЦЭМ!$A$34:$A$777,$A315,СВЦЭМ!$B$34:$B$777,J$296)+'СЕТ СН'!$F$13</f>
        <v>0</v>
      </c>
      <c r="K315" s="37">
        <f>SUMIFS(СВЦЭМ!$I$34:$I$777,СВЦЭМ!$A$34:$A$777,$A315,СВЦЭМ!$B$34:$B$777,K$296)+'СЕТ СН'!$F$13</f>
        <v>0</v>
      </c>
      <c r="L315" s="37">
        <f>SUMIFS(СВЦЭМ!$I$34:$I$777,СВЦЭМ!$A$34:$A$777,$A315,СВЦЭМ!$B$34:$B$777,L$296)+'СЕТ СН'!$F$13</f>
        <v>0</v>
      </c>
      <c r="M315" s="37">
        <f>SUMIFS(СВЦЭМ!$I$34:$I$777,СВЦЭМ!$A$34:$A$777,$A315,СВЦЭМ!$B$34:$B$777,M$296)+'СЕТ СН'!$F$13</f>
        <v>0</v>
      </c>
      <c r="N315" s="37">
        <f>SUMIFS(СВЦЭМ!$I$34:$I$777,СВЦЭМ!$A$34:$A$777,$A315,СВЦЭМ!$B$34:$B$777,N$296)+'СЕТ СН'!$F$13</f>
        <v>0</v>
      </c>
      <c r="O315" s="37">
        <f>SUMIFS(СВЦЭМ!$I$34:$I$777,СВЦЭМ!$A$34:$A$777,$A315,СВЦЭМ!$B$34:$B$777,O$296)+'СЕТ СН'!$F$13</f>
        <v>0</v>
      </c>
      <c r="P315" s="37">
        <f>SUMIFS(СВЦЭМ!$I$34:$I$777,СВЦЭМ!$A$34:$A$777,$A315,СВЦЭМ!$B$34:$B$777,P$296)+'СЕТ СН'!$F$13</f>
        <v>0</v>
      </c>
      <c r="Q315" s="37">
        <f>SUMIFS(СВЦЭМ!$I$34:$I$777,СВЦЭМ!$A$34:$A$777,$A315,СВЦЭМ!$B$34:$B$777,Q$296)+'СЕТ СН'!$F$13</f>
        <v>0</v>
      </c>
      <c r="R315" s="37">
        <f>SUMIFS(СВЦЭМ!$I$34:$I$777,СВЦЭМ!$A$34:$A$777,$A315,СВЦЭМ!$B$34:$B$777,R$296)+'СЕТ СН'!$F$13</f>
        <v>0</v>
      </c>
      <c r="S315" s="37">
        <f>SUMIFS(СВЦЭМ!$I$34:$I$777,СВЦЭМ!$A$34:$A$777,$A315,СВЦЭМ!$B$34:$B$777,S$296)+'СЕТ СН'!$F$13</f>
        <v>0</v>
      </c>
      <c r="T315" s="37">
        <f>SUMIFS(СВЦЭМ!$I$34:$I$777,СВЦЭМ!$A$34:$A$777,$A315,СВЦЭМ!$B$34:$B$777,T$296)+'СЕТ СН'!$F$13</f>
        <v>0</v>
      </c>
      <c r="U315" s="37">
        <f>SUMIFS(СВЦЭМ!$I$34:$I$777,СВЦЭМ!$A$34:$A$777,$A315,СВЦЭМ!$B$34:$B$777,U$296)+'СЕТ СН'!$F$13</f>
        <v>0</v>
      </c>
      <c r="V315" s="37">
        <f>SUMIFS(СВЦЭМ!$I$34:$I$777,СВЦЭМ!$A$34:$A$777,$A315,СВЦЭМ!$B$34:$B$777,V$296)+'СЕТ СН'!$F$13</f>
        <v>0</v>
      </c>
      <c r="W315" s="37">
        <f>SUMIFS(СВЦЭМ!$I$34:$I$777,СВЦЭМ!$A$34:$A$777,$A315,СВЦЭМ!$B$34:$B$777,W$296)+'СЕТ СН'!$F$13</f>
        <v>0</v>
      </c>
      <c r="X315" s="37">
        <f>SUMIFS(СВЦЭМ!$I$34:$I$777,СВЦЭМ!$A$34:$A$777,$A315,СВЦЭМ!$B$34:$B$777,X$296)+'СЕТ СН'!$F$13</f>
        <v>0</v>
      </c>
      <c r="Y315" s="37">
        <f>SUMIFS(СВЦЭМ!$I$34:$I$777,СВЦЭМ!$A$34:$A$777,$A315,СВЦЭМ!$B$34:$B$777,Y$296)+'СЕТ СН'!$F$13</f>
        <v>0</v>
      </c>
    </row>
    <row r="316" spans="1:25" ht="15.75" x14ac:dyDescent="0.2">
      <c r="A316" s="36">
        <f t="shared" si="8"/>
        <v>42694</v>
      </c>
      <c r="B316" s="37">
        <f>SUMIFS(СВЦЭМ!$I$34:$I$777,СВЦЭМ!$A$34:$A$777,$A316,СВЦЭМ!$B$34:$B$777,B$296)+'СЕТ СН'!$F$13</f>
        <v>0</v>
      </c>
      <c r="C316" s="37">
        <f>SUMIFS(СВЦЭМ!$I$34:$I$777,СВЦЭМ!$A$34:$A$777,$A316,СВЦЭМ!$B$34:$B$777,C$296)+'СЕТ СН'!$F$13</f>
        <v>0</v>
      </c>
      <c r="D316" s="37">
        <f>SUMIFS(СВЦЭМ!$I$34:$I$777,СВЦЭМ!$A$34:$A$777,$A316,СВЦЭМ!$B$34:$B$777,D$296)+'СЕТ СН'!$F$13</f>
        <v>0</v>
      </c>
      <c r="E316" s="37">
        <f>SUMIFS(СВЦЭМ!$I$34:$I$777,СВЦЭМ!$A$34:$A$777,$A316,СВЦЭМ!$B$34:$B$777,E$296)+'СЕТ СН'!$F$13</f>
        <v>0</v>
      </c>
      <c r="F316" s="37">
        <f>SUMIFS(СВЦЭМ!$I$34:$I$777,СВЦЭМ!$A$34:$A$777,$A316,СВЦЭМ!$B$34:$B$777,F$296)+'СЕТ СН'!$F$13</f>
        <v>0</v>
      </c>
      <c r="G316" s="37">
        <f>SUMIFS(СВЦЭМ!$I$34:$I$777,СВЦЭМ!$A$34:$A$777,$A316,СВЦЭМ!$B$34:$B$777,G$296)+'СЕТ СН'!$F$13</f>
        <v>0</v>
      </c>
      <c r="H316" s="37">
        <f>SUMIFS(СВЦЭМ!$I$34:$I$777,СВЦЭМ!$A$34:$A$777,$A316,СВЦЭМ!$B$34:$B$777,H$296)+'СЕТ СН'!$F$13</f>
        <v>0</v>
      </c>
      <c r="I316" s="37">
        <f>SUMIFS(СВЦЭМ!$I$34:$I$777,СВЦЭМ!$A$34:$A$777,$A316,СВЦЭМ!$B$34:$B$777,I$296)+'СЕТ СН'!$F$13</f>
        <v>0</v>
      </c>
      <c r="J316" s="37">
        <f>SUMIFS(СВЦЭМ!$I$34:$I$777,СВЦЭМ!$A$34:$A$777,$A316,СВЦЭМ!$B$34:$B$777,J$296)+'СЕТ СН'!$F$13</f>
        <v>0</v>
      </c>
      <c r="K316" s="37">
        <f>SUMIFS(СВЦЭМ!$I$34:$I$777,СВЦЭМ!$A$34:$A$777,$A316,СВЦЭМ!$B$34:$B$777,K$296)+'СЕТ СН'!$F$13</f>
        <v>0</v>
      </c>
      <c r="L316" s="37">
        <f>SUMIFS(СВЦЭМ!$I$34:$I$777,СВЦЭМ!$A$34:$A$777,$A316,СВЦЭМ!$B$34:$B$777,L$296)+'СЕТ СН'!$F$13</f>
        <v>0</v>
      </c>
      <c r="M316" s="37">
        <f>SUMIFS(СВЦЭМ!$I$34:$I$777,СВЦЭМ!$A$34:$A$777,$A316,СВЦЭМ!$B$34:$B$777,M$296)+'СЕТ СН'!$F$13</f>
        <v>0</v>
      </c>
      <c r="N316" s="37">
        <f>SUMIFS(СВЦЭМ!$I$34:$I$777,СВЦЭМ!$A$34:$A$777,$A316,СВЦЭМ!$B$34:$B$777,N$296)+'СЕТ СН'!$F$13</f>
        <v>0</v>
      </c>
      <c r="O316" s="37">
        <f>SUMIFS(СВЦЭМ!$I$34:$I$777,СВЦЭМ!$A$34:$A$777,$A316,СВЦЭМ!$B$34:$B$777,O$296)+'СЕТ СН'!$F$13</f>
        <v>0</v>
      </c>
      <c r="P316" s="37">
        <f>SUMIFS(СВЦЭМ!$I$34:$I$777,СВЦЭМ!$A$34:$A$777,$A316,СВЦЭМ!$B$34:$B$777,P$296)+'СЕТ СН'!$F$13</f>
        <v>0</v>
      </c>
      <c r="Q316" s="37">
        <f>SUMIFS(СВЦЭМ!$I$34:$I$777,СВЦЭМ!$A$34:$A$777,$A316,СВЦЭМ!$B$34:$B$777,Q$296)+'СЕТ СН'!$F$13</f>
        <v>0</v>
      </c>
      <c r="R316" s="37">
        <f>SUMIFS(СВЦЭМ!$I$34:$I$777,СВЦЭМ!$A$34:$A$777,$A316,СВЦЭМ!$B$34:$B$777,R$296)+'СЕТ СН'!$F$13</f>
        <v>0</v>
      </c>
      <c r="S316" s="37">
        <f>SUMIFS(СВЦЭМ!$I$34:$I$777,СВЦЭМ!$A$34:$A$777,$A316,СВЦЭМ!$B$34:$B$777,S$296)+'СЕТ СН'!$F$13</f>
        <v>0</v>
      </c>
      <c r="T316" s="37">
        <f>SUMIFS(СВЦЭМ!$I$34:$I$777,СВЦЭМ!$A$34:$A$777,$A316,СВЦЭМ!$B$34:$B$777,T$296)+'СЕТ СН'!$F$13</f>
        <v>0</v>
      </c>
      <c r="U316" s="37">
        <f>SUMIFS(СВЦЭМ!$I$34:$I$777,СВЦЭМ!$A$34:$A$777,$A316,СВЦЭМ!$B$34:$B$777,U$296)+'СЕТ СН'!$F$13</f>
        <v>0</v>
      </c>
      <c r="V316" s="37">
        <f>SUMIFS(СВЦЭМ!$I$34:$I$777,СВЦЭМ!$A$34:$A$777,$A316,СВЦЭМ!$B$34:$B$777,V$296)+'СЕТ СН'!$F$13</f>
        <v>0</v>
      </c>
      <c r="W316" s="37">
        <f>SUMIFS(СВЦЭМ!$I$34:$I$777,СВЦЭМ!$A$34:$A$777,$A316,СВЦЭМ!$B$34:$B$777,W$296)+'СЕТ СН'!$F$13</f>
        <v>0</v>
      </c>
      <c r="X316" s="37">
        <f>SUMIFS(СВЦЭМ!$I$34:$I$777,СВЦЭМ!$A$34:$A$777,$A316,СВЦЭМ!$B$34:$B$777,X$296)+'СЕТ СН'!$F$13</f>
        <v>0</v>
      </c>
      <c r="Y316" s="37">
        <f>SUMIFS(СВЦЭМ!$I$34:$I$777,СВЦЭМ!$A$34:$A$777,$A316,СВЦЭМ!$B$34:$B$777,Y$296)+'СЕТ СН'!$F$13</f>
        <v>0</v>
      </c>
    </row>
    <row r="317" spans="1:25" ht="15.75" x14ac:dyDescent="0.2">
      <c r="A317" s="36">
        <f t="shared" si="8"/>
        <v>42695</v>
      </c>
      <c r="B317" s="37">
        <f>SUMIFS(СВЦЭМ!$I$34:$I$777,СВЦЭМ!$A$34:$A$777,$A317,СВЦЭМ!$B$34:$B$777,B$296)+'СЕТ СН'!$F$13</f>
        <v>0</v>
      </c>
      <c r="C317" s="37">
        <f>SUMIFS(СВЦЭМ!$I$34:$I$777,СВЦЭМ!$A$34:$A$777,$A317,СВЦЭМ!$B$34:$B$777,C$296)+'СЕТ СН'!$F$13</f>
        <v>0</v>
      </c>
      <c r="D317" s="37">
        <f>SUMIFS(СВЦЭМ!$I$34:$I$777,СВЦЭМ!$A$34:$A$777,$A317,СВЦЭМ!$B$34:$B$777,D$296)+'СЕТ СН'!$F$13</f>
        <v>0</v>
      </c>
      <c r="E317" s="37">
        <f>SUMIFS(СВЦЭМ!$I$34:$I$777,СВЦЭМ!$A$34:$A$777,$A317,СВЦЭМ!$B$34:$B$777,E$296)+'СЕТ СН'!$F$13</f>
        <v>0</v>
      </c>
      <c r="F317" s="37">
        <f>SUMIFS(СВЦЭМ!$I$34:$I$777,СВЦЭМ!$A$34:$A$777,$A317,СВЦЭМ!$B$34:$B$777,F$296)+'СЕТ СН'!$F$13</f>
        <v>0</v>
      </c>
      <c r="G317" s="37">
        <f>SUMIFS(СВЦЭМ!$I$34:$I$777,СВЦЭМ!$A$34:$A$777,$A317,СВЦЭМ!$B$34:$B$777,G$296)+'СЕТ СН'!$F$13</f>
        <v>0</v>
      </c>
      <c r="H317" s="37">
        <f>SUMIFS(СВЦЭМ!$I$34:$I$777,СВЦЭМ!$A$34:$A$777,$A317,СВЦЭМ!$B$34:$B$777,H$296)+'СЕТ СН'!$F$13</f>
        <v>0</v>
      </c>
      <c r="I317" s="37">
        <f>SUMIFS(СВЦЭМ!$I$34:$I$777,СВЦЭМ!$A$34:$A$777,$A317,СВЦЭМ!$B$34:$B$777,I$296)+'СЕТ СН'!$F$13</f>
        <v>0</v>
      </c>
      <c r="J317" s="37">
        <f>SUMIFS(СВЦЭМ!$I$34:$I$777,СВЦЭМ!$A$34:$A$777,$A317,СВЦЭМ!$B$34:$B$777,J$296)+'СЕТ СН'!$F$13</f>
        <v>0</v>
      </c>
      <c r="K317" s="37">
        <f>SUMIFS(СВЦЭМ!$I$34:$I$777,СВЦЭМ!$A$34:$A$777,$A317,СВЦЭМ!$B$34:$B$777,K$296)+'СЕТ СН'!$F$13</f>
        <v>0</v>
      </c>
      <c r="L317" s="37">
        <f>SUMIFS(СВЦЭМ!$I$34:$I$777,СВЦЭМ!$A$34:$A$777,$A317,СВЦЭМ!$B$34:$B$777,L$296)+'СЕТ СН'!$F$13</f>
        <v>0</v>
      </c>
      <c r="M317" s="37">
        <f>SUMIFS(СВЦЭМ!$I$34:$I$777,СВЦЭМ!$A$34:$A$777,$A317,СВЦЭМ!$B$34:$B$777,M$296)+'СЕТ СН'!$F$13</f>
        <v>0</v>
      </c>
      <c r="N317" s="37">
        <f>SUMIFS(СВЦЭМ!$I$34:$I$777,СВЦЭМ!$A$34:$A$777,$A317,СВЦЭМ!$B$34:$B$777,N$296)+'СЕТ СН'!$F$13</f>
        <v>0</v>
      </c>
      <c r="O317" s="37">
        <f>SUMIFS(СВЦЭМ!$I$34:$I$777,СВЦЭМ!$A$34:$A$777,$A317,СВЦЭМ!$B$34:$B$777,O$296)+'СЕТ СН'!$F$13</f>
        <v>0</v>
      </c>
      <c r="P317" s="37">
        <f>SUMIFS(СВЦЭМ!$I$34:$I$777,СВЦЭМ!$A$34:$A$777,$A317,СВЦЭМ!$B$34:$B$777,P$296)+'СЕТ СН'!$F$13</f>
        <v>0</v>
      </c>
      <c r="Q317" s="37">
        <f>SUMIFS(СВЦЭМ!$I$34:$I$777,СВЦЭМ!$A$34:$A$777,$A317,СВЦЭМ!$B$34:$B$777,Q$296)+'СЕТ СН'!$F$13</f>
        <v>0</v>
      </c>
      <c r="R317" s="37">
        <f>SUMIFS(СВЦЭМ!$I$34:$I$777,СВЦЭМ!$A$34:$A$777,$A317,СВЦЭМ!$B$34:$B$777,R$296)+'СЕТ СН'!$F$13</f>
        <v>0</v>
      </c>
      <c r="S317" s="37">
        <f>SUMIFS(СВЦЭМ!$I$34:$I$777,СВЦЭМ!$A$34:$A$777,$A317,СВЦЭМ!$B$34:$B$777,S$296)+'СЕТ СН'!$F$13</f>
        <v>0</v>
      </c>
      <c r="T317" s="37">
        <f>SUMIFS(СВЦЭМ!$I$34:$I$777,СВЦЭМ!$A$34:$A$777,$A317,СВЦЭМ!$B$34:$B$777,T$296)+'СЕТ СН'!$F$13</f>
        <v>0</v>
      </c>
      <c r="U317" s="37">
        <f>SUMIFS(СВЦЭМ!$I$34:$I$777,СВЦЭМ!$A$34:$A$777,$A317,СВЦЭМ!$B$34:$B$777,U$296)+'СЕТ СН'!$F$13</f>
        <v>0</v>
      </c>
      <c r="V317" s="37">
        <f>SUMIFS(СВЦЭМ!$I$34:$I$777,СВЦЭМ!$A$34:$A$777,$A317,СВЦЭМ!$B$34:$B$777,V$296)+'СЕТ СН'!$F$13</f>
        <v>0</v>
      </c>
      <c r="W317" s="37">
        <f>SUMIFS(СВЦЭМ!$I$34:$I$777,СВЦЭМ!$A$34:$A$777,$A317,СВЦЭМ!$B$34:$B$777,W$296)+'СЕТ СН'!$F$13</f>
        <v>0</v>
      </c>
      <c r="X317" s="37">
        <f>SUMIFS(СВЦЭМ!$I$34:$I$777,СВЦЭМ!$A$34:$A$777,$A317,СВЦЭМ!$B$34:$B$777,X$296)+'СЕТ СН'!$F$13</f>
        <v>0</v>
      </c>
      <c r="Y317" s="37">
        <f>SUMIFS(СВЦЭМ!$I$34:$I$777,СВЦЭМ!$A$34:$A$777,$A317,СВЦЭМ!$B$34:$B$777,Y$296)+'СЕТ СН'!$F$13</f>
        <v>0</v>
      </c>
    </row>
    <row r="318" spans="1:25" ht="15.75" x14ac:dyDescent="0.2">
      <c r="A318" s="36">
        <f t="shared" si="8"/>
        <v>42696</v>
      </c>
      <c r="B318" s="37">
        <f>SUMIFS(СВЦЭМ!$I$34:$I$777,СВЦЭМ!$A$34:$A$777,$A318,СВЦЭМ!$B$34:$B$777,B$296)+'СЕТ СН'!$F$13</f>
        <v>0</v>
      </c>
      <c r="C318" s="37">
        <f>SUMIFS(СВЦЭМ!$I$34:$I$777,СВЦЭМ!$A$34:$A$777,$A318,СВЦЭМ!$B$34:$B$777,C$296)+'СЕТ СН'!$F$13</f>
        <v>0</v>
      </c>
      <c r="D318" s="37">
        <f>SUMIFS(СВЦЭМ!$I$34:$I$777,СВЦЭМ!$A$34:$A$777,$A318,СВЦЭМ!$B$34:$B$777,D$296)+'СЕТ СН'!$F$13</f>
        <v>0</v>
      </c>
      <c r="E318" s="37">
        <f>SUMIFS(СВЦЭМ!$I$34:$I$777,СВЦЭМ!$A$34:$A$777,$A318,СВЦЭМ!$B$34:$B$777,E$296)+'СЕТ СН'!$F$13</f>
        <v>0</v>
      </c>
      <c r="F318" s="37">
        <f>SUMIFS(СВЦЭМ!$I$34:$I$777,СВЦЭМ!$A$34:$A$777,$A318,СВЦЭМ!$B$34:$B$777,F$296)+'СЕТ СН'!$F$13</f>
        <v>0</v>
      </c>
      <c r="G318" s="37">
        <f>SUMIFS(СВЦЭМ!$I$34:$I$777,СВЦЭМ!$A$34:$A$777,$A318,СВЦЭМ!$B$34:$B$777,G$296)+'СЕТ СН'!$F$13</f>
        <v>0</v>
      </c>
      <c r="H318" s="37">
        <f>SUMIFS(СВЦЭМ!$I$34:$I$777,СВЦЭМ!$A$34:$A$777,$A318,СВЦЭМ!$B$34:$B$777,H$296)+'СЕТ СН'!$F$13</f>
        <v>0</v>
      </c>
      <c r="I318" s="37">
        <f>SUMIFS(СВЦЭМ!$I$34:$I$777,СВЦЭМ!$A$34:$A$777,$A318,СВЦЭМ!$B$34:$B$777,I$296)+'СЕТ СН'!$F$13</f>
        <v>0</v>
      </c>
      <c r="J318" s="37">
        <f>SUMIFS(СВЦЭМ!$I$34:$I$777,СВЦЭМ!$A$34:$A$777,$A318,СВЦЭМ!$B$34:$B$777,J$296)+'СЕТ СН'!$F$13</f>
        <v>0</v>
      </c>
      <c r="K318" s="37">
        <f>SUMIFS(СВЦЭМ!$I$34:$I$777,СВЦЭМ!$A$34:$A$777,$A318,СВЦЭМ!$B$34:$B$777,K$296)+'СЕТ СН'!$F$13</f>
        <v>0</v>
      </c>
      <c r="L318" s="37">
        <f>SUMIFS(СВЦЭМ!$I$34:$I$777,СВЦЭМ!$A$34:$A$777,$A318,СВЦЭМ!$B$34:$B$777,L$296)+'СЕТ СН'!$F$13</f>
        <v>0</v>
      </c>
      <c r="M318" s="37">
        <f>SUMIFS(СВЦЭМ!$I$34:$I$777,СВЦЭМ!$A$34:$A$777,$A318,СВЦЭМ!$B$34:$B$777,M$296)+'СЕТ СН'!$F$13</f>
        <v>0</v>
      </c>
      <c r="N318" s="37">
        <f>SUMIFS(СВЦЭМ!$I$34:$I$777,СВЦЭМ!$A$34:$A$777,$A318,СВЦЭМ!$B$34:$B$777,N$296)+'СЕТ СН'!$F$13</f>
        <v>0</v>
      </c>
      <c r="O318" s="37">
        <f>SUMIFS(СВЦЭМ!$I$34:$I$777,СВЦЭМ!$A$34:$A$777,$A318,СВЦЭМ!$B$34:$B$777,O$296)+'СЕТ СН'!$F$13</f>
        <v>0</v>
      </c>
      <c r="P318" s="37">
        <f>SUMIFS(СВЦЭМ!$I$34:$I$777,СВЦЭМ!$A$34:$A$777,$A318,СВЦЭМ!$B$34:$B$777,P$296)+'СЕТ СН'!$F$13</f>
        <v>0</v>
      </c>
      <c r="Q318" s="37">
        <f>SUMIFS(СВЦЭМ!$I$34:$I$777,СВЦЭМ!$A$34:$A$777,$A318,СВЦЭМ!$B$34:$B$777,Q$296)+'СЕТ СН'!$F$13</f>
        <v>0</v>
      </c>
      <c r="R318" s="37">
        <f>SUMIFS(СВЦЭМ!$I$34:$I$777,СВЦЭМ!$A$34:$A$777,$A318,СВЦЭМ!$B$34:$B$777,R$296)+'СЕТ СН'!$F$13</f>
        <v>0</v>
      </c>
      <c r="S318" s="37">
        <f>SUMIFS(СВЦЭМ!$I$34:$I$777,СВЦЭМ!$A$34:$A$777,$A318,СВЦЭМ!$B$34:$B$777,S$296)+'СЕТ СН'!$F$13</f>
        <v>0</v>
      </c>
      <c r="T318" s="37">
        <f>SUMIFS(СВЦЭМ!$I$34:$I$777,СВЦЭМ!$A$34:$A$777,$A318,СВЦЭМ!$B$34:$B$777,T$296)+'СЕТ СН'!$F$13</f>
        <v>0</v>
      </c>
      <c r="U318" s="37">
        <f>SUMIFS(СВЦЭМ!$I$34:$I$777,СВЦЭМ!$A$34:$A$777,$A318,СВЦЭМ!$B$34:$B$777,U$296)+'СЕТ СН'!$F$13</f>
        <v>0</v>
      </c>
      <c r="V318" s="37">
        <f>SUMIFS(СВЦЭМ!$I$34:$I$777,СВЦЭМ!$A$34:$A$777,$A318,СВЦЭМ!$B$34:$B$777,V$296)+'СЕТ СН'!$F$13</f>
        <v>0</v>
      </c>
      <c r="W318" s="37">
        <f>SUMIFS(СВЦЭМ!$I$34:$I$777,СВЦЭМ!$A$34:$A$777,$A318,СВЦЭМ!$B$34:$B$777,W$296)+'СЕТ СН'!$F$13</f>
        <v>0</v>
      </c>
      <c r="X318" s="37">
        <f>SUMIFS(СВЦЭМ!$I$34:$I$777,СВЦЭМ!$A$34:$A$777,$A318,СВЦЭМ!$B$34:$B$777,X$296)+'СЕТ СН'!$F$13</f>
        <v>0</v>
      </c>
      <c r="Y318" s="37">
        <f>SUMIFS(СВЦЭМ!$I$34:$I$777,СВЦЭМ!$A$34:$A$777,$A318,СВЦЭМ!$B$34:$B$777,Y$296)+'СЕТ СН'!$F$13</f>
        <v>0</v>
      </c>
    </row>
    <row r="319" spans="1:25" ht="15.75" x14ac:dyDescent="0.2">
      <c r="A319" s="36">
        <f t="shared" si="8"/>
        <v>42697</v>
      </c>
      <c r="B319" s="37">
        <f>SUMIFS(СВЦЭМ!$I$34:$I$777,СВЦЭМ!$A$34:$A$777,$A319,СВЦЭМ!$B$34:$B$777,B$296)+'СЕТ СН'!$F$13</f>
        <v>0</v>
      </c>
      <c r="C319" s="37">
        <f>SUMIFS(СВЦЭМ!$I$34:$I$777,СВЦЭМ!$A$34:$A$777,$A319,СВЦЭМ!$B$34:$B$777,C$296)+'СЕТ СН'!$F$13</f>
        <v>0</v>
      </c>
      <c r="D319" s="37">
        <f>SUMIFS(СВЦЭМ!$I$34:$I$777,СВЦЭМ!$A$34:$A$777,$A319,СВЦЭМ!$B$34:$B$777,D$296)+'СЕТ СН'!$F$13</f>
        <v>0</v>
      </c>
      <c r="E319" s="37">
        <f>SUMIFS(СВЦЭМ!$I$34:$I$777,СВЦЭМ!$A$34:$A$777,$A319,СВЦЭМ!$B$34:$B$777,E$296)+'СЕТ СН'!$F$13</f>
        <v>0</v>
      </c>
      <c r="F319" s="37">
        <f>SUMIFS(СВЦЭМ!$I$34:$I$777,СВЦЭМ!$A$34:$A$777,$A319,СВЦЭМ!$B$34:$B$777,F$296)+'СЕТ СН'!$F$13</f>
        <v>0</v>
      </c>
      <c r="G319" s="37">
        <f>SUMIFS(СВЦЭМ!$I$34:$I$777,СВЦЭМ!$A$34:$A$777,$A319,СВЦЭМ!$B$34:$B$777,G$296)+'СЕТ СН'!$F$13</f>
        <v>0</v>
      </c>
      <c r="H319" s="37">
        <f>SUMIFS(СВЦЭМ!$I$34:$I$777,СВЦЭМ!$A$34:$A$777,$A319,СВЦЭМ!$B$34:$B$777,H$296)+'СЕТ СН'!$F$13</f>
        <v>0</v>
      </c>
      <c r="I319" s="37">
        <f>SUMIFS(СВЦЭМ!$I$34:$I$777,СВЦЭМ!$A$34:$A$777,$A319,СВЦЭМ!$B$34:$B$777,I$296)+'СЕТ СН'!$F$13</f>
        <v>0</v>
      </c>
      <c r="J319" s="37">
        <f>SUMIFS(СВЦЭМ!$I$34:$I$777,СВЦЭМ!$A$34:$A$777,$A319,СВЦЭМ!$B$34:$B$777,J$296)+'СЕТ СН'!$F$13</f>
        <v>0</v>
      </c>
      <c r="K319" s="37">
        <f>SUMIFS(СВЦЭМ!$I$34:$I$777,СВЦЭМ!$A$34:$A$777,$A319,СВЦЭМ!$B$34:$B$777,K$296)+'СЕТ СН'!$F$13</f>
        <v>0</v>
      </c>
      <c r="L319" s="37">
        <f>SUMIFS(СВЦЭМ!$I$34:$I$777,СВЦЭМ!$A$34:$A$777,$A319,СВЦЭМ!$B$34:$B$777,L$296)+'СЕТ СН'!$F$13</f>
        <v>0</v>
      </c>
      <c r="M319" s="37">
        <f>SUMIFS(СВЦЭМ!$I$34:$I$777,СВЦЭМ!$A$34:$A$777,$A319,СВЦЭМ!$B$34:$B$777,M$296)+'СЕТ СН'!$F$13</f>
        <v>0</v>
      </c>
      <c r="N319" s="37">
        <f>SUMIFS(СВЦЭМ!$I$34:$I$777,СВЦЭМ!$A$34:$A$777,$A319,СВЦЭМ!$B$34:$B$777,N$296)+'СЕТ СН'!$F$13</f>
        <v>0</v>
      </c>
      <c r="O319" s="37">
        <f>SUMIFS(СВЦЭМ!$I$34:$I$777,СВЦЭМ!$A$34:$A$777,$A319,СВЦЭМ!$B$34:$B$777,O$296)+'СЕТ СН'!$F$13</f>
        <v>0</v>
      </c>
      <c r="P319" s="37">
        <f>SUMIFS(СВЦЭМ!$I$34:$I$777,СВЦЭМ!$A$34:$A$777,$A319,СВЦЭМ!$B$34:$B$777,P$296)+'СЕТ СН'!$F$13</f>
        <v>0</v>
      </c>
      <c r="Q319" s="37">
        <f>SUMIFS(СВЦЭМ!$I$34:$I$777,СВЦЭМ!$A$34:$A$777,$A319,СВЦЭМ!$B$34:$B$777,Q$296)+'СЕТ СН'!$F$13</f>
        <v>0</v>
      </c>
      <c r="R319" s="37">
        <f>SUMIFS(СВЦЭМ!$I$34:$I$777,СВЦЭМ!$A$34:$A$777,$A319,СВЦЭМ!$B$34:$B$777,R$296)+'СЕТ СН'!$F$13</f>
        <v>0</v>
      </c>
      <c r="S319" s="37">
        <f>SUMIFS(СВЦЭМ!$I$34:$I$777,СВЦЭМ!$A$34:$A$777,$A319,СВЦЭМ!$B$34:$B$777,S$296)+'СЕТ СН'!$F$13</f>
        <v>0</v>
      </c>
      <c r="T319" s="37">
        <f>SUMIFS(СВЦЭМ!$I$34:$I$777,СВЦЭМ!$A$34:$A$777,$A319,СВЦЭМ!$B$34:$B$777,T$296)+'СЕТ СН'!$F$13</f>
        <v>0</v>
      </c>
      <c r="U319" s="37">
        <f>SUMIFS(СВЦЭМ!$I$34:$I$777,СВЦЭМ!$A$34:$A$777,$A319,СВЦЭМ!$B$34:$B$777,U$296)+'СЕТ СН'!$F$13</f>
        <v>0</v>
      </c>
      <c r="V319" s="37">
        <f>SUMIFS(СВЦЭМ!$I$34:$I$777,СВЦЭМ!$A$34:$A$777,$A319,СВЦЭМ!$B$34:$B$777,V$296)+'СЕТ СН'!$F$13</f>
        <v>0</v>
      </c>
      <c r="W319" s="37">
        <f>SUMIFS(СВЦЭМ!$I$34:$I$777,СВЦЭМ!$A$34:$A$777,$A319,СВЦЭМ!$B$34:$B$777,W$296)+'СЕТ СН'!$F$13</f>
        <v>0</v>
      </c>
      <c r="X319" s="37">
        <f>SUMIFS(СВЦЭМ!$I$34:$I$777,СВЦЭМ!$A$34:$A$777,$A319,СВЦЭМ!$B$34:$B$777,X$296)+'СЕТ СН'!$F$13</f>
        <v>0</v>
      </c>
      <c r="Y319" s="37">
        <f>SUMIFS(СВЦЭМ!$I$34:$I$777,СВЦЭМ!$A$34:$A$777,$A319,СВЦЭМ!$B$34:$B$777,Y$296)+'СЕТ СН'!$F$13</f>
        <v>0</v>
      </c>
    </row>
    <row r="320" spans="1:25" ht="15.75" x14ac:dyDescent="0.2">
      <c r="A320" s="36">
        <f t="shared" si="8"/>
        <v>42698</v>
      </c>
      <c r="B320" s="37">
        <f>SUMIFS(СВЦЭМ!$I$34:$I$777,СВЦЭМ!$A$34:$A$777,$A320,СВЦЭМ!$B$34:$B$777,B$296)+'СЕТ СН'!$F$13</f>
        <v>0</v>
      </c>
      <c r="C320" s="37">
        <f>SUMIFS(СВЦЭМ!$I$34:$I$777,СВЦЭМ!$A$34:$A$777,$A320,СВЦЭМ!$B$34:$B$777,C$296)+'СЕТ СН'!$F$13</f>
        <v>0</v>
      </c>
      <c r="D320" s="37">
        <f>SUMIFS(СВЦЭМ!$I$34:$I$777,СВЦЭМ!$A$34:$A$777,$A320,СВЦЭМ!$B$34:$B$777,D$296)+'СЕТ СН'!$F$13</f>
        <v>0</v>
      </c>
      <c r="E320" s="37">
        <f>SUMIFS(СВЦЭМ!$I$34:$I$777,СВЦЭМ!$A$34:$A$777,$A320,СВЦЭМ!$B$34:$B$777,E$296)+'СЕТ СН'!$F$13</f>
        <v>0</v>
      </c>
      <c r="F320" s="37">
        <f>SUMIFS(СВЦЭМ!$I$34:$I$777,СВЦЭМ!$A$34:$A$777,$A320,СВЦЭМ!$B$34:$B$777,F$296)+'СЕТ СН'!$F$13</f>
        <v>0</v>
      </c>
      <c r="G320" s="37">
        <f>SUMIFS(СВЦЭМ!$I$34:$I$777,СВЦЭМ!$A$34:$A$777,$A320,СВЦЭМ!$B$34:$B$777,G$296)+'СЕТ СН'!$F$13</f>
        <v>0</v>
      </c>
      <c r="H320" s="37">
        <f>SUMIFS(СВЦЭМ!$I$34:$I$777,СВЦЭМ!$A$34:$A$777,$A320,СВЦЭМ!$B$34:$B$777,H$296)+'СЕТ СН'!$F$13</f>
        <v>0</v>
      </c>
      <c r="I320" s="37">
        <f>SUMIFS(СВЦЭМ!$I$34:$I$777,СВЦЭМ!$A$34:$A$777,$A320,СВЦЭМ!$B$34:$B$777,I$296)+'СЕТ СН'!$F$13</f>
        <v>0</v>
      </c>
      <c r="J320" s="37">
        <f>SUMIFS(СВЦЭМ!$I$34:$I$777,СВЦЭМ!$A$34:$A$777,$A320,СВЦЭМ!$B$34:$B$777,J$296)+'СЕТ СН'!$F$13</f>
        <v>0</v>
      </c>
      <c r="K320" s="37">
        <f>SUMIFS(СВЦЭМ!$I$34:$I$777,СВЦЭМ!$A$34:$A$777,$A320,СВЦЭМ!$B$34:$B$777,K$296)+'СЕТ СН'!$F$13</f>
        <v>0</v>
      </c>
      <c r="L320" s="37">
        <f>SUMIFS(СВЦЭМ!$I$34:$I$777,СВЦЭМ!$A$34:$A$777,$A320,СВЦЭМ!$B$34:$B$777,L$296)+'СЕТ СН'!$F$13</f>
        <v>0</v>
      </c>
      <c r="M320" s="37">
        <f>SUMIFS(СВЦЭМ!$I$34:$I$777,СВЦЭМ!$A$34:$A$777,$A320,СВЦЭМ!$B$34:$B$777,M$296)+'СЕТ СН'!$F$13</f>
        <v>0</v>
      </c>
      <c r="N320" s="37">
        <f>SUMIFS(СВЦЭМ!$I$34:$I$777,СВЦЭМ!$A$34:$A$777,$A320,СВЦЭМ!$B$34:$B$777,N$296)+'СЕТ СН'!$F$13</f>
        <v>0</v>
      </c>
      <c r="O320" s="37">
        <f>SUMIFS(СВЦЭМ!$I$34:$I$777,СВЦЭМ!$A$34:$A$777,$A320,СВЦЭМ!$B$34:$B$777,O$296)+'СЕТ СН'!$F$13</f>
        <v>0</v>
      </c>
      <c r="P320" s="37">
        <f>SUMIFS(СВЦЭМ!$I$34:$I$777,СВЦЭМ!$A$34:$A$777,$A320,СВЦЭМ!$B$34:$B$777,P$296)+'СЕТ СН'!$F$13</f>
        <v>0</v>
      </c>
      <c r="Q320" s="37">
        <f>SUMIFS(СВЦЭМ!$I$34:$I$777,СВЦЭМ!$A$34:$A$777,$A320,СВЦЭМ!$B$34:$B$777,Q$296)+'СЕТ СН'!$F$13</f>
        <v>0</v>
      </c>
      <c r="R320" s="37">
        <f>SUMIFS(СВЦЭМ!$I$34:$I$777,СВЦЭМ!$A$34:$A$777,$A320,СВЦЭМ!$B$34:$B$777,R$296)+'СЕТ СН'!$F$13</f>
        <v>0</v>
      </c>
      <c r="S320" s="37">
        <f>SUMIFS(СВЦЭМ!$I$34:$I$777,СВЦЭМ!$A$34:$A$777,$A320,СВЦЭМ!$B$34:$B$777,S$296)+'СЕТ СН'!$F$13</f>
        <v>0</v>
      </c>
      <c r="T320" s="37">
        <f>SUMIFS(СВЦЭМ!$I$34:$I$777,СВЦЭМ!$A$34:$A$777,$A320,СВЦЭМ!$B$34:$B$777,T$296)+'СЕТ СН'!$F$13</f>
        <v>0</v>
      </c>
      <c r="U320" s="37">
        <f>SUMIFS(СВЦЭМ!$I$34:$I$777,СВЦЭМ!$A$34:$A$777,$A320,СВЦЭМ!$B$34:$B$777,U$296)+'СЕТ СН'!$F$13</f>
        <v>0</v>
      </c>
      <c r="V320" s="37">
        <f>SUMIFS(СВЦЭМ!$I$34:$I$777,СВЦЭМ!$A$34:$A$777,$A320,СВЦЭМ!$B$34:$B$777,V$296)+'СЕТ СН'!$F$13</f>
        <v>0</v>
      </c>
      <c r="W320" s="37">
        <f>SUMIFS(СВЦЭМ!$I$34:$I$777,СВЦЭМ!$A$34:$A$777,$A320,СВЦЭМ!$B$34:$B$777,W$296)+'СЕТ СН'!$F$13</f>
        <v>0</v>
      </c>
      <c r="X320" s="37">
        <f>SUMIFS(СВЦЭМ!$I$34:$I$777,СВЦЭМ!$A$34:$A$777,$A320,СВЦЭМ!$B$34:$B$777,X$296)+'СЕТ СН'!$F$13</f>
        <v>0</v>
      </c>
      <c r="Y320" s="37">
        <f>SUMIFS(СВЦЭМ!$I$34:$I$777,СВЦЭМ!$A$34:$A$777,$A320,СВЦЭМ!$B$34:$B$777,Y$296)+'СЕТ СН'!$F$13</f>
        <v>0</v>
      </c>
    </row>
    <row r="321" spans="1:27" ht="15.75" x14ac:dyDescent="0.2">
      <c r="A321" s="36">
        <f t="shared" si="8"/>
        <v>42699</v>
      </c>
      <c r="B321" s="37">
        <f>SUMIFS(СВЦЭМ!$I$34:$I$777,СВЦЭМ!$A$34:$A$777,$A321,СВЦЭМ!$B$34:$B$777,B$296)+'СЕТ СН'!$F$13</f>
        <v>0</v>
      </c>
      <c r="C321" s="37">
        <f>SUMIFS(СВЦЭМ!$I$34:$I$777,СВЦЭМ!$A$34:$A$777,$A321,СВЦЭМ!$B$34:$B$777,C$296)+'СЕТ СН'!$F$13</f>
        <v>0</v>
      </c>
      <c r="D321" s="37">
        <f>SUMIFS(СВЦЭМ!$I$34:$I$777,СВЦЭМ!$A$34:$A$777,$A321,СВЦЭМ!$B$34:$B$777,D$296)+'СЕТ СН'!$F$13</f>
        <v>0</v>
      </c>
      <c r="E321" s="37">
        <f>SUMIFS(СВЦЭМ!$I$34:$I$777,СВЦЭМ!$A$34:$A$777,$A321,СВЦЭМ!$B$34:$B$777,E$296)+'СЕТ СН'!$F$13</f>
        <v>0</v>
      </c>
      <c r="F321" s="37">
        <f>SUMIFS(СВЦЭМ!$I$34:$I$777,СВЦЭМ!$A$34:$A$777,$A321,СВЦЭМ!$B$34:$B$777,F$296)+'СЕТ СН'!$F$13</f>
        <v>0</v>
      </c>
      <c r="G321" s="37">
        <f>SUMIFS(СВЦЭМ!$I$34:$I$777,СВЦЭМ!$A$34:$A$777,$A321,СВЦЭМ!$B$34:$B$777,G$296)+'СЕТ СН'!$F$13</f>
        <v>0</v>
      </c>
      <c r="H321" s="37">
        <f>SUMIFS(СВЦЭМ!$I$34:$I$777,СВЦЭМ!$A$34:$A$777,$A321,СВЦЭМ!$B$34:$B$777,H$296)+'СЕТ СН'!$F$13</f>
        <v>0</v>
      </c>
      <c r="I321" s="37">
        <f>SUMIFS(СВЦЭМ!$I$34:$I$777,СВЦЭМ!$A$34:$A$777,$A321,СВЦЭМ!$B$34:$B$777,I$296)+'СЕТ СН'!$F$13</f>
        <v>0</v>
      </c>
      <c r="J321" s="37">
        <f>SUMIFS(СВЦЭМ!$I$34:$I$777,СВЦЭМ!$A$34:$A$777,$A321,СВЦЭМ!$B$34:$B$777,J$296)+'СЕТ СН'!$F$13</f>
        <v>0</v>
      </c>
      <c r="K321" s="37">
        <f>SUMIFS(СВЦЭМ!$I$34:$I$777,СВЦЭМ!$A$34:$A$777,$A321,СВЦЭМ!$B$34:$B$777,K$296)+'СЕТ СН'!$F$13</f>
        <v>0</v>
      </c>
      <c r="L321" s="37">
        <f>SUMIFS(СВЦЭМ!$I$34:$I$777,СВЦЭМ!$A$34:$A$777,$A321,СВЦЭМ!$B$34:$B$777,L$296)+'СЕТ СН'!$F$13</f>
        <v>0</v>
      </c>
      <c r="M321" s="37">
        <f>SUMIFS(СВЦЭМ!$I$34:$I$777,СВЦЭМ!$A$34:$A$777,$A321,СВЦЭМ!$B$34:$B$777,M$296)+'СЕТ СН'!$F$13</f>
        <v>0</v>
      </c>
      <c r="N321" s="37">
        <f>SUMIFS(СВЦЭМ!$I$34:$I$777,СВЦЭМ!$A$34:$A$777,$A321,СВЦЭМ!$B$34:$B$777,N$296)+'СЕТ СН'!$F$13</f>
        <v>0</v>
      </c>
      <c r="O321" s="37">
        <f>SUMIFS(СВЦЭМ!$I$34:$I$777,СВЦЭМ!$A$34:$A$777,$A321,СВЦЭМ!$B$34:$B$777,O$296)+'СЕТ СН'!$F$13</f>
        <v>0</v>
      </c>
      <c r="P321" s="37">
        <f>SUMIFS(СВЦЭМ!$I$34:$I$777,СВЦЭМ!$A$34:$A$777,$A321,СВЦЭМ!$B$34:$B$777,P$296)+'СЕТ СН'!$F$13</f>
        <v>0</v>
      </c>
      <c r="Q321" s="37">
        <f>SUMIFS(СВЦЭМ!$I$34:$I$777,СВЦЭМ!$A$34:$A$777,$A321,СВЦЭМ!$B$34:$B$777,Q$296)+'СЕТ СН'!$F$13</f>
        <v>0</v>
      </c>
      <c r="R321" s="37">
        <f>SUMIFS(СВЦЭМ!$I$34:$I$777,СВЦЭМ!$A$34:$A$777,$A321,СВЦЭМ!$B$34:$B$777,R$296)+'СЕТ СН'!$F$13</f>
        <v>0</v>
      </c>
      <c r="S321" s="37">
        <f>SUMIFS(СВЦЭМ!$I$34:$I$777,СВЦЭМ!$A$34:$A$777,$A321,СВЦЭМ!$B$34:$B$777,S$296)+'СЕТ СН'!$F$13</f>
        <v>0</v>
      </c>
      <c r="T321" s="37">
        <f>SUMIFS(СВЦЭМ!$I$34:$I$777,СВЦЭМ!$A$34:$A$777,$A321,СВЦЭМ!$B$34:$B$777,T$296)+'СЕТ СН'!$F$13</f>
        <v>0</v>
      </c>
      <c r="U321" s="37">
        <f>SUMIFS(СВЦЭМ!$I$34:$I$777,СВЦЭМ!$A$34:$A$777,$A321,СВЦЭМ!$B$34:$B$777,U$296)+'СЕТ СН'!$F$13</f>
        <v>0</v>
      </c>
      <c r="V321" s="37">
        <f>SUMIFS(СВЦЭМ!$I$34:$I$777,СВЦЭМ!$A$34:$A$777,$A321,СВЦЭМ!$B$34:$B$777,V$296)+'СЕТ СН'!$F$13</f>
        <v>0</v>
      </c>
      <c r="W321" s="37">
        <f>SUMIFS(СВЦЭМ!$I$34:$I$777,СВЦЭМ!$A$34:$A$777,$A321,СВЦЭМ!$B$34:$B$777,W$296)+'СЕТ СН'!$F$13</f>
        <v>0</v>
      </c>
      <c r="X321" s="37">
        <f>SUMIFS(СВЦЭМ!$I$34:$I$777,СВЦЭМ!$A$34:$A$777,$A321,СВЦЭМ!$B$34:$B$777,X$296)+'СЕТ СН'!$F$13</f>
        <v>0</v>
      </c>
      <c r="Y321" s="37">
        <f>SUMIFS(СВЦЭМ!$I$34:$I$777,СВЦЭМ!$A$34:$A$777,$A321,СВЦЭМ!$B$34:$B$777,Y$296)+'СЕТ СН'!$F$13</f>
        <v>0</v>
      </c>
    </row>
    <row r="322" spans="1:27" ht="15.75" x14ac:dyDescent="0.2">
      <c r="A322" s="36">
        <f t="shared" si="8"/>
        <v>42700</v>
      </c>
      <c r="B322" s="37">
        <f>SUMIFS(СВЦЭМ!$I$34:$I$777,СВЦЭМ!$A$34:$A$777,$A322,СВЦЭМ!$B$34:$B$777,B$296)+'СЕТ СН'!$F$13</f>
        <v>0</v>
      </c>
      <c r="C322" s="37">
        <f>SUMIFS(СВЦЭМ!$I$34:$I$777,СВЦЭМ!$A$34:$A$777,$A322,СВЦЭМ!$B$34:$B$777,C$296)+'СЕТ СН'!$F$13</f>
        <v>0</v>
      </c>
      <c r="D322" s="37">
        <f>SUMIFS(СВЦЭМ!$I$34:$I$777,СВЦЭМ!$A$34:$A$777,$A322,СВЦЭМ!$B$34:$B$777,D$296)+'СЕТ СН'!$F$13</f>
        <v>0</v>
      </c>
      <c r="E322" s="37">
        <f>SUMIFS(СВЦЭМ!$I$34:$I$777,СВЦЭМ!$A$34:$A$777,$A322,СВЦЭМ!$B$34:$B$777,E$296)+'СЕТ СН'!$F$13</f>
        <v>0</v>
      </c>
      <c r="F322" s="37">
        <f>SUMIFS(СВЦЭМ!$I$34:$I$777,СВЦЭМ!$A$34:$A$777,$A322,СВЦЭМ!$B$34:$B$777,F$296)+'СЕТ СН'!$F$13</f>
        <v>0</v>
      </c>
      <c r="G322" s="37">
        <f>SUMIFS(СВЦЭМ!$I$34:$I$777,СВЦЭМ!$A$34:$A$777,$A322,СВЦЭМ!$B$34:$B$777,G$296)+'СЕТ СН'!$F$13</f>
        <v>0</v>
      </c>
      <c r="H322" s="37">
        <f>SUMIFS(СВЦЭМ!$I$34:$I$777,СВЦЭМ!$A$34:$A$777,$A322,СВЦЭМ!$B$34:$B$777,H$296)+'СЕТ СН'!$F$13</f>
        <v>0</v>
      </c>
      <c r="I322" s="37">
        <f>SUMIFS(СВЦЭМ!$I$34:$I$777,СВЦЭМ!$A$34:$A$777,$A322,СВЦЭМ!$B$34:$B$777,I$296)+'СЕТ СН'!$F$13</f>
        <v>0</v>
      </c>
      <c r="J322" s="37">
        <f>SUMIFS(СВЦЭМ!$I$34:$I$777,СВЦЭМ!$A$34:$A$777,$A322,СВЦЭМ!$B$34:$B$777,J$296)+'СЕТ СН'!$F$13</f>
        <v>0</v>
      </c>
      <c r="K322" s="37">
        <f>SUMIFS(СВЦЭМ!$I$34:$I$777,СВЦЭМ!$A$34:$A$777,$A322,СВЦЭМ!$B$34:$B$777,K$296)+'СЕТ СН'!$F$13</f>
        <v>0</v>
      </c>
      <c r="L322" s="37">
        <f>SUMIFS(СВЦЭМ!$I$34:$I$777,СВЦЭМ!$A$34:$A$777,$A322,СВЦЭМ!$B$34:$B$777,L$296)+'СЕТ СН'!$F$13</f>
        <v>0</v>
      </c>
      <c r="M322" s="37">
        <f>SUMIFS(СВЦЭМ!$I$34:$I$777,СВЦЭМ!$A$34:$A$777,$A322,СВЦЭМ!$B$34:$B$777,M$296)+'СЕТ СН'!$F$13</f>
        <v>0</v>
      </c>
      <c r="N322" s="37">
        <f>SUMIFS(СВЦЭМ!$I$34:$I$777,СВЦЭМ!$A$34:$A$777,$A322,СВЦЭМ!$B$34:$B$777,N$296)+'СЕТ СН'!$F$13</f>
        <v>0</v>
      </c>
      <c r="O322" s="37">
        <f>SUMIFS(СВЦЭМ!$I$34:$I$777,СВЦЭМ!$A$34:$A$777,$A322,СВЦЭМ!$B$34:$B$777,O$296)+'СЕТ СН'!$F$13</f>
        <v>0</v>
      </c>
      <c r="P322" s="37">
        <f>SUMIFS(СВЦЭМ!$I$34:$I$777,СВЦЭМ!$A$34:$A$777,$A322,СВЦЭМ!$B$34:$B$777,P$296)+'СЕТ СН'!$F$13</f>
        <v>0</v>
      </c>
      <c r="Q322" s="37">
        <f>SUMIFS(СВЦЭМ!$I$34:$I$777,СВЦЭМ!$A$34:$A$777,$A322,СВЦЭМ!$B$34:$B$777,Q$296)+'СЕТ СН'!$F$13</f>
        <v>0</v>
      </c>
      <c r="R322" s="37">
        <f>SUMIFS(СВЦЭМ!$I$34:$I$777,СВЦЭМ!$A$34:$A$777,$A322,СВЦЭМ!$B$34:$B$777,R$296)+'СЕТ СН'!$F$13</f>
        <v>0</v>
      </c>
      <c r="S322" s="37">
        <f>SUMIFS(СВЦЭМ!$I$34:$I$777,СВЦЭМ!$A$34:$A$777,$A322,СВЦЭМ!$B$34:$B$777,S$296)+'СЕТ СН'!$F$13</f>
        <v>0</v>
      </c>
      <c r="T322" s="37">
        <f>SUMIFS(СВЦЭМ!$I$34:$I$777,СВЦЭМ!$A$34:$A$777,$A322,СВЦЭМ!$B$34:$B$777,T$296)+'СЕТ СН'!$F$13</f>
        <v>0</v>
      </c>
      <c r="U322" s="37">
        <f>SUMIFS(СВЦЭМ!$I$34:$I$777,СВЦЭМ!$A$34:$A$777,$A322,СВЦЭМ!$B$34:$B$777,U$296)+'СЕТ СН'!$F$13</f>
        <v>0</v>
      </c>
      <c r="V322" s="37">
        <f>SUMIFS(СВЦЭМ!$I$34:$I$777,СВЦЭМ!$A$34:$A$777,$A322,СВЦЭМ!$B$34:$B$777,V$296)+'СЕТ СН'!$F$13</f>
        <v>0</v>
      </c>
      <c r="W322" s="37">
        <f>SUMIFS(СВЦЭМ!$I$34:$I$777,СВЦЭМ!$A$34:$A$777,$A322,СВЦЭМ!$B$34:$B$777,W$296)+'СЕТ СН'!$F$13</f>
        <v>0</v>
      </c>
      <c r="X322" s="37">
        <f>SUMIFS(СВЦЭМ!$I$34:$I$777,СВЦЭМ!$A$34:$A$777,$A322,СВЦЭМ!$B$34:$B$777,X$296)+'СЕТ СН'!$F$13</f>
        <v>0</v>
      </c>
      <c r="Y322" s="37">
        <f>SUMIFS(СВЦЭМ!$I$34:$I$777,СВЦЭМ!$A$34:$A$777,$A322,СВЦЭМ!$B$34:$B$777,Y$296)+'СЕТ СН'!$F$13</f>
        <v>0</v>
      </c>
    </row>
    <row r="323" spans="1:27" ht="15.75" x14ac:dyDescent="0.2">
      <c r="A323" s="36">
        <f t="shared" si="8"/>
        <v>42701</v>
      </c>
      <c r="B323" s="37">
        <f>SUMIFS(СВЦЭМ!$I$34:$I$777,СВЦЭМ!$A$34:$A$777,$A323,СВЦЭМ!$B$34:$B$777,B$296)+'СЕТ СН'!$F$13</f>
        <v>0</v>
      </c>
      <c r="C323" s="37">
        <f>SUMIFS(СВЦЭМ!$I$34:$I$777,СВЦЭМ!$A$34:$A$777,$A323,СВЦЭМ!$B$34:$B$777,C$296)+'СЕТ СН'!$F$13</f>
        <v>0</v>
      </c>
      <c r="D323" s="37">
        <f>SUMIFS(СВЦЭМ!$I$34:$I$777,СВЦЭМ!$A$34:$A$777,$A323,СВЦЭМ!$B$34:$B$777,D$296)+'СЕТ СН'!$F$13</f>
        <v>0</v>
      </c>
      <c r="E323" s="37">
        <f>SUMIFS(СВЦЭМ!$I$34:$I$777,СВЦЭМ!$A$34:$A$777,$A323,СВЦЭМ!$B$34:$B$777,E$296)+'СЕТ СН'!$F$13</f>
        <v>0</v>
      </c>
      <c r="F323" s="37">
        <f>SUMIFS(СВЦЭМ!$I$34:$I$777,СВЦЭМ!$A$34:$A$777,$A323,СВЦЭМ!$B$34:$B$777,F$296)+'СЕТ СН'!$F$13</f>
        <v>0</v>
      </c>
      <c r="G323" s="37">
        <f>SUMIFS(СВЦЭМ!$I$34:$I$777,СВЦЭМ!$A$34:$A$777,$A323,СВЦЭМ!$B$34:$B$777,G$296)+'СЕТ СН'!$F$13</f>
        <v>0</v>
      </c>
      <c r="H323" s="37">
        <f>SUMIFS(СВЦЭМ!$I$34:$I$777,СВЦЭМ!$A$34:$A$777,$A323,СВЦЭМ!$B$34:$B$777,H$296)+'СЕТ СН'!$F$13</f>
        <v>0</v>
      </c>
      <c r="I323" s="37">
        <f>SUMIFS(СВЦЭМ!$I$34:$I$777,СВЦЭМ!$A$34:$A$777,$A323,СВЦЭМ!$B$34:$B$777,I$296)+'СЕТ СН'!$F$13</f>
        <v>0</v>
      </c>
      <c r="J323" s="37">
        <f>SUMIFS(СВЦЭМ!$I$34:$I$777,СВЦЭМ!$A$34:$A$777,$A323,СВЦЭМ!$B$34:$B$777,J$296)+'СЕТ СН'!$F$13</f>
        <v>0</v>
      </c>
      <c r="K323" s="37">
        <f>SUMIFS(СВЦЭМ!$I$34:$I$777,СВЦЭМ!$A$34:$A$777,$A323,СВЦЭМ!$B$34:$B$777,K$296)+'СЕТ СН'!$F$13</f>
        <v>0</v>
      </c>
      <c r="L323" s="37">
        <f>SUMIFS(СВЦЭМ!$I$34:$I$777,СВЦЭМ!$A$34:$A$777,$A323,СВЦЭМ!$B$34:$B$777,L$296)+'СЕТ СН'!$F$13</f>
        <v>0</v>
      </c>
      <c r="M323" s="37">
        <f>SUMIFS(СВЦЭМ!$I$34:$I$777,СВЦЭМ!$A$34:$A$777,$A323,СВЦЭМ!$B$34:$B$777,M$296)+'СЕТ СН'!$F$13</f>
        <v>0</v>
      </c>
      <c r="N323" s="37">
        <f>SUMIFS(СВЦЭМ!$I$34:$I$777,СВЦЭМ!$A$34:$A$777,$A323,СВЦЭМ!$B$34:$B$777,N$296)+'СЕТ СН'!$F$13</f>
        <v>0</v>
      </c>
      <c r="O323" s="37">
        <f>SUMIFS(СВЦЭМ!$I$34:$I$777,СВЦЭМ!$A$34:$A$777,$A323,СВЦЭМ!$B$34:$B$777,O$296)+'СЕТ СН'!$F$13</f>
        <v>0</v>
      </c>
      <c r="P323" s="37">
        <f>SUMIFS(СВЦЭМ!$I$34:$I$777,СВЦЭМ!$A$34:$A$777,$A323,СВЦЭМ!$B$34:$B$777,P$296)+'СЕТ СН'!$F$13</f>
        <v>0</v>
      </c>
      <c r="Q323" s="37">
        <f>SUMIFS(СВЦЭМ!$I$34:$I$777,СВЦЭМ!$A$34:$A$777,$A323,СВЦЭМ!$B$34:$B$777,Q$296)+'СЕТ СН'!$F$13</f>
        <v>0</v>
      </c>
      <c r="R323" s="37">
        <f>SUMIFS(СВЦЭМ!$I$34:$I$777,СВЦЭМ!$A$34:$A$777,$A323,СВЦЭМ!$B$34:$B$777,R$296)+'СЕТ СН'!$F$13</f>
        <v>0</v>
      </c>
      <c r="S323" s="37">
        <f>SUMIFS(СВЦЭМ!$I$34:$I$777,СВЦЭМ!$A$34:$A$777,$A323,СВЦЭМ!$B$34:$B$777,S$296)+'СЕТ СН'!$F$13</f>
        <v>0</v>
      </c>
      <c r="T323" s="37">
        <f>SUMIFS(СВЦЭМ!$I$34:$I$777,СВЦЭМ!$A$34:$A$777,$A323,СВЦЭМ!$B$34:$B$777,T$296)+'СЕТ СН'!$F$13</f>
        <v>0</v>
      </c>
      <c r="U323" s="37">
        <f>SUMIFS(СВЦЭМ!$I$34:$I$777,СВЦЭМ!$A$34:$A$777,$A323,СВЦЭМ!$B$34:$B$777,U$296)+'СЕТ СН'!$F$13</f>
        <v>0</v>
      </c>
      <c r="V323" s="37">
        <f>SUMIFS(СВЦЭМ!$I$34:$I$777,СВЦЭМ!$A$34:$A$777,$A323,СВЦЭМ!$B$34:$B$777,V$296)+'СЕТ СН'!$F$13</f>
        <v>0</v>
      </c>
      <c r="W323" s="37">
        <f>SUMIFS(СВЦЭМ!$I$34:$I$777,СВЦЭМ!$A$34:$A$777,$A323,СВЦЭМ!$B$34:$B$777,W$296)+'СЕТ СН'!$F$13</f>
        <v>0</v>
      </c>
      <c r="X323" s="37">
        <f>SUMIFS(СВЦЭМ!$I$34:$I$777,СВЦЭМ!$A$34:$A$777,$A323,СВЦЭМ!$B$34:$B$777,X$296)+'СЕТ СН'!$F$13</f>
        <v>0</v>
      </c>
      <c r="Y323" s="37">
        <f>SUMIFS(СВЦЭМ!$I$34:$I$777,СВЦЭМ!$A$34:$A$777,$A323,СВЦЭМ!$B$34:$B$777,Y$296)+'СЕТ СН'!$F$13</f>
        <v>0</v>
      </c>
    </row>
    <row r="324" spans="1:27" ht="15.75" x14ac:dyDescent="0.2">
      <c r="A324" s="36">
        <f t="shared" si="8"/>
        <v>42702</v>
      </c>
      <c r="B324" s="37">
        <f>SUMIFS(СВЦЭМ!$I$34:$I$777,СВЦЭМ!$A$34:$A$777,$A324,СВЦЭМ!$B$34:$B$777,B$296)+'СЕТ СН'!$F$13</f>
        <v>0</v>
      </c>
      <c r="C324" s="37">
        <f>SUMIFS(СВЦЭМ!$I$34:$I$777,СВЦЭМ!$A$34:$A$777,$A324,СВЦЭМ!$B$34:$B$777,C$296)+'СЕТ СН'!$F$13</f>
        <v>0</v>
      </c>
      <c r="D324" s="37">
        <f>SUMIFS(СВЦЭМ!$I$34:$I$777,СВЦЭМ!$A$34:$A$777,$A324,СВЦЭМ!$B$34:$B$777,D$296)+'СЕТ СН'!$F$13</f>
        <v>0</v>
      </c>
      <c r="E324" s="37">
        <f>SUMIFS(СВЦЭМ!$I$34:$I$777,СВЦЭМ!$A$34:$A$777,$A324,СВЦЭМ!$B$34:$B$777,E$296)+'СЕТ СН'!$F$13</f>
        <v>0</v>
      </c>
      <c r="F324" s="37">
        <f>SUMIFS(СВЦЭМ!$I$34:$I$777,СВЦЭМ!$A$34:$A$777,$A324,СВЦЭМ!$B$34:$B$777,F$296)+'СЕТ СН'!$F$13</f>
        <v>0</v>
      </c>
      <c r="G324" s="37">
        <f>SUMIFS(СВЦЭМ!$I$34:$I$777,СВЦЭМ!$A$34:$A$777,$A324,СВЦЭМ!$B$34:$B$777,G$296)+'СЕТ СН'!$F$13</f>
        <v>0</v>
      </c>
      <c r="H324" s="37">
        <f>SUMIFS(СВЦЭМ!$I$34:$I$777,СВЦЭМ!$A$34:$A$777,$A324,СВЦЭМ!$B$34:$B$777,H$296)+'СЕТ СН'!$F$13</f>
        <v>0</v>
      </c>
      <c r="I324" s="37">
        <f>SUMIFS(СВЦЭМ!$I$34:$I$777,СВЦЭМ!$A$34:$A$777,$A324,СВЦЭМ!$B$34:$B$777,I$296)+'СЕТ СН'!$F$13</f>
        <v>0</v>
      </c>
      <c r="J324" s="37">
        <f>SUMIFS(СВЦЭМ!$I$34:$I$777,СВЦЭМ!$A$34:$A$777,$A324,СВЦЭМ!$B$34:$B$777,J$296)+'СЕТ СН'!$F$13</f>
        <v>0</v>
      </c>
      <c r="K324" s="37">
        <f>SUMIFS(СВЦЭМ!$I$34:$I$777,СВЦЭМ!$A$34:$A$777,$A324,СВЦЭМ!$B$34:$B$777,K$296)+'СЕТ СН'!$F$13</f>
        <v>0</v>
      </c>
      <c r="L324" s="37">
        <f>SUMIFS(СВЦЭМ!$I$34:$I$777,СВЦЭМ!$A$34:$A$777,$A324,СВЦЭМ!$B$34:$B$777,L$296)+'СЕТ СН'!$F$13</f>
        <v>0</v>
      </c>
      <c r="M324" s="37">
        <f>SUMIFS(СВЦЭМ!$I$34:$I$777,СВЦЭМ!$A$34:$A$777,$A324,СВЦЭМ!$B$34:$B$777,M$296)+'СЕТ СН'!$F$13</f>
        <v>0</v>
      </c>
      <c r="N324" s="37">
        <f>SUMIFS(СВЦЭМ!$I$34:$I$777,СВЦЭМ!$A$34:$A$777,$A324,СВЦЭМ!$B$34:$B$777,N$296)+'СЕТ СН'!$F$13</f>
        <v>0</v>
      </c>
      <c r="O324" s="37">
        <f>SUMIFS(СВЦЭМ!$I$34:$I$777,СВЦЭМ!$A$34:$A$777,$A324,СВЦЭМ!$B$34:$B$777,O$296)+'СЕТ СН'!$F$13</f>
        <v>0</v>
      </c>
      <c r="P324" s="37">
        <f>SUMIFS(СВЦЭМ!$I$34:$I$777,СВЦЭМ!$A$34:$A$777,$A324,СВЦЭМ!$B$34:$B$777,P$296)+'СЕТ СН'!$F$13</f>
        <v>0</v>
      </c>
      <c r="Q324" s="37">
        <f>SUMIFS(СВЦЭМ!$I$34:$I$777,СВЦЭМ!$A$34:$A$777,$A324,СВЦЭМ!$B$34:$B$777,Q$296)+'СЕТ СН'!$F$13</f>
        <v>0</v>
      </c>
      <c r="R324" s="37">
        <f>SUMIFS(СВЦЭМ!$I$34:$I$777,СВЦЭМ!$A$34:$A$777,$A324,СВЦЭМ!$B$34:$B$777,R$296)+'СЕТ СН'!$F$13</f>
        <v>0</v>
      </c>
      <c r="S324" s="37">
        <f>SUMIFS(СВЦЭМ!$I$34:$I$777,СВЦЭМ!$A$34:$A$777,$A324,СВЦЭМ!$B$34:$B$777,S$296)+'СЕТ СН'!$F$13</f>
        <v>0</v>
      </c>
      <c r="T324" s="37">
        <f>SUMIFS(СВЦЭМ!$I$34:$I$777,СВЦЭМ!$A$34:$A$777,$A324,СВЦЭМ!$B$34:$B$777,T$296)+'СЕТ СН'!$F$13</f>
        <v>0</v>
      </c>
      <c r="U324" s="37">
        <f>SUMIFS(СВЦЭМ!$I$34:$I$777,СВЦЭМ!$A$34:$A$777,$A324,СВЦЭМ!$B$34:$B$777,U$296)+'СЕТ СН'!$F$13</f>
        <v>0</v>
      </c>
      <c r="V324" s="37">
        <f>SUMIFS(СВЦЭМ!$I$34:$I$777,СВЦЭМ!$A$34:$A$777,$A324,СВЦЭМ!$B$34:$B$777,V$296)+'СЕТ СН'!$F$13</f>
        <v>0</v>
      </c>
      <c r="W324" s="37">
        <f>SUMIFS(СВЦЭМ!$I$34:$I$777,СВЦЭМ!$A$34:$A$777,$A324,СВЦЭМ!$B$34:$B$777,W$296)+'СЕТ СН'!$F$13</f>
        <v>0</v>
      </c>
      <c r="X324" s="37">
        <f>SUMIFS(СВЦЭМ!$I$34:$I$777,СВЦЭМ!$A$34:$A$777,$A324,СВЦЭМ!$B$34:$B$777,X$296)+'СЕТ СН'!$F$13</f>
        <v>0</v>
      </c>
      <c r="Y324" s="37">
        <f>SUMIFS(СВЦЭМ!$I$34:$I$777,СВЦЭМ!$A$34:$A$777,$A324,СВЦЭМ!$B$34:$B$777,Y$296)+'СЕТ СН'!$F$13</f>
        <v>0</v>
      </c>
    </row>
    <row r="325" spans="1:27" ht="15.75" x14ac:dyDescent="0.2">
      <c r="A325" s="36">
        <f t="shared" si="8"/>
        <v>42703</v>
      </c>
      <c r="B325" s="37">
        <f>SUMIFS(СВЦЭМ!$I$34:$I$777,СВЦЭМ!$A$34:$A$777,$A325,СВЦЭМ!$B$34:$B$777,B$296)+'СЕТ СН'!$F$13</f>
        <v>0</v>
      </c>
      <c r="C325" s="37">
        <f>SUMIFS(СВЦЭМ!$I$34:$I$777,СВЦЭМ!$A$34:$A$777,$A325,СВЦЭМ!$B$34:$B$777,C$296)+'СЕТ СН'!$F$13</f>
        <v>0</v>
      </c>
      <c r="D325" s="37">
        <f>SUMIFS(СВЦЭМ!$I$34:$I$777,СВЦЭМ!$A$34:$A$777,$A325,СВЦЭМ!$B$34:$B$777,D$296)+'СЕТ СН'!$F$13</f>
        <v>0</v>
      </c>
      <c r="E325" s="37">
        <f>SUMIFS(СВЦЭМ!$I$34:$I$777,СВЦЭМ!$A$34:$A$777,$A325,СВЦЭМ!$B$34:$B$777,E$296)+'СЕТ СН'!$F$13</f>
        <v>0</v>
      </c>
      <c r="F325" s="37">
        <f>SUMIFS(СВЦЭМ!$I$34:$I$777,СВЦЭМ!$A$34:$A$777,$A325,СВЦЭМ!$B$34:$B$777,F$296)+'СЕТ СН'!$F$13</f>
        <v>0</v>
      </c>
      <c r="G325" s="37">
        <f>SUMIFS(СВЦЭМ!$I$34:$I$777,СВЦЭМ!$A$34:$A$777,$A325,СВЦЭМ!$B$34:$B$777,G$296)+'СЕТ СН'!$F$13</f>
        <v>0</v>
      </c>
      <c r="H325" s="37">
        <f>SUMIFS(СВЦЭМ!$I$34:$I$777,СВЦЭМ!$A$34:$A$777,$A325,СВЦЭМ!$B$34:$B$777,H$296)+'СЕТ СН'!$F$13</f>
        <v>0</v>
      </c>
      <c r="I325" s="37">
        <f>SUMIFS(СВЦЭМ!$I$34:$I$777,СВЦЭМ!$A$34:$A$777,$A325,СВЦЭМ!$B$34:$B$777,I$296)+'СЕТ СН'!$F$13</f>
        <v>0</v>
      </c>
      <c r="J325" s="37">
        <f>SUMIFS(СВЦЭМ!$I$34:$I$777,СВЦЭМ!$A$34:$A$777,$A325,СВЦЭМ!$B$34:$B$777,J$296)+'СЕТ СН'!$F$13</f>
        <v>0</v>
      </c>
      <c r="K325" s="37">
        <f>SUMIFS(СВЦЭМ!$I$34:$I$777,СВЦЭМ!$A$34:$A$777,$A325,СВЦЭМ!$B$34:$B$777,K$296)+'СЕТ СН'!$F$13</f>
        <v>0</v>
      </c>
      <c r="L325" s="37">
        <f>SUMIFS(СВЦЭМ!$I$34:$I$777,СВЦЭМ!$A$34:$A$777,$A325,СВЦЭМ!$B$34:$B$777,L$296)+'СЕТ СН'!$F$13</f>
        <v>0</v>
      </c>
      <c r="M325" s="37">
        <f>SUMIFS(СВЦЭМ!$I$34:$I$777,СВЦЭМ!$A$34:$A$777,$A325,СВЦЭМ!$B$34:$B$777,M$296)+'СЕТ СН'!$F$13</f>
        <v>0</v>
      </c>
      <c r="N325" s="37">
        <f>SUMIFS(СВЦЭМ!$I$34:$I$777,СВЦЭМ!$A$34:$A$777,$A325,СВЦЭМ!$B$34:$B$777,N$296)+'СЕТ СН'!$F$13</f>
        <v>0</v>
      </c>
      <c r="O325" s="37">
        <f>SUMIFS(СВЦЭМ!$I$34:$I$777,СВЦЭМ!$A$34:$A$777,$A325,СВЦЭМ!$B$34:$B$777,O$296)+'СЕТ СН'!$F$13</f>
        <v>0</v>
      </c>
      <c r="P325" s="37">
        <f>SUMIFS(СВЦЭМ!$I$34:$I$777,СВЦЭМ!$A$34:$A$777,$A325,СВЦЭМ!$B$34:$B$777,P$296)+'СЕТ СН'!$F$13</f>
        <v>0</v>
      </c>
      <c r="Q325" s="37">
        <f>SUMIFS(СВЦЭМ!$I$34:$I$777,СВЦЭМ!$A$34:$A$777,$A325,СВЦЭМ!$B$34:$B$777,Q$296)+'СЕТ СН'!$F$13</f>
        <v>0</v>
      </c>
      <c r="R325" s="37">
        <f>SUMIFS(СВЦЭМ!$I$34:$I$777,СВЦЭМ!$A$34:$A$777,$A325,СВЦЭМ!$B$34:$B$777,R$296)+'СЕТ СН'!$F$13</f>
        <v>0</v>
      </c>
      <c r="S325" s="37">
        <f>SUMIFS(СВЦЭМ!$I$34:$I$777,СВЦЭМ!$A$34:$A$777,$A325,СВЦЭМ!$B$34:$B$777,S$296)+'СЕТ СН'!$F$13</f>
        <v>0</v>
      </c>
      <c r="T325" s="37">
        <f>SUMIFS(СВЦЭМ!$I$34:$I$777,СВЦЭМ!$A$34:$A$777,$A325,СВЦЭМ!$B$34:$B$777,T$296)+'СЕТ СН'!$F$13</f>
        <v>0</v>
      </c>
      <c r="U325" s="37">
        <f>SUMIFS(СВЦЭМ!$I$34:$I$777,СВЦЭМ!$A$34:$A$777,$A325,СВЦЭМ!$B$34:$B$777,U$296)+'СЕТ СН'!$F$13</f>
        <v>0</v>
      </c>
      <c r="V325" s="37">
        <f>SUMIFS(СВЦЭМ!$I$34:$I$777,СВЦЭМ!$A$34:$A$777,$A325,СВЦЭМ!$B$34:$B$777,V$296)+'СЕТ СН'!$F$13</f>
        <v>0</v>
      </c>
      <c r="W325" s="37">
        <f>SUMIFS(СВЦЭМ!$I$34:$I$777,СВЦЭМ!$A$34:$A$777,$A325,СВЦЭМ!$B$34:$B$777,W$296)+'СЕТ СН'!$F$13</f>
        <v>0</v>
      </c>
      <c r="X325" s="37">
        <f>SUMIFS(СВЦЭМ!$I$34:$I$777,СВЦЭМ!$A$34:$A$777,$A325,СВЦЭМ!$B$34:$B$777,X$296)+'СЕТ СН'!$F$13</f>
        <v>0</v>
      </c>
      <c r="Y325" s="37">
        <f>SUMIFS(СВЦЭМ!$I$34:$I$777,СВЦЭМ!$A$34:$A$777,$A325,СВЦЭМ!$B$34:$B$777,Y$296)+'СЕТ СН'!$F$13</f>
        <v>0</v>
      </c>
    </row>
    <row r="326" spans="1:27" ht="15.75" x14ac:dyDescent="0.2">
      <c r="A326" s="36">
        <f t="shared" si="8"/>
        <v>42704</v>
      </c>
      <c r="B326" s="37">
        <f>SUMIFS(СВЦЭМ!$I$34:$I$777,СВЦЭМ!$A$34:$A$777,$A326,СВЦЭМ!$B$34:$B$777,B$296)+'СЕТ СН'!$F$13</f>
        <v>0</v>
      </c>
      <c r="C326" s="37">
        <f>SUMIFS(СВЦЭМ!$I$34:$I$777,СВЦЭМ!$A$34:$A$777,$A326,СВЦЭМ!$B$34:$B$777,C$296)+'СЕТ СН'!$F$13</f>
        <v>0</v>
      </c>
      <c r="D326" s="37">
        <f>SUMIFS(СВЦЭМ!$I$34:$I$777,СВЦЭМ!$A$34:$A$777,$A326,СВЦЭМ!$B$34:$B$777,D$296)+'СЕТ СН'!$F$13</f>
        <v>0</v>
      </c>
      <c r="E326" s="37">
        <f>SUMIFS(СВЦЭМ!$I$34:$I$777,СВЦЭМ!$A$34:$A$777,$A326,СВЦЭМ!$B$34:$B$777,E$296)+'СЕТ СН'!$F$13</f>
        <v>0</v>
      </c>
      <c r="F326" s="37">
        <f>SUMIFS(СВЦЭМ!$I$34:$I$777,СВЦЭМ!$A$34:$A$777,$A326,СВЦЭМ!$B$34:$B$777,F$296)+'СЕТ СН'!$F$13</f>
        <v>0</v>
      </c>
      <c r="G326" s="37">
        <f>SUMIFS(СВЦЭМ!$I$34:$I$777,СВЦЭМ!$A$34:$A$777,$A326,СВЦЭМ!$B$34:$B$777,G$296)+'СЕТ СН'!$F$13</f>
        <v>0</v>
      </c>
      <c r="H326" s="37">
        <f>SUMIFS(СВЦЭМ!$I$34:$I$777,СВЦЭМ!$A$34:$A$777,$A326,СВЦЭМ!$B$34:$B$777,H$296)+'СЕТ СН'!$F$13</f>
        <v>0</v>
      </c>
      <c r="I326" s="37">
        <f>SUMIFS(СВЦЭМ!$I$34:$I$777,СВЦЭМ!$A$34:$A$777,$A326,СВЦЭМ!$B$34:$B$777,I$296)+'СЕТ СН'!$F$13</f>
        <v>0</v>
      </c>
      <c r="J326" s="37">
        <f>SUMIFS(СВЦЭМ!$I$34:$I$777,СВЦЭМ!$A$34:$A$777,$A326,СВЦЭМ!$B$34:$B$777,J$296)+'СЕТ СН'!$F$13</f>
        <v>0</v>
      </c>
      <c r="K326" s="37">
        <f>SUMIFS(СВЦЭМ!$I$34:$I$777,СВЦЭМ!$A$34:$A$777,$A326,СВЦЭМ!$B$34:$B$777,K$296)+'СЕТ СН'!$F$13</f>
        <v>0</v>
      </c>
      <c r="L326" s="37">
        <f>SUMIFS(СВЦЭМ!$I$34:$I$777,СВЦЭМ!$A$34:$A$777,$A326,СВЦЭМ!$B$34:$B$777,L$296)+'СЕТ СН'!$F$13</f>
        <v>0</v>
      </c>
      <c r="M326" s="37">
        <f>SUMIFS(СВЦЭМ!$I$34:$I$777,СВЦЭМ!$A$34:$A$777,$A326,СВЦЭМ!$B$34:$B$777,M$296)+'СЕТ СН'!$F$13</f>
        <v>0</v>
      </c>
      <c r="N326" s="37">
        <f>SUMIFS(СВЦЭМ!$I$34:$I$777,СВЦЭМ!$A$34:$A$777,$A326,СВЦЭМ!$B$34:$B$777,N$296)+'СЕТ СН'!$F$13</f>
        <v>0</v>
      </c>
      <c r="O326" s="37">
        <f>SUMIFS(СВЦЭМ!$I$34:$I$777,СВЦЭМ!$A$34:$A$777,$A326,СВЦЭМ!$B$34:$B$777,O$296)+'СЕТ СН'!$F$13</f>
        <v>0</v>
      </c>
      <c r="P326" s="37">
        <f>SUMIFS(СВЦЭМ!$I$34:$I$777,СВЦЭМ!$A$34:$A$777,$A326,СВЦЭМ!$B$34:$B$777,P$296)+'СЕТ СН'!$F$13</f>
        <v>0</v>
      </c>
      <c r="Q326" s="37">
        <f>SUMIFS(СВЦЭМ!$I$34:$I$777,СВЦЭМ!$A$34:$A$777,$A326,СВЦЭМ!$B$34:$B$777,Q$296)+'СЕТ СН'!$F$13</f>
        <v>0</v>
      </c>
      <c r="R326" s="37">
        <f>SUMIFS(СВЦЭМ!$I$34:$I$777,СВЦЭМ!$A$34:$A$777,$A326,СВЦЭМ!$B$34:$B$777,R$296)+'СЕТ СН'!$F$13</f>
        <v>0</v>
      </c>
      <c r="S326" s="37">
        <f>SUMIFS(СВЦЭМ!$I$34:$I$777,СВЦЭМ!$A$34:$A$777,$A326,СВЦЭМ!$B$34:$B$777,S$296)+'СЕТ СН'!$F$13</f>
        <v>0</v>
      </c>
      <c r="T326" s="37">
        <f>SUMIFS(СВЦЭМ!$I$34:$I$777,СВЦЭМ!$A$34:$A$777,$A326,СВЦЭМ!$B$34:$B$777,T$296)+'СЕТ СН'!$F$13</f>
        <v>0</v>
      </c>
      <c r="U326" s="37">
        <f>SUMIFS(СВЦЭМ!$I$34:$I$777,СВЦЭМ!$A$34:$A$777,$A326,СВЦЭМ!$B$34:$B$777,U$296)+'СЕТ СН'!$F$13</f>
        <v>0</v>
      </c>
      <c r="V326" s="37">
        <f>SUMIFS(СВЦЭМ!$I$34:$I$777,СВЦЭМ!$A$34:$A$777,$A326,СВЦЭМ!$B$34:$B$777,V$296)+'СЕТ СН'!$F$13</f>
        <v>0</v>
      </c>
      <c r="W326" s="37">
        <f>SUMIFS(СВЦЭМ!$I$34:$I$777,СВЦЭМ!$A$34:$A$777,$A326,СВЦЭМ!$B$34:$B$777,W$296)+'СЕТ СН'!$F$13</f>
        <v>0</v>
      </c>
      <c r="X326" s="37">
        <f>SUMIFS(СВЦЭМ!$I$34:$I$777,СВЦЭМ!$A$34:$A$777,$A326,СВЦЭМ!$B$34:$B$777,X$296)+'СЕТ СН'!$F$13</f>
        <v>0</v>
      </c>
      <c r="Y326" s="37">
        <f>SUMIFS(СВЦЭМ!$I$34:$I$777,СВЦЭМ!$A$34:$A$777,$A326,СВЦЭМ!$B$34:$B$777,Y$296)+'СЕТ СН'!$F$13</f>
        <v>0</v>
      </c>
    </row>
    <row r="327" spans="1:27" ht="15.75" x14ac:dyDescent="0.2">
      <c r="A327" s="36">
        <f t="shared" si="8"/>
        <v>42705</v>
      </c>
      <c r="B327" s="37">
        <f>SUMIFS(СВЦЭМ!$I$34:$I$777,СВЦЭМ!$A$34:$A$777,$A327,СВЦЭМ!$B$34:$B$777,B$296)+'СЕТ СН'!$F$13</f>
        <v>0</v>
      </c>
      <c r="C327" s="37">
        <f>SUMIFS(СВЦЭМ!$I$34:$I$777,СВЦЭМ!$A$34:$A$777,$A327,СВЦЭМ!$B$34:$B$777,C$296)+'СЕТ СН'!$F$13</f>
        <v>0</v>
      </c>
      <c r="D327" s="37">
        <f>SUMIFS(СВЦЭМ!$I$34:$I$777,СВЦЭМ!$A$34:$A$777,$A327,СВЦЭМ!$B$34:$B$777,D$296)+'СЕТ СН'!$F$13</f>
        <v>0</v>
      </c>
      <c r="E327" s="37">
        <f>SUMIFS(СВЦЭМ!$I$34:$I$777,СВЦЭМ!$A$34:$A$777,$A327,СВЦЭМ!$B$34:$B$777,E$296)+'СЕТ СН'!$F$13</f>
        <v>0</v>
      </c>
      <c r="F327" s="37">
        <f>SUMIFS(СВЦЭМ!$I$34:$I$777,СВЦЭМ!$A$34:$A$777,$A327,СВЦЭМ!$B$34:$B$777,F$296)+'СЕТ СН'!$F$13</f>
        <v>0</v>
      </c>
      <c r="G327" s="37">
        <f>SUMIFS(СВЦЭМ!$I$34:$I$777,СВЦЭМ!$A$34:$A$777,$A327,СВЦЭМ!$B$34:$B$777,G$296)+'СЕТ СН'!$F$13</f>
        <v>0</v>
      </c>
      <c r="H327" s="37">
        <f>SUMIFS(СВЦЭМ!$I$34:$I$777,СВЦЭМ!$A$34:$A$777,$A327,СВЦЭМ!$B$34:$B$777,H$296)+'СЕТ СН'!$F$13</f>
        <v>0</v>
      </c>
      <c r="I327" s="37">
        <f>SUMIFS(СВЦЭМ!$I$34:$I$777,СВЦЭМ!$A$34:$A$777,$A327,СВЦЭМ!$B$34:$B$777,I$296)+'СЕТ СН'!$F$13</f>
        <v>0</v>
      </c>
      <c r="J327" s="37">
        <f>SUMIFS(СВЦЭМ!$I$34:$I$777,СВЦЭМ!$A$34:$A$777,$A327,СВЦЭМ!$B$34:$B$777,J$296)+'СЕТ СН'!$F$13</f>
        <v>0</v>
      </c>
      <c r="K327" s="37">
        <f>SUMIFS(СВЦЭМ!$I$34:$I$777,СВЦЭМ!$A$34:$A$777,$A327,СВЦЭМ!$B$34:$B$777,K$296)+'СЕТ СН'!$F$13</f>
        <v>0</v>
      </c>
      <c r="L327" s="37">
        <f>SUMIFS(СВЦЭМ!$I$34:$I$777,СВЦЭМ!$A$34:$A$777,$A327,СВЦЭМ!$B$34:$B$777,L$296)+'СЕТ СН'!$F$13</f>
        <v>0</v>
      </c>
      <c r="M327" s="37">
        <f>SUMIFS(СВЦЭМ!$I$34:$I$777,СВЦЭМ!$A$34:$A$777,$A327,СВЦЭМ!$B$34:$B$777,M$296)+'СЕТ СН'!$F$13</f>
        <v>0</v>
      </c>
      <c r="N327" s="37">
        <f>SUMIFS(СВЦЭМ!$I$34:$I$777,СВЦЭМ!$A$34:$A$777,$A327,СВЦЭМ!$B$34:$B$777,N$296)+'СЕТ СН'!$F$13</f>
        <v>0</v>
      </c>
      <c r="O327" s="37">
        <f>SUMIFS(СВЦЭМ!$I$34:$I$777,СВЦЭМ!$A$34:$A$777,$A327,СВЦЭМ!$B$34:$B$777,O$296)+'СЕТ СН'!$F$13</f>
        <v>0</v>
      </c>
      <c r="P327" s="37">
        <f>SUMIFS(СВЦЭМ!$I$34:$I$777,СВЦЭМ!$A$34:$A$777,$A327,СВЦЭМ!$B$34:$B$777,P$296)+'СЕТ СН'!$F$13</f>
        <v>0</v>
      </c>
      <c r="Q327" s="37">
        <f>SUMIFS(СВЦЭМ!$I$34:$I$777,СВЦЭМ!$A$34:$A$777,$A327,СВЦЭМ!$B$34:$B$777,Q$296)+'СЕТ СН'!$F$13</f>
        <v>0</v>
      </c>
      <c r="R327" s="37">
        <f>SUMIFS(СВЦЭМ!$I$34:$I$777,СВЦЭМ!$A$34:$A$777,$A327,СВЦЭМ!$B$34:$B$777,R$296)+'СЕТ СН'!$F$13</f>
        <v>0</v>
      </c>
      <c r="S327" s="37">
        <f>SUMIFS(СВЦЭМ!$I$34:$I$777,СВЦЭМ!$A$34:$A$777,$A327,СВЦЭМ!$B$34:$B$777,S$296)+'СЕТ СН'!$F$13</f>
        <v>0</v>
      </c>
      <c r="T327" s="37">
        <f>SUMIFS(СВЦЭМ!$I$34:$I$777,СВЦЭМ!$A$34:$A$777,$A327,СВЦЭМ!$B$34:$B$777,T$296)+'СЕТ СН'!$F$13</f>
        <v>0</v>
      </c>
      <c r="U327" s="37">
        <f>SUMIFS(СВЦЭМ!$I$34:$I$777,СВЦЭМ!$A$34:$A$777,$A327,СВЦЭМ!$B$34:$B$777,U$296)+'СЕТ СН'!$F$13</f>
        <v>0</v>
      </c>
      <c r="V327" s="37">
        <f>SUMIFS(СВЦЭМ!$I$34:$I$777,СВЦЭМ!$A$34:$A$777,$A327,СВЦЭМ!$B$34:$B$777,V$296)+'СЕТ СН'!$F$13</f>
        <v>0</v>
      </c>
      <c r="W327" s="37">
        <f>SUMIFS(СВЦЭМ!$I$34:$I$777,СВЦЭМ!$A$34:$A$777,$A327,СВЦЭМ!$B$34:$B$777,W$296)+'СЕТ СН'!$F$13</f>
        <v>0</v>
      </c>
      <c r="X327" s="37">
        <f>SUMIFS(СВЦЭМ!$I$34:$I$777,СВЦЭМ!$A$34:$A$777,$A327,СВЦЭМ!$B$34:$B$777,X$296)+'СЕТ СН'!$F$13</f>
        <v>0</v>
      </c>
      <c r="Y327" s="37">
        <f>SUMIFS(СВЦЭМ!$I$34:$I$777,СВЦЭМ!$A$34:$A$777,$A327,СВЦЭМ!$B$34:$B$777,Y$296)+'СЕТ СН'!$F$13</f>
        <v>0</v>
      </c>
    </row>
    <row r="328" spans="1:27" ht="15.75" x14ac:dyDescent="0.2">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7" ht="12.75" customHeight="1" x14ac:dyDescent="0.2">
      <c r="A329" s="113" t="s">
        <v>7</v>
      </c>
      <c r="B329" s="116" t="s">
        <v>133</v>
      </c>
      <c r="C329" s="117"/>
      <c r="D329" s="117"/>
      <c r="E329" s="117"/>
      <c r="F329" s="117"/>
      <c r="G329" s="117"/>
      <c r="H329" s="117"/>
      <c r="I329" s="117"/>
      <c r="J329" s="117"/>
      <c r="K329" s="117"/>
      <c r="L329" s="117"/>
      <c r="M329" s="117"/>
      <c r="N329" s="117"/>
      <c r="O329" s="117"/>
      <c r="P329" s="117"/>
      <c r="Q329" s="117"/>
      <c r="R329" s="117"/>
      <c r="S329" s="117"/>
      <c r="T329" s="117"/>
      <c r="U329" s="117"/>
      <c r="V329" s="117"/>
      <c r="W329" s="117"/>
      <c r="X329" s="117"/>
      <c r="Y329" s="118"/>
    </row>
    <row r="330" spans="1:27" ht="12.75" customHeight="1" x14ac:dyDescent="0.2">
      <c r="A330" s="114"/>
      <c r="B330" s="119"/>
      <c r="C330" s="120"/>
      <c r="D330" s="120"/>
      <c r="E330" s="120"/>
      <c r="F330" s="120"/>
      <c r="G330" s="120"/>
      <c r="H330" s="120"/>
      <c r="I330" s="120"/>
      <c r="J330" s="120"/>
      <c r="K330" s="120"/>
      <c r="L330" s="120"/>
      <c r="M330" s="120"/>
      <c r="N330" s="120"/>
      <c r="O330" s="120"/>
      <c r="P330" s="120"/>
      <c r="Q330" s="120"/>
      <c r="R330" s="120"/>
      <c r="S330" s="120"/>
      <c r="T330" s="120"/>
      <c r="U330" s="120"/>
      <c r="V330" s="120"/>
      <c r="W330" s="120"/>
      <c r="X330" s="120"/>
      <c r="Y330" s="121"/>
    </row>
    <row r="331" spans="1:27" s="47" customFormat="1" ht="12.75" customHeight="1" x14ac:dyDescent="0.2">
      <c r="A331" s="115"/>
      <c r="B331" s="35">
        <v>1</v>
      </c>
      <c r="C331" s="35">
        <v>2</v>
      </c>
      <c r="D331" s="35">
        <v>3</v>
      </c>
      <c r="E331" s="35">
        <v>4</v>
      </c>
      <c r="F331" s="35">
        <v>5</v>
      </c>
      <c r="G331" s="35">
        <v>6</v>
      </c>
      <c r="H331" s="35">
        <v>7</v>
      </c>
      <c r="I331" s="35">
        <v>8</v>
      </c>
      <c r="J331" s="35">
        <v>9</v>
      </c>
      <c r="K331" s="35">
        <v>10</v>
      </c>
      <c r="L331" s="35">
        <v>11</v>
      </c>
      <c r="M331" s="35">
        <v>12</v>
      </c>
      <c r="N331" s="35">
        <v>13</v>
      </c>
      <c r="O331" s="35">
        <v>14</v>
      </c>
      <c r="P331" s="35">
        <v>15</v>
      </c>
      <c r="Q331" s="35">
        <v>16</v>
      </c>
      <c r="R331" s="35">
        <v>17</v>
      </c>
      <c r="S331" s="35">
        <v>18</v>
      </c>
      <c r="T331" s="35">
        <v>19</v>
      </c>
      <c r="U331" s="35">
        <v>20</v>
      </c>
      <c r="V331" s="35">
        <v>21</v>
      </c>
      <c r="W331" s="35">
        <v>22</v>
      </c>
      <c r="X331" s="35">
        <v>23</v>
      </c>
      <c r="Y331" s="35">
        <v>24</v>
      </c>
    </row>
    <row r="332" spans="1:27" ht="15.75" customHeight="1" x14ac:dyDescent="0.2">
      <c r="A332" s="36" t="str">
        <f>A297</f>
        <v>01.11.2016</v>
      </c>
      <c r="B332" s="37">
        <f>SUMIFS(СВЦЭМ!$J$34:$J$777,СВЦЭМ!$A$34:$A$777,$A332,СВЦЭМ!$B$34:$B$777,B$331)+'СЕТ СН'!$F$13</f>
        <v>480.95974244000001</v>
      </c>
      <c r="C332" s="37">
        <f>SUMIFS(СВЦЭМ!$J$34:$J$777,СВЦЭМ!$A$34:$A$777,$A332,СВЦЭМ!$B$34:$B$777,C$331)+'СЕТ СН'!$F$13</f>
        <v>539.07424293999998</v>
      </c>
      <c r="D332" s="37">
        <f>SUMIFS(СВЦЭМ!$J$34:$J$777,СВЦЭМ!$A$34:$A$777,$A332,СВЦЭМ!$B$34:$B$777,D$331)+'СЕТ СН'!$F$13</f>
        <v>557.78202659999999</v>
      </c>
      <c r="E332" s="37">
        <f>SUMIFS(СВЦЭМ!$J$34:$J$777,СВЦЭМ!$A$34:$A$777,$A332,СВЦЭМ!$B$34:$B$777,E$331)+'СЕТ СН'!$F$13</f>
        <v>565.05471953000006</v>
      </c>
      <c r="F332" s="37">
        <f>SUMIFS(СВЦЭМ!$J$34:$J$777,СВЦЭМ!$A$34:$A$777,$A332,СВЦЭМ!$B$34:$B$777,F$331)+'СЕТ СН'!$F$13</f>
        <v>564.13418717000002</v>
      </c>
      <c r="G332" s="37">
        <f>SUMIFS(СВЦЭМ!$J$34:$J$777,СВЦЭМ!$A$34:$A$777,$A332,СВЦЭМ!$B$34:$B$777,G$331)+'СЕТ СН'!$F$13</f>
        <v>556.65852930999995</v>
      </c>
      <c r="H332" s="37">
        <f>SUMIFS(СВЦЭМ!$J$34:$J$777,СВЦЭМ!$A$34:$A$777,$A332,СВЦЭМ!$B$34:$B$777,H$331)+'СЕТ СН'!$F$13</f>
        <v>536.07793562999996</v>
      </c>
      <c r="I332" s="37">
        <f>SUMIFS(СВЦЭМ!$J$34:$J$777,СВЦЭМ!$A$34:$A$777,$A332,СВЦЭМ!$B$34:$B$777,I$331)+'СЕТ СН'!$F$13</f>
        <v>515.51529158000005</v>
      </c>
      <c r="J332" s="37">
        <f>SUMIFS(СВЦЭМ!$J$34:$J$777,СВЦЭМ!$A$34:$A$777,$A332,СВЦЭМ!$B$34:$B$777,J$331)+'СЕТ СН'!$F$13</f>
        <v>470.00491699000003</v>
      </c>
      <c r="K332" s="37">
        <f>SUMIFS(СВЦЭМ!$J$34:$J$777,СВЦЭМ!$A$34:$A$777,$A332,СВЦЭМ!$B$34:$B$777,K$331)+'СЕТ СН'!$F$13</f>
        <v>423.94519695999998</v>
      </c>
      <c r="L332" s="37">
        <f>SUMIFS(СВЦЭМ!$J$34:$J$777,СВЦЭМ!$A$34:$A$777,$A332,СВЦЭМ!$B$34:$B$777,L$331)+'СЕТ СН'!$F$13</f>
        <v>375.48129822999999</v>
      </c>
      <c r="M332" s="37">
        <f>SUMIFS(СВЦЭМ!$J$34:$J$777,СВЦЭМ!$A$34:$A$777,$A332,СВЦЭМ!$B$34:$B$777,M$331)+'СЕТ СН'!$F$13</f>
        <v>348.02929284999999</v>
      </c>
      <c r="N332" s="37">
        <f>SUMIFS(СВЦЭМ!$J$34:$J$777,СВЦЭМ!$A$34:$A$777,$A332,СВЦЭМ!$B$34:$B$777,N$331)+'СЕТ СН'!$F$13</f>
        <v>348.71694941999999</v>
      </c>
      <c r="O332" s="37">
        <f>SUMIFS(СВЦЭМ!$J$34:$J$777,СВЦЭМ!$A$34:$A$777,$A332,СВЦЭМ!$B$34:$B$777,O$331)+'СЕТ СН'!$F$13</f>
        <v>351.64061303</v>
      </c>
      <c r="P332" s="37">
        <f>SUMIFS(СВЦЭМ!$J$34:$J$777,СВЦЭМ!$A$34:$A$777,$A332,СВЦЭМ!$B$34:$B$777,P$331)+'СЕТ СН'!$F$13</f>
        <v>357.67733277999997</v>
      </c>
      <c r="Q332" s="37">
        <f>SUMIFS(СВЦЭМ!$J$34:$J$777,СВЦЭМ!$A$34:$A$777,$A332,СВЦЭМ!$B$34:$B$777,Q$331)+'СЕТ СН'!$F$13</f>
        <v>357.57099140000003</v>
      </c>
      <c r="R332" s="37">
        <f>SUMIFS(СВЦЭМ!$J$34:$J$777,СВЦЭМ!$A$34:$A$777,$A332,СВЦЭМ!$B$34:$B$777,R$331)+'СЕТ СН'!$F$13</f>
        <v>356.68975655999998</v>
      </c>
      <c r="S332" s="37">
        <f>SUMIFS(СВЦЭМ!$J$34:$J$777,СВЦЭМ!$A$34:$A$777,$A332,СВЦЭМ!$B$34:$B$777,S$331)+'СЕТ СН'!$F$13</f>
        <v>347.41556373999998</v>
      </c>
      <c r="T332" s="37">
        <f>SUMIFS(СВЦЭМ!$J$34:$J$777,СВЦЭМ!$A$34:$A$777,$A332,СВЦЭМ!$B$34:$B$777,T$331)+'СЕТ СН'!$F$13</f>
        <v>354.12979739999997</v>
      </c>
      <c r="U332" s="37">
        <f>SUMIFS(СВЦЭМ!$J$34:$J$777,СВЦЭМ!$A$34:$A$777,$A332,СВЦЭМ!$B$34:$B$777,U$331)+'СЕТ СН'!$F$13</f>
        <v>357.90950290000001</v>
      </c>
      <c r="V332" s="37">
        <f>SUMIFS(СВЦЭМ!$J$34:$J$777,СВЦЭМ!$A$34:$A$777,$A332,СВЦЭМ!$B$34:$B$777,V$331)+'СЕТ СН'!$F$13</f>
        <v>351.12146996000001</v>
      </c>
      <c r="W332" s="37">
        <f>SUMIFS(СВЦЭМ!$J$34:$J$777,СВЦЭМ!$A$34:$A$777,$A332,СВЦЭМ!$B$34:$B$777,W$331)+'СЕТ СН'!$F$13</f>
        <v>347.45176695999999</v>
      </c>
      <c r="X332" s="37">
        <f>SUMIFS(СВЦЭМ!$J$34:$J$777,СВЦЭМ!$A$34:$A$777,$A332,СВЦЭМ!$B$34:$B$777,X$331)+'СЕТ СН'!$F$13</f>
        <v>352.20316006000002</v>
      </c>
      <c r="Y332" s="37">
        <f>SUMIFS(СВЦЭМ!$J$34:$J$777,СВЦЭМ!$A$34:$A$777,$A332,СВЦЭМ!$B$34:$B$777,Y$331)+'СЕТ СН'!$F$13</f>
        <v>405.14334303999999</v>
      </c>
      <c r="AA332" s="46"/>
    </row>
    <row r="333" spans="1:27" ht="15.75" x14ac:dyDescent="0.2">
      <c r="A333" s="36">
        <f>A332+1</f>
        <v>42676</v>
      </c>
      <c r="B333" s="37">
        <f>SUMIFS(СВЦЭМ!$J$34:$J$777,СВЦЭМ!$A$34:$A$777,$A333,СВЦЭМ!$B$34:$B$777,B$331)+'СЕТ СН'!$F$13</f>
        <v>481.67129356999999</v>
      </c>
      <c r="C333" s="37">
        <f>SUMIFS(СВЦЭМ!$J$34:$J$777,СВЦЭМ!$A$34:$A$777,$A333,СВЦЭМ!$B$34:$B$777,C$331)+'СЕТ СН'!$F$13</f>
        <v>549.01597188000005</v>
      </c>
      <c r="D333" s="37">
        <f>SUMIFS(СВЦЭМ!$J$34:$J$777,СВЦЭМ!$A$34:$A$777,$A333,СВЦЭМ!$B$34:$B$777,D$331)+'СЕТ СН'!$F$13</f>
        <v>570.01372349999997</v>
      </c>
      <c r="E333" s="37">
        <f>SUMIFS(СВЦЭМ!$J$34:$J$777,СВЦЭМ!$A$34:$A$777,$A333,СВЦЭМ!$B$34:$B$777,E$331)+'СЕТ СН'!$F$13</f>
        <v>574.25495978000004</v>
      </c>
      <c r="F333" s="37">
        <f>SUMIFS(СВЦЭМ!$J$34:$J$777,СВЦЭМ!$A$34:$A$777,$A333,СВЦЭМ!$B$34:$B$777,F$331)+'СЕТ СН'!$F$13</f>
        <v>574.69983214000001</v>
      </c>
      <c r="G333" s="37">
        <f>SUMIFS(СВЦЭМ!$J$34:$J$777,СВЦЭМ!$A$34:$A$777,$A333,СВЦЭМ!$B$34:$B$777,G$331)+'СЕТ СН'!$F$13</f>
        <v>557.56988740999998</v>
      </c>
      <c r="H333" s="37">
        <f>SUMIFS(СВЦЭМ!$J$34:$J$777,СВЦЭМ!$A$34:$A$777,$A333,СВЦЭМ!$B$34:$B$777,H$331)+'СЕТ СН'!$F$13</f>
        <v>559.03379659999996</v>
      </c>
      <c r="I333" s="37">
        <f>SUMIFS(СВЦЭМ!$J$34:$J$777,СВЦЭМ!$A$34:$A$777,$A333,СВЦЭМ!$B$34:$B$777,I$331)+'СЕТ СН'!$F$13</f>
        <v>542.03459553000005</v>
      </c>
      <c r="J333" s="37">
        <f>SUMIFS(СВЦЭМ!$J$34:$J$777,СВЦЭМ!$A$34:$A$777,$A333,СВЦЭМ!$B$34:$B$777,J$331)+'СЕТ СН'!$F$13</f>
        <v>460.21270208999999</v>
      </c>
      <c r="K333" s="37">
        <f>SUMIFS(СВЦЭМ!$J$34:$J$777,СВЦЭМ!$A$34:$A$777,$A333,СВЦЭМ!$B$34:$B$777,K$331)+'СЕТ СН'!$F$13</f>
        <v>397.44343156000002</v>
      </c>
      <c r="L333" s="37">
        <f>SUMIFS(СВЦЭМ!$J$34:$J$777,СВЦЭМ!$A$34:$A$777,$A333,СВЦЭМ!$B$34:$B$777,L$331)+'СЕТ СН'!$F$13</f>
        <v>381.24171171</v>
      </c>
      <c r="M333" s="37">
        <f>SUMIFS(СВЦЭМ!$J$34:$J$777,СВЦЭМ!$A$34:$A$777,$A333,СВЦЭМ!$B$34:$B$777,M$331)+'СЕТ СН'!$F$13</f>
        <v>374.17760548000001</v>
      </c>
      <c r="N333" s="37">
        <f>SUMIFS(СВЦЭМ!$J$34:$J$777,СВЦЭМ!$A$34:$A$777,$A333,СВЦЭМ!$B$34:$B$777,N$331)+'СЕТ СН'!$F$13</f>
        <v>383.98521375000001</v>
      </c>
      <c r="O333" s="37">
        <f>SUMIFS(СВЦЭМ!$J$34:$J$777,СВЦЭМ!$A$34:$A$777,$A333,СВЦЭМ!$B$34:$B$777,O$331)+'СЕТ СН'!$F$13</f>
        <v>399.93328412</v>
      </c>
      <c r="P333" s="37">
        <f>SUMIFS(СВЦЭМ!$J$34:$J$777,СВЦЭМ!$A$34:$A$777,$A333,СВЦЭМ!$B$34:$B$777,P$331)+'СЕТ СН'!$F$13</f>
        <v>396.78763507000002</v>
      </c>
      <c r="Q333" s="37">
        <f>SUMIFS(СВЦЭМ!$J$34:$J$777,СВЦЭМ!$A$34:$A$777,$A333,СВЦЭМ!$B$34:$B$777,Q$331)+'СЕТ СН'!$F$13</f>
        <v>395.26880705999997</v>
      </c>
      <c r="R333" s="37">
        <f>SUMIFS(СВЦЭМ!$J$34:$J$777,СВЦЭМ!$A$34:$A$777,$A333,СВЦЭМ!$B$34:$B$777,R$331)+'СЕТ СН'!$F$13</f>
        <v>395.22303104000002</v>
      </c>
      <c r="S333" s="37">
        <f>SUMIFS(СВЦЭМ!$J$34:$J$777,СВЦЭМ!$A$34:$A$777,$A333,СВЦЭМ!$B$34:$B$777,S$331)+'СЕТ СН'!$F$13</f>
        <v>389.68997404999999</v>
      </c>
      <c r="T333" s="37">
        <f>SUMIFS(СВЦЭМ!$J$34:$J$777,СВЦЭМ!$A$34:$A$777,$A333,СВЦЭМ!$B$34:$B$777,T$331)+'СЕТ СН'!$F$13</f>
        <v>399.78501060999997</v>
      </c>
      <c r="U333" s="37">
        <f>SUMIFS(СВЦЭМ!$J$34:$J$777,СВЦЭМ!$A$34:$A$777,$A333,СВЦЭМ!$B$34:$B$777,U$331)+'СЕТ СН'!$F$13</f>
        <v>409.48857394999999</v>
      </c>
      <c r="V333" s="37">
        <f>SUMIFS(СВЦЭМ!$J$34:$J$777,СВЦЭМ!$A$34:$A$777,$A333,СВЦЭМ!$B$34:$B$777,V$331)+'СЕТ СН'!$F$13</f>
        <v>404.08037574000002</v>
      </c>
      <c r="W333" s="37">
        <f>SUMIFS(СВЦЭМ!$J$34:$J$777,СВЦЭМ!$A$34:$A$777,$A333,СВЦЭМ!$B$34:$B$777,W$331)+'СЕТ СН'!$F$13</f>
        <v>395.99608140999999</v>
      </c>
      <c r="X333" s="37">
        <f>SUMIFS(СВЦЭМ!$J$34:$J$777,СВЦЭМ!$A$34:$A$777,$A333,СВЦЭМ!$B$34:$B$777,X$331)+'СЕТ СН'!$F$13</f>
        <v>395.13018133999998</v>
      </c>
      <c r="Y333" s="37">
        <f>SUMIFS(СВЦЭМ!$J$34:$J$777,СВЦЭМ!$A$34:$A$777,$A333,СВЦЭМ!$B$34:$B$777,Y$331)+'СЕТ СН'!$F$13</f>
        <v>421.36949083000002</v>
      </c>
    </row>
    <row r="334" spans="1:27" ht="15.75" x14ac:dyDescent="0.2">
      <c r="A334" s="36">
        <f t="shared" ref="A334:A362" si="9">A333+1</f>
        <v>42677</v>
      </c>
      <c r="B334" s="37">
        <f>SUMIFS(СВЦЭМ!$J$34:$J$777,СВЦЭМ!$A$34:$A$777,$A334,СВЦЭМ!$B$34:$B$777,B$331)+'СЕТ СН'!$F$13</f>
        <v>481.86917841000002</v>
      </c>
      <c r="C334" s="37">
        <f>SUMIFS(СВЦЭМ!$J$34:$J$777,СВЦЭМ!$A$34:$A$777,$A334,СВЦЭМ!$B$34:$B$777,C$331)+'СЕТ СН'!$F$13</f>
        <v>554.40247735000003</v>
      </c>
      <c r="D334" s="37">
        <f>SUMIFS(СВЦЭМ!$J$34:$J$777,СВЦЭМ!$A$34:$A$777,$A334,СВЦЭМ!$B$34:$B$777,D$331)+'СЕТ СН'!$F$13</f>
        <v>564.69691513999999</v>
      </c>
      <c r="E334" s="37">
        <f>SUMIFS(СВЦЭМ!$J$34:$J$777,СВЦЭМ!$A$34:$A$777,$A334,СВЦЭМ!$B$34:$B$777,E$331)+'СЕТ СН'!$F$13</f>
        <v>563.20782961999998</v>
      </c>
      <c r="F334" s="37">
        <f>SUMIFS(СВЦЭМ!$J$34:$J$777,СВЦЭМ!$A$34:$A$777,$A334,СВЦЭМ!$B$34:$B$777,F$331)+'СЕТ СН'!$F$13</f>
        <v>562.05525470999999</v>
      </c>
      <c r="G334" s="37">
        <f>SUMIFS(СВЦЭМ!$J$34:$J$777,СВЦЭМ!$A$34:$A$777,$A334,СВЦЭМ!$B$34:$B$777,G$331)+'СЕТ СН'!$F$13</f>
        <v>566.66476919000002</v>
      </c>
      <c r="H334" s="37">
        <f>SUMIFS(СВЦЭМ!$J$34:$J$777,СВЦЭМ!$A$34:$A$777,$A334,СВЦЭМ!$B$34:$B$777,H$331)+'СЕТ СН'!$F$13</f>
        <v>564.48862463</v>
      </c>
      <c r="I334" s="37">
        <f>SUMIFS(СВЦЭМ!$J$34:$J$777,СВЦЭМ!$A$34:$A$777,$A334,СВЦЭМ!$B$34:$B$777,I$331)+'СЕТ СН'!$F$13</f>
        <v>547.16247381999995</v>
      </c>
      <c r="J334" s="37">
        <f>SUMIFS(СВЦЭМ!$J$34:$J$777,СВЦЭМ!$A$34:$A$777,$A334,СВЦЭМ!$B$34:$B$777,J$331)+'СЕТ СН'!$F$13</f>
        <v>490.88285476999999</v>
      </c>
      <c r="K334" s="37">
        <f>SUMIFS(СВЦЭМ!$J$34:$J$777,СВЦЭМ!$A$34:$A$777,$A334,СВЦЭМ!$B$34:$B$777,K$331)+'СЕТ СН'!$F$13</f>
        <v>439.05557707999998</v>
      </c>
      <c r="L334" s="37">
        <f>SUMIFS(СВЦЭМ!$J$34:$J$777,СВЦЭМ!$A$34:$A$777,$A334,СВЦЭМ!$B$34:$B$777,L$331)+'СЕТ СН'!$F$13</f>
        <v>392.03029950000001</v>
      </c>
      <c r="M334" s="37">
        <f>SUMIFS(СВЦЭМ!$J$34:$J$777,СВЦЭМ!$A$34:$A$777,$A334,СВЦЭМ!$B$34:$B$777,M$331)+'СЕТ СН'!$F$13</f>
        <v>385.22666459999999</v>
      </c>
      <c r="N334" s="37">
        <f>SUMIFS(СВЦЭМ!$J$34:$J$777,СВЦЭМ!$A$34:$A$777,$A334,СВЦЭМ!$B$34:$B$777,N$331)+'СЕТ СН'!$F$13</f>
        <v>397.29584827999997</v>
      </c>
      <c r="O334" s="37">
        <f>SUMIFS(СВЦЭМ!$J$34:$J$777,СВЦЭМ!$A$34:$A$777,$A334,СВЦЭМ!$B$34:$B$777,O$331)+'СЕТ СН'!$F$13</f>
        <v>414.41120618999997</v>
      </c>
      <c r="P334" s="37">
        <f>SUMIFS(СВЦЭМ!$J$34:$J$777,СВЦЭМ!$A$34:$A$777,$A334,СВЦЭМ!$B$34:$B$777,P$331)+'СЕТ СН'!$F$13</f>
        <v>422.88334400000002</v>
      </c>
      <c r="Q334" s="37">
        <f>SUMIFS(СВЦЭМ!$J$34:$J$777,СВЦЭМ!$A$34:$A$777,$A334,СВЦЭМ!$B$34:$B$777,Q$331)+'СЕТ СН'!$F$13</f>
        <v>428.86599271</v>
      </c>
      <c r="R334" s="37">
        <f>SUMIFS(СВЦЭМ!$J$34:$J$777,СВЦЭМ!$A$34:$A$777,$A334,СВЦЭМ!$B$34:$B$777,R$331)+'СЕТ СН'!$F$13</f>
        <v>427.00989120999998</v>
      </c>
      <c r="S334" s="37">
        <f>SUMIFS(СВЦЭМ!$J$34:$J$777,СВЦЭМ!$A$34:$A$777,$A334,СВЦЭМ!$B$34:$B$777,S$331)+'СЕТ СН'!$F$13</f>
        <v>428.66465805000001</v>
      </c>
      <c r="T334" s="37">
        <f>SUMIFS(СВЦЭМ!$J$34:$J$777,СВЦЭМ!$A$34:$A$777,$A334,СВЦЭМ!$B$34:$B$777,T$331)+'СЕТ СН'!$F$13</f>
        <v>399.20193107</v>
      </c>
      <c r="U334" s="37">
        <f>SUMIFS(СВЦЭМ!$J$34:$J$777,СВЦЭМ!$A$34:$A$777,$A334,СВЦЭМ!$B$34:$B$777,U$331)+'СЕТ СН'!$F$13</f>
        <v>400.82185809999999</v>
      </c>
      <c r="V334" s="37">
        <f>SUMIFS(СВЦЭМ!$J$34:$J$777,СВЦЭМ!$A$34:$A$777,$A334,СВЦЭМ!$B$34:$B$777,V$331)+'СЕТ СН'!$F$13</f>
        <v>403.27314401000001</v>
      </c>
      <c r="W334" s="37">
        <f>SUMIFS(СВЦЭМ!$J$34:$J$777,СВЦЭМ!$A$34:$A$777,$A334,СВЦЭМ!$B$34:$B$777,W$331)+'СЕТ СН'!$F$13</f>
        <v>418.37623930000001</v>
      </c>
      <c r="X334" s="37">
        <f>SUMIFS(СВЦЭМ!$J$34:$J$777,СВЦЭМ!$A$34:$A$777,$A334,СВЦЭМ!$B$34:$B$777,X$331)+'СЕТ СН'!$F$13</f>
        <v>432.4450817</v>
      </c>
      <c r="Y334" s="37">
        <f>SUMIFS(СВЦЭМ!$J$34:$J$777,СВЦЭМ!$A$34:$A$777,$A334,СВЦЭМ!$B$34:$B$777,Y$331)+'СЕТ СН'!$F$13</f>
        <v>477.68734474000001</v>
      </c>
    </row>
    <row r="335" spans="1:27" ht="15.75" x14ac:dyDescent="0.2">
      <c r="A335" s="36">
        <f t="shared" si="9"/>
        <v>42678</v>
      </c>
      <c r="B335" s="37">
        <f>SUMIFS(СВЦЭМ!$J$34:$J$777,СВЦЭМ!$A$34:$A$777,$A335,СВЦЭМ!$B$34:$B$777,B$331)+'СЕТ СН'!$F$13</f>
        <v>526.66298218999998</v>
      </c>
      <c r="C335" s="37">
        <f>SUMIFS(СВЦЭМ!$J$34:$J$777,СВЦЭМ!$A$34:$A$777,$A335,СВЦЭМ!$B$34:$B$777,C$331)+'СЕТ СН'!$F$13</f>
        <v>563.12642398000003</v>
      </c>
      <c r="D335" s="37">
        <f>SUMIFS(СВЦЭМ!$J$34:$J$777,СВЦЭМ!$A$34:$A$777,$A335,СВЦЭМ!$B$34:$B$777,D$331)+'СЕТ СН'!$F$13</f>
        <v>565.22519778000003</v>
      </c>
      <c r="E335" s="37">
        <f>SUMIFS(СВЦЭМ!$J$34:$J$777,СВЦЭМ!$A$34:$A$777,$A335,СВЦЭМ!$B$34:$B$777,E$331)+'СЕТ СН'!$F$13</f>
        <v>564.58741726000005</v>
      </c>
      <c r="F335" s="37">
        <f>SUMIFS(СВЦЭМ!$J$34:$J$777,СВЦЭМ!$A$34:$A$777,$A335,СВЦЭМ!$B$34:$B$777,F$331)+'СЕТ СН'!$F$13</f>
        <v>563.11306087000003</v>
      </c>
      <c r="G335" s="37">
        <f>SUMIFS(СВЦЭМ!$J$34:$J$777,СВЦЭМ!$A$34:$A$777,$A335,СВЦЭМ!$B$34:$B$777,G$331)+'СЕТ СН'!$F$13</f>
        <v>566.12679502000003</v>
      </c>
      <c r="H335" s="37">
        <f>SUMIFS(СВЦЭМ!$J$34:$J$777,СВЦЭМ!$A$34:$A$777,$A335,СВЦЭМ!$B$34:$B$777,H$331)+'СЕТ СН'!$F$13</f>
        <v>572.14017507999995</v>
      </c>
      <c r="I335" s="37">
        <f>SUMIFS(СВЦЭМ!$J$34:$J$777,СВЦЭМ!$A$34:$A$777,$A335,СВЦЭМ!$B$34:$B$777,I$331)+'СЕТ СН'!$F$13</f>
        <v>564.87141026999996</v>
      </c>
      <c r="J335" s="37">
        <f>SUMIFS(СВЦЭМ!$J$34:$J$777,СВЦЭМ!$A$34:$A$777,$A335,СВЦЭМ!$B$34:$B$777,J$331)+'СЕТ СН'!$F$13</f>
        <v>516.99692268000001</v>
      </c>
      <c r="K335" s="37">
        <f>SUMIFS(СВЦЭМ!$J$34:$J$777,СВЦЭМ!$A$34:$A$777,$A335,СВЦЭМ!$B$34:$B$777,K$331)+'СЕТ СН'!$F$13</f>
        <v>469.77782072999997</v>
      </c>
      <c r="L335" s="37">
        <f>SUMIFS(СВЦЭМ!$J$34:$J$777,СВЦЭМ!$A$34:$A$777,$A335,СВЦЭМ!$B$34:$B$777,L$331)+'СЕТ СН'!$F$13</f>
        <v>420.39375643</v>
      </c>
      <c r="M335" s="37">
        <f>SUMIFS(СВЦЭМ!$J$34:$J$777,СВЦЭМ!$A$34:$A$777,$A335,СВЦЭМ!$B$34:$B$777,M$331)+'СЕТ СН'!$F$13</f>
        <v>403.57719689999999</v>
      </c>
      <c r="N335" s="37">
        <f>SUMIFS(СВЦЭМ!$J$34:$J$777,СВЦЭМ!$A$34:$A$777,$A335,СВЦЭМ!$B$34:$B$777,N$331)+'СЕТ СН'!$F$13</f>
        <v>394.37780055000002</v>
      </c>
      <c r="O335" s="37">
        <f>SUMIFS(СВЦЭМ!$J$34:$J$777,СВЦЭМ!$A$34:$A$777,$A335,СВЦЭМ!$B$34:$B$777,O$331)+'СЕТ СН'!$F$13</f>
        <v>390.19271773000003</v>
      </c>
      <c r="P335" s="37">
        <f>SUMIFS(СВЦЭМ!$J$34:$J$777,СВЦЭМ!$A$34:$A$777,$A335,СВЦЭМ!$B$34:$B$777,P$331)+'СЕТ СН'!$F$13</f>
        <v>387.50685217</v>
      </c>
      <c r="Q335" s="37">
        <f>SUMIFS(СВЦЭМ!$J$34:$J$777,СВЦЭМ!$A$34:$A$777,$A335,СВЦЭМ!$B$34:$B$777,Q$331)+'СЕТ СН'!$F$13</f>
        <v>386.34853998</v>
      </c>
      <c r="R335" s="37">
        <f>SUMIFS(СВЦЭМ!$J$34:$J$777,СВЦЭМ!$A$34:$A$777,$A335,СВЦЭМ!$B$34:$B$777,R$331)+'СЕТ СН'!$F$13</f>
        <v>387.84118676000003</v>
      </c>
      <c r="S335" s="37">
        <f>SUMIFS(СВЦЭМ!$J$34:$J$777,СВЦЭМ!$A$34:$A$777,$A335,СВЦЭМ!$B$34:$B$777,S$331)+'СЕТ СН'!$F$13</f>
        <v>387.49866208999998</v>
      </c>
      <c r="T335" s="37">
        <f>SUMIFS(СВЦЭМ!$J$34:$J$777,СВЦЭМ!$A$34:$A$777,$A335,СВЦЭМ!$B$34:$B$777,T$331)+'СЕТ СН'!$F$13</f>
        <v>377.86292122999998</v>
      </c>
      <c r="U335" s="37">
        <f>SUMIFS(СВЦЭМ!$J$34:$J$777,СВЦЭМ!$A$34:$A$777,$A335,СВЦЭМ!$B$34:$B$777,U$331)+'СЕТ СН'!$F$13</f>
        <v>369.42615466000001</v>
      </c>
      <c r="V335" s="37">
        <f>SUMIFS(СВЦЭМ!$J$34:$J$777,СВЦЭМ!$A$34:$A$777,$A335,СВЦЭМ!$B$34:$B$777,V$331)+'СЕТ СН'!$F$13</f>
        <v>373.64123839000001</v>
      </c>
      <c r="W335" s="37">
        <f>SUMIFS(СВЦЭМ!$J$34:$J$777,СВЦЭМ!$A$34:$A$777,$A335,СВЦЭМ!$B$34:$B$777,W$331)+'СЕТ СН'!$F$13</f>
        <v>386.02453528000001</v>
      </c>
      <c r="X335" s="37">
        <f>SUMIFS(СВЦЭМ!$J$34:$J$777,СВЦЭМ!$A$34:$A$777,$A335,СВЦЭМ!$B$34:$B$777,X$331)+'СЕТ СН'!$F$13</f>
        <v>387.94149506000002</v>
      </c>
      <c r="Y335" s="37">
        <f>SUMIFS(СВЦЭМ!$J$34:$J$777,СВЦЭМ!$A$34:$A$777,$A335,СВЦЭМ!$B$34:$B$777,Y$331)+'СЕТ СН'!$F$13</f>
        <v>437.56089027000002</v>
      </c>
    </row>
    <row r="336" spans="1:27" ht="15.75" x14ac:dyDescent="0.2">
      <c r="A336" s="36">
        <f t="shared" si="9"/>
        <v>42679</v>
      </c>
      <c r="B336" s="37">
        <f>SUMIFS(СВЦЭМ!$J$34:$J$777,СВЦЭМ!$A$34:$A$777,$A336,СВЦЭМ!$B$34:$B$777,B$331)+'СЕТ СН'!$F$13</f>
        <v>497.12743769999997</v>
      </c>
      <c r="C336" s="37">
        <f>SUMIFS(СВЦЭМ!$J$34:$J$777,СВЦЭМ!$A$34:$A$777,$A336,СВЦЭМ!$B$34:$B$777,C$331)+'СЕТ СН'!$F$13</f>
        <v>537.27724092000005</v>
      </c>
      <c r="D336" s="37">
        <f>SUMIFS(СВЦЭМ!$J$34:$J$777,СВЦЭМ!$A$34:$A$777,$A336,СВЦЭМ!$B$34:$B$777,D$331)+'СЕТ СН'!$F$13</f>
        <v>568.10543373999997</v>
      </c>
      <c r="E336" s="37">
        <f>SUMIFS(СВЦЭМ!$J$34:$J$777,СВЦЭМ!$A$34:$A$777,$A336,СВЦЭМ!$B$34:$B$777,E$331)+'СЕТ СН'!$F$13</f>
        <v>568.02023935</v>
      </c>
      <c r="F336" s="37">
        <f>SUMIFS(СВЦЭМ!$J$34:$J$777,СВЦЭМ!$A$34:$A$777,$A336,СВЦЭМ!$B$34:$B$777,F$331)+'СЕТ СН'!$F$13</f>
        <v>566.73130093999998</v>
      </c>
      <c r="G336" s="37">
        <f>SUMIFS(СВЦЭМ!$J$34:$J$777,СВЦЭМ!$A$34:$A$777,$A336,СВЦЭМ!$B$34:$B$777,G$331)+'СЕТ СН'!$F$13</f>
        <v>568.82586906999995</v>
      </c>
      <c r="H336" s="37">
        <f>SUMIFS(СВЦЭМ!$J$34:$J$777,СВЦЭМ!$A$34:$A$777,$A336,СВЦЭМ!$B$34:$B$777,H$331)+'СЕТ СН'!$F$13</f>
        <v>574.63890916000003</v>
      </c>
      <c r="I336" s="37">
        <f>SUMIFS(СВЦЭМ!$J$34:$J$777,СВЦЭМ!$A$34:$A$777,$A336,СВЦЭМ!$B$34:$B$777,I$331)+'СЕТ СН'!$F$13</f>
        <v>570.32207183000003</v>
      </c>
      <c r="J336" s="37">
        <f>SUMIFS(СВЦЭМ!$J$34:$J$777,СВЦЭМ!$A$34:$A$777,$A336,СВЦЭМ!$B$34:$B$777,J$331)+'СЕТ СН'!$F$13</f>
        <v>518.98339812999996</v>
      </c>
      <c r="K336" s="37">
        <f>SUMIFS(СВЦЭМ!$J$34:$J$777,СВЦЭМ!$A$34:$A$777,$A336,СВЦЭМ!$B$34:$B$777,K$331)+'СЕТ СН'!$F$13</f>
        <v>471.58803426999998</v>
      </c>
      <c r="L336" s="37">
        <f>SUMIFS(СВЦЭМ!$J$34:$J$777,СВЦЭМ!$A$34:$A$777,$A336,СВЦЭМ!$B$34:$B$777,L$331)+'СЕТ СН'!$F$13</f>
        <v>427.26641541999999</v>
      </c>
      <c r="M336" s="37">
        <f>SUMIFS(СВЦЭМ!$J$34:$J$777,СВЦЭМ!$A$34:$A$777,$A336,СВЦЭМ!$B$34:$B$777,M$331)+'СЕТ СН'!$F$13</f>
        <v>414.29681820000002</v>
      </c>
      <c r="N336" s="37">
        <f>SUMIFS(СВЦЭМ!$J$34:$J$777,СВЦЭМ!$A$34:$A$777,$A336,СВЦЭМ!$B$34:$B$777,N$331)+'СЕТ СН'!$F$13</f>
        <v>405.65461878999997</v>
      </c>
      <c r="O336" s="37">
        <f>SUMIFS(СВЦЭМ!$J$34:$J$777,СВЦЭМ!$A$34:$A$777,$A336,СВЦЭМ!$B$34:$B$777,O$331)+'СЕТ СН'!$F$13</f>
        <v>399.82216627000003</v>
      </c>
      <c r="P336" s="37">
        <f>SUMIFS(СВЦЭМ!$J$34:$J$777,СВЦЭМ!$A$34:$A$777,$A336,СВЦЭМ!$B$34:$B$777,P$331)+'СЕТ СН'!$F$13</f>
        <v>396.15743844000002</v>
      </c>
      <c r="Q336" s="37">
        <f>SUMIFS(СВЦЭМ!$J$34:$J$777,СВЦЭМ!$A$34:$A$777,$A336,СВЦЭМ!$B$34:$B$777,Q$331)+'СЕТ СН'!$F$13</f>
        <v>394.05749747999999</v>
      </c>
      <c r="R336" s="37">
        <f>SUMIFS(СВЦЭМ!$J$34:$J$777,СВЦЭМ!$A$34:$A$777,$A336,СВЦЭМ!$B$34:$B$777,R$331)+'СЕТ СН'!$F$13</f>
        <v>391.17753759999999</v>
      </c>
      <c r="S336" s="37">
        <f>SUMIFS(СВЦЭМ!$J$34:$J$777,СВЦЭМ!$A$34:$A$777,$A336,СВЦЭМ!$B$34:$B$777,S$331)+'СЕТ СН'!$F$13</f>
        <v>385.94885591000002</v>
      </c>
      <c r="T336" s="37">
        <f>SUMIFS(СВЦЭМ!$J$34:$J$777,СВЦЭМ!$A$34:$A$777,$A336,СВЦЭМ!$B$34:$B$777,T$331)+'СЕТ СН'!$F$13</f>
        <v>376.27551571999999</v>
      </c>
      <c r="U336" s="37">
        <f>SUMIFS(СВЦЭМ!$J$34:$J$777,СВЦЭМ!$A$34:$A$777,$A336,СВЦЭМ!$B$34:$B$777,U$331)+'СЕТ СН'!$F$13</f>
        <v>368.78304563</v>
      </c>
      <c r="V336" s="37">
        <f>SUMIFS(СВЦЭМ!$J$34:$J$777,СВЦЭМ!$A$34:$A$777,$A336,СВЦЭМ!$B$34:$B$777,V$331)+'СЕТ СН'!$F$13</f>
        <v>372.95184258</v>
      </c>
      <c r="W336" s="37">
        <f>SUMIFS(СВЦЭМ!$J$34:$J$777,СВЦЭМ!$A$34:$A$777,$A336,СВЦЭМ!$B$34:$B$777,W$331)+'СЕТ СН'!$F$13</f>
        <v>385.96471595999998</v>
      </c>
      <c r="X336" s="37">
        <f>SUMIFS(СВЦЭМ!$J$34:$J$777,СВЦЭМ!$A$34:$A$777,$A336,СВЦЭМ!$B$34:$B$777,X$331)+'СЕТ СН'!$F$13</f>
        <v>387.17982148999999</v>
      </c>
      <c r="Y336" s="37">
        <f>SUMIFS(СВЦЭМ!$J$34:$J$777,СВЦЭМ!$A$34:$A$777,$A336,СВЦЭМ!$B$34:$B$777,Y$331)+'СЕТ СН'!$F$13</f>
        <v>436.89974297999998</v>
      </c>
    </row>
    <row r="337" spans="1:25" ht="15.75" x14ac:dyDescent="0.2">
      <c r="A337" s="36">
        <f t="shared" si="9"/>
        <v>42680</v>
      </c>
      <c r="B337" s="37">
        <f>SUMIFS(СВЦЭМ!$J$34:$J$777,СВЦЭМ!$A$34:$A$777,$A337,СВЦЭМ!$B$34:$B$777,B$331)+'СЕТ СН'!$F$13</f>
        <v>486.37595269000002</v>
      </c>
      <c r="C337" s="37">
        <f>SUMIFS(СВЦЭМ!$J$34:$J$777,СВЦЭМ!$A$34:$A$777,$A337,СВЦЭМ!$B$34:$B$777,C$331)+'СЕТ СН'!$F$13</f>
        <v>542.6493878</v>
      </c>
      <c r="D337" s="37">
        <f>SUMIFS(СВЦЭМ!$J$34:$J$777,СВЦЭМ!$A$34:$A$777,$A337,СВЦЭМ!$B$34:$B$777,D$331)+'СЕТ СН'!$F$13</f>
        <v>562.10870994000004</v>
      </c>
      <c r="E337" s="37">
        <f>SUMIFS(СВЦЭМ!$J$34:$J$777,СВЦЭМ!$A$34:$A$777,$A337,СВЦЭМ!$B$34:$B$777,E$331)+'СЕТ СН'!$F$13</f>
        <v>563.23691249000001</v>
      </c>
      <c r="F337" s="37">
        <f>SUMIFS(СВЦЭМ!$J$34:$J$777,СВЦЭМ!$A$34:$A$777,$A337,СВЦЭМ!$B$34:$B$777,F$331)+'СЕТ СН'!$F$13</f>
        <v>563.19174682000005</v>
      </c>
      <c r="G337" s="37">
        <f>SUMIFS(СВЦЭМ!$J$34:$J$777,СВЦЭМ!$A$34:$A$777,$A337,СВЦЭМ!$B$34:$B$777,G$331)+'СЕТ СН'!$F$13</f>
        <v>557.80107092000003</v>
      </c>
      <c r="H337" s="37">
        <f>SUMIFS(СВЦЭМ!$J$34:$J$777,СВЦЭМ!$A$34:$A$777,$A337,СВЦЭМ!$B$34:$B$777,H$331)+'СЕТ СН'!$F$13</f>
        <v>555.24464307999995</v>
      </c>
      <c r="I337" s="37">
        <f>SUMIFS(СВЦЭМ!$J$34:$J$777,СВЦЭМ!$A$34:$A$777,$A337,СВЦЭМ!$B$34:$B$777,I$331)+'СЕТ СН'!$F$13</f>
        <v>550.28338298999995</v>
      </c>
      <c r="J337" s="37">
        <f>SUMIFS(СВЦЭМ!$J$34:$J$777,СВЦЭМ!$A$34:$A$777,$A337,СВЦЭМ!$B$34:$B$777,J$331)+'СЕТ СН'!$F$13</f>
        <v>493.79570543</v>
      </c>
      <c r="K337" s="37">
        <f>SUMIFS(СВЦЭМ!$J$34:$J$777,СВЦЭМ!$A$34:$A$777,$A337,СВЦЭМ!$B$34:$B$777,K$331)+'СЕТ СН'!$F$13</f>
        <v>439.43960132000001</v>
      </c>
      <c r="L337" s="37">
        <f>SUMIFS(СВЦЭМ!$J$34:$J$777,СВЦЭМ!$A$34:$A$777,$A337,СВЦЭМ!$B$34:$B$777,L$331)+'СЕТ СН'!$F$13</f>
        <v>405.85583357000002</v>
      </c>
      <c r="M337" s="37">
        <f>SUMIFS(СВЦЭМ!$J$34:$J$777,СВЦЭМ!$A$34:$A$777,$A337,СВЦЭМ!$B$34:$B$777,M$331)+'СЕТ СН'!$F$13</f>
        <v>380.52788219000001</v>
      </c>
      <c r="N337" s="37">
        <f>SUMIFS(СВЦЭМ!$J$34:$J$777,СВЦЭМ!$A$34:$A$777,$A337,СВЦЭМ!$B$34:$B$777,N$331)+'СЕТ СН'!$F$13</f>
        <v>377.58440526999999</v>
      </c>
      <c r="O337" s="37">
        <f>SUMIFS(СВЦЭМ!$J$34:$J$777,СВЦЭМ!$A$34:$A$777,$A337,СВЦЭМ!$B$34:$B$777,O$331)+'СЕТ СН'!$F$13</f>
        <v>377.61219908999999</v>
      </c>
      <c r="P337" s="37">
        <f>SUMIFS(СВЦЭМ!$J$34:$J$777,СВЦЭМ!$A$34:$A$777,$A337,СВЦЭМ!$B$34:$B$777,P$331)+'СЕТ СН'!$F$13</f>
        <v>373.95798424999998</v>
      </c>
      <c r="Q337" s="37">
        <f>SUMIFS(СВЦЭМ!$J$34:$J$777,СВЦЭМ!$A$34:$A$777,$A337,СВЦЭМ!$B$34:$B$777,Q$331)+'СЕТ СН'!$F$13</f>
        <v>374.05468981000001</v>
      </c>
      <c r="R337" s="37">
        <f>SUMIFS(СВЦЭМ!$J$34:$J$777,СВЦЭМ!$A$34:$A$777,$A337,СВЦЭМ!$B$34:$B$777,R$331)+'СЕТ СН'!$F$13</f>
        <v>372.50786509</v>
      </c>
      <c r="S337" s="37">
        <f>SUMIFS(СВЦЭМ!$J$34:$J$777,СВЦЭМ!$A$34:$A$777,$A337,СВЦЭМ!$B$34:$B$777,S$331)+'СЕТ СН'!$F$13</f>
        <v>385.13476444999998</v>
      </c>
      <c r="T337" s="37">
        <f>SUMIFS(СВЦЭМ!$J$34:$J$777,СВЦЭМ!$A$34:$A$777,$A337,СВЦЭМ!$B$34:$B$777,T$331)+'СЕТ СН'!$F$13</f>
        <v>390.67141763000001</v>
      </c>
      <c r="U337" s="37">
        <f>SUMIFS(СВЦЭМ!$J$34:$J$777,СВЦЭМ!$A$34:$A$777,$A337,СВЦЭМ!$B$34:$B$777,U$331)+'СЕТ СН'!$F$13</f>
        <v>393.96031655000002</v>
      </c>
      <c r="V337" s="37">
        <f>SUMIFS(СВЦЭМ!$J$34:$J$777,СВЦЭМ!$A$34:$A$777,$A337,СВЦЭМ!$B$34:$B$777,V$331)+'СЕТ СН'!$F$13</f>
        <v>392.80976692000002</v>
      </c>
      <c r="W337" s="37">
        <f>SUMIFS(СВЦЭМ!$J$34:$J$777,СВЦЭМ!$A$34:$A$777,$A337,СВЦЭМ!$B$34:$B$777,W$331)+'СЕТ СН'!$F$13</f>
        <v>399.29324009999999</v>
      </c>
      <c r="X337" s="37">
        <f>SUMIFS(СВЦЭМ!$J$34:$J$777,СВЦЭМ!$A$34:$A$777,$A337,СВЦЭМ!$B$34:$B$777,X$331)+'СЕТ СН'!$F$13</f>
        <v>401.44507651999999</v>
      </c>
      <c r="Y337" s="37">
        <f>SUMIFS(СВЦЭМ!$J$34:$J$777,СВЦЭМ!$A$34:$A$777,$A337,СВЦЭМ!$B$34:$B$777,Y$331)+'СЕТ СН'!$F$13</f>
        <v>452.38448368000002</v>
      </c>
    </row>
    <row r="338" spans="1:25" ht="15.75" x14ac:dyDescent="0.2">
      <c r="A338" s="36">
        <f t="shared" si="9"/>
        <v>42681</v>
      </c>
      <c r="B338" s="37">
        <f>SUMIFS(СВЦЭМ!$J$34:$J$777,СВЦЭМ!$A$34:$A$777,$A338,СВЦЭМ!$B$34:$B$777,B$331)+'СЕТ СН'!$F$13</f>
        <v>508.31100186999998</v>
      </c>
      <c r="C338" s="37">
        <f>SUMIFS(СВЦЭМ!$J$34:$J$777,СВЦЭМ!$A$34:$A$777,$A338,СВЦЭМ!$B$34:$B$777,C$331)+'СЕТ СН'!$F$13</f>
        <v>555.72346163999998</v>
      </c>
      <c r="D338" s="37">
        <f>SUMIFS(СВЦЭМ!$J$34:$J$777,СВЦЭМ!$A$34:$A$777,$A338,СВЦЭМ!$B$34:$B$777,D$331)+'СЕТ СН'!$F$13</f>
        <v>566.64623214000005</v>
      </c>
      <c r="E338" s="37">
        <f>SUMIFS(СВЦЭМ!$J$34:$J$777,СВЦЭМ!$A$34:$A$777,$A338,СВЦЭМ!$B$34:$B$777,E$331)+'СЕТ СН'!$F$13</f>
        <v>566.32472648999999</v>
      </c>
      <c r="F338" s="37">
        <f>SUMIFS(СВЦЭМ!$J$34:$J$777,СВЦЭМ!$A$34:$A$777,$A338,СВЦЭМ!$B$34:$B$777,F$331)+'СЕТ СН'!$F$13</f>
        <v>566.72206383000002</v>
      </c>
      <c r="G338" s="37">
        <f>SUMIFS(СВЦЭМ!$J$34:$J$777,СВЦЭМ!$A$34:$A$777,$A338,СВЦЭМ!$B$34:$B$777,G$331)+'СЕТ СН'!$F$13</f>
        <v>567.36234829</v>
      </c>
      <c r="H338" s="37">
        <f>SUMIFS(СВЦЭМ!$J$34:$J$777,СВЦЭМ!$A$34:$A$777,$A338,СВЦЭМ!$B$34:$B$777,H$331)+'СЕТ СН'!$F$13</f>
        <v>582.09047881000004</v>
      </c>
      <c r="I338" s="37">
        <f>SUMIFS(СВЦЭМ!$J$34:$J$777,СВЦЭМ!$A$34:$A$777,$A338,СВЦЭМ!$B$34:$B$777,I$331)+'СЕТ СН'!$F$13</f>
        <v>576.75641890999998</v>
      </c>
      <c r="J338" s="37">
        <f>SUMIFS(СВЦЭМ!$J$34:$J$777,СВЦЭМ!$A$34:$A$777,$A338,СВЦЭМ!$B$34:$B$777,J$331)+'СЕТ СН'!$F$13</f>
        <v>520.65669261000005</v>
      </c>
      <c r="K338" s="37">
        <f>SUMIFS(СВЦЭМ!$J$34:$J$777,СВЦЭМ!$A$34:$A$777,$A338,СВЦЭМ!$B$34:$B$777,K$331)+'СЕТ СН'!$F$13</f>
        <v>457.88407468999998</v>
      </c>
      <c r="L338" s="37">
        <f>SUMIFS(СВЦЭМ!$J$34:$J$777,СВЦЭМ!$A$34:$A$777,$A338,СВЦЭМ!$B$34:$B$777,L$331)+'СЕТ СН'!$F$13</f>
        <v>409.35754261</v>
      </c>
      <c r="M338" s="37">
        <f>SUMIFS(СВЦЭМ!$J$34:$J$777,СВЦЭМ!$A$34:$A$777,$A338,СВЦЭМ!$B$34:$B$777,M$331)+'СЕТ СН'!$F$13</f>
        <v>389.34027259999999</v>
      </c>
      <c r="N338" s="37">
        <f>SUMIFS(СВЦЭМ!$J$34:$J$777,СВЦЭМ!$A$34:$A$777,$A338,СВЦЭМ!$B$34:$B$777,N$331)+'СЕТ СН'!$F$13</f>
        <v>390.22434241000002</v>
      </c>
      <c r="O338" s="37">
        <f>SUMIFS(СВЦЭМ!$J$34:$J$777,СВЦЭМ!$A$34:$A$777,$A338,СВЦЭМ!$B$34:$B$777,O$331)+'СЕТ СН'!$F$13</f>
        <v>383.36997158999998</v>
      </c>
      <c r="P338" s="37">
        <f>SUMIFS(СВЦЭМ!$J$34:$J$777,СВЦЭМ!$A$34:$A$777,$A338,СВЦЭМ!$B$34:$B$777,P$331)+'СЕТ СН'!$F$13</f>
        <v>378.88915849</v>
      </c>
      <c r="Q338" s="37">
        <f>SUMIFS(СВЦЭМ!$J$34:$J$777,СВЦЭМ!$A$34:$A$777,$A338,СВЦЭМ!$B$34:$B$777,Q$331)+'СЕТ СН'!$F$13</f>
        <v>378.91318073999997</v>
      </c>
      <c r="R338" s="37">
        <f>SUMIFS(СВЦЭМ!$J$34:$J$777,СВЦЭМ!$A$34:$A$777,$A338,СВЦЭМ!$B$34:$B$777,R$331)+'СЕТ СН'!$F$13</f>
        <v>378.52068077000001</v>
      </c>
      <c r="S338" s="37">
        <f>SUMIFS(СВЦЭМ!$J$34:$J$777,СВЦЭМ!$A$34:$A$777,$A338,СВЦЭМ!$B$34:$B$777,S$331)+'СЕТ СН'!$F$13</f>
        <v>389.61899355000003</v>
      </c>
      <c r="T338" s="37">
        <f>SUMIFS(СВЦЭМ!$J$34:$J$777,СВЦЭМ!$A$34:$A$777,$A338,СВЦЭМ!$B$34:$B$777,T$331)+'СЕТ СН'!$F$13</f>
        <v>395.55474502999999</v>
      </c>
      <c r="U338" s="37">
        <f>SUMIFS(СВЦЭМ!$J$34:$J$777,СВЦЭМ!$A$34:$A$777,$A338,СВЦЭМ!$B$34:$B$777,U$331)+'СЕТ СН'!$F$13</f>
        <v>397.30821357999997</v>
      </c>
      <c r="V338" s="37">
        <f>SUMIFS(СВЦЭМ!$J$34:$J$777,СВЦЭМ!$A$34:$A$777,$A338,СВЦЭМ!$B$34:$B$777,V$331)+'СЕТ СН'!$F$13</f>
        <v>394.69029268000003</v>
      </c>
      <c r="W338" s="37">
        <f>SUMIFS(СВЦЭМ!$J$34:$J$777,СВЦЭМ!$A$34:$A$777,$A338,СВЦЭМ!$B$34:$B$777,W$331)+'СЕТ СН'!$F$13</f>
        <v>394.40807209000002</v>
      </c>
      <c r="X338" s="37">
        <f>SUMIFS(СВЦЭМ!$J$34:$J$777,СВЦЭМ!$A$34:$A$777,$A338,СВЦЭМ!$B$34:$B$777,X$331)+'СЕТ СН'!$F$13</f>
        <v>412.54479716999998</v>
      </c>
      <c r="Y338" s="37">
        <f>SUMIFS(СВЦЭМ!$J$34:$J$777,СВЦЭМ!$A$34:$A$777,$A338,СВЦЭМ!$B$34:$B$777,Y$331)+'СЕТ СН'!$F$13</f>
        <v>455.21456340999998</v>
      </c>
    </row>
    <row r="339" spans="1:25" ht="15.75" x14ac:dyDescent="0.2">
      <c r="A339" s="36">
        <f t="shared" si="9"/>
        <v>42682</v>
      </c>
      <c r="B339" s="37">
        <f>SUMIFS(СВЦЭМ!$J$34:$J$777,СВЦЭМ!$A$34:$A$777,$A339,СВЦЭМ!$B$34:$B$777,B$331)+'СЕТ СН'!$F$13</f>
        <v>498.90998781000002</v>
      </c>
      <c r="C339" s="37">
        <f>SUMIFS(СВЦЭМ!$J$34:$J$777,СВЦЭМ!$A$34:$A$777,$A339,СВЦЭМ!$B$34:$B$777,C$331)+'СЕТ СН'!$F$13</f>
        <v>556.16649551</v>
      </c>
      <c r="D339" s="37">
        <f>SUMIFS(СВЦЭМ!$J$34:$J$777,СВЦЭМ!$A$34:$A$777,$A339,СВЦЭМ!$B$34:$B$777,D$331)+'СЕТ СН'!$F$13</f>
        <v>569.54458731</v>
      </c>
      <c r="E339" s="37">
        <f>SUMIFS(СВЦЭМ!$J$34:$J$777,СВЦЭМ!$A$34:$A$777,$A339,СВЦЭМ!$B$34:$B$777,E$331)+'СЕТ СН'!$F$13</f>
        <v>563.91409905</v>
      </c>
      <c r="F339" s="37">
        <f>SUMIFS(СВЦЭМ!$J$34:$J$777,СВЦЭМ!$A$34:$A$777,$A339,СВЦЭМ!$B$34:$B$777,F$331)+'СЕТ СН'!$F$13</f>
        <v>567.46623869999996</v>
      </c>
      <c r="G339" s="37">
        <f>SUMIFS(СВЦЭМ!$J$34:$J$777,СВЦЭМ!$A$34:$A$777,$A339,СВЦЭМ!$B$34:$B$777,G$331)+'СЕТ СН'!$F$13</f>
        <v>573.66457447000005</v>
      </c>
      <c r="H339" s="37">
        <f>SUMIFS(СВЦЭМ!$J$34:$J$777,СВЦЭМ!$A$34:$A$777,$A339,СВЦЭМ!$B$34:$B$777,H$331)+'СЕТ СН'!$F$13</f>
        <v>583.18724113999997</v>
      </c>
      <c r="I339" s="37">
        <f>SUMIFS(СВЦЭМ!$J$34:$J$777,СВЦЭМ!$A$34:$A$777,$A339,СВЦЭМ!$B$34:$B$777,I$331)+'СЕТ СН'!$F$13</f>
        <v>549.51652485</v>
      </c>
      <c r="J339" s="37">
        <f>SUMIFS(СВЦЭМ!$J$34:$J$777,СВЦЭМ!$A$34:$A$777,$A339,СВЦЭМ!$B$34:$B$777,J$331)+'СЕТ СН'!$F$13</f>
        <v>482.33938164</v>
      </c>
      <c r="K339" s="37">
        <f>SUMIFS(СВЦЭМ!$J$34:$J$777,СВЦЭМ!$A$34:$A$777,$A339,СВЦЭМ!$B$34:$B$777,K$331)+'СЕТ СН'!$F$13</f>
        <v>457.78956105999998</v>
      </c>
      <c r="L339" s="37">
        <f>SUMIFS(СВЦЭМ!$J$34:$J$777,СВЦЭМ!$A$34:$A$777,$A339,СВЦЭМ!$B$34:$B$777,L$331)+'СЕТ СН'!$F$13</f>
        <v>402.11158159000001</v>
      </c>
      <c r="M339" s="37">
        <f>SUMIFS(СВЦЭМ!$J$34:$J$777,СВЦЭМ!$A$34:$A$777,$A339,СВЦЭМ!$B$34:$B$777,M$331)+'СЕТ СН'!$F$13</f>
        <v>390.44580065999997</v>
      </c>
      <c r="N339" s="37">
        <f>SUMIFS(СВЦЭМ!$J$34:$J$777,СВЦЭМ!$A$34:$A$777,$A339,СВЦЭМ!$B$34:$B$777,N$331)+'СЕТ СН'!$F$13</f>
        <v>379.41736799</v>
      </c>
      <c r="O339" s="37">
        <f>SUMIFS(СВЦЭМ!$J$34:$J$777,СВЦЭМ!$A$34:$A$777,$A339,СВЦЭМ!$B$34:$B$777,O$331)+'СЕТ СН'!$F$13</f>
        <v>379.31746698000001</v>
      </c>
      <c r="P339" s="37">
        <f>SUMIFS(СВЦЭМ!$J$34:$J$777,СВЦЭМ!$A$34:$A$777,$A339,СВЦЭМ!$B$34:$B$777,P$331)+'СЕТ СН'!$F$13</f>
        <v>374.45013719999997</v>
      </c>
      <c r="Q339" s="37">
        <f>SUMIFS(СВЦЭМ!$J$34:$J$777,СВЦЭМ!$A$34:$A$777,$A339,СВЦЭМ!$B$34:$B$777,Q$331)+'СЕТ СН'!$F$13</f>
        <v>370.20136679000001</v>
      </c>
      <c r="R339" s="37">
        <f>SUMIFS(СВЦЭМ!$J$34:$J$777,СВЦЭМ!$A$34:$A$777,$A339,СВЦЭМ!$B$34:$B$777,R$331)+'СЕТ СН'!$F$13</f>
        <v>369.51138168</v>
      </c>
      <c r="S339" s="37">
        <f>SUMIFS(СВЦЭМ!$J$34:$J$777,СВЦЭМ!$A$34:$A$777,$A339,СВЦЭМ!$B$34:$B$777,S$331)+'СЕТ СН'!$F$13</f>
        <v>382.09922213999999</v>
      </c>
      <c r="T339" s="37">
        <f>SUMIFS(СВЦЭМ!$J$34:$J$777,СВЦЭМ!$A$34:$A$777,$A339,СВЦЭМ!$B$34:$B$777,T$331)+'СЕТ СН'!$F$13</f>
        <v>397.21720197000002</v>
      </c>
      <c r="U339" s="37">
        <f>SUMIFS(СВЦЭМ!$J$34:$J$777,СВЦЭМ!$A$34:$A$777,$A339,СВЦЭМ!$B$34:$B$777,U$331)+'СЕТ СН'!$F$13</f>
        <v>400.27932915999997</v>
      </c>
      <c r="V339" s="37">
        <f>SUMIFS(СВЦЭМ!$J$34:$J$777,СВЦЭМ!$A$34:$A$777,$A339,СВЦЭМ!$B$34:$B$777,V$331)+'СЕТ СН'!$F$13</f>
        <v>400.50596544000001</v>
      </c>
      <c r="W339" s="37">
        <f>SUMIFS(СВЦЭМ!$J$34:$J$777,СВЦЭМ!$A$34:$A$777,$A339,СВЦЭМ!$B$34:$B$777,W$331)+'СЕТ СН'!$F$13</f>
        <v>402.97810755</v>
      </c>
      <c r="X339" s="37">
        <f>SUMIFS(СВЦЭМ!$J$34:$J$777,СВЦЭМ!$A$34:$A$777,$A339,СВЦЭМ!$B$34:$B$777,X$331)+'СЕТ СН'!$F$13</f>
        <v>412.72731974999999</v>
      </c>
      <c r="Y339" s="37">
        <f>SUMIFS(СВЦЭМ!$J$34:$J$777,СВЦЭМ!$A$34:$A$777,$A339,СВЦЭМ!$B$34:$B$777,Y$331)+'СЕТ СН'!$F$13</f>
        <v>455.07486313999999</v>
      </c>
    </row>
    <row r="340" spans="1:25" ht="15.75" x14ac:dyDescent="0.2">
      <c r="A340" s="36">
        <f t="shared" si="9"/>
        <v>42683</v>
      </c>
      <c r="B340" s="37">
        <f>SUMIFS(СВЦЭМ!$J$34:$J$777,СВЦЭМ!$A$34:$A$777,$A340,СВЦЭМ!$B$34:$B$777,B$331)+'СЕТ СН'!$F$13</f>
        <v>509.74637973</v>
      </c>
      <c r="C340" s="37">
        <f>SUMIFS(СВЦЭМ!$J$34:$J$777,СВЦЭМ!$A$34:$A$777,$A340,СВЦЭМ!$B$34:$B$777,C$331)+'СЕТ СН'!$F$13</f>
        <v>567.34435126000005</v>
      </c>
      <c r="D340" s="37">
        <f>SUMIFS(СВЦЭМ!$J$34:$J$777,СВЦЭМ!$A$34:$A$777,$A340,СВЦЭМ!$B$34:$B$777,D$331)+'СЕТ СН'!$F$13</f>
        <v>577.47153186000003</v>
      </c>
      <c r="E340" s="37">
        <f>SUMIFS(СВЦЭМ!$J$34:$J$777,СВЦЭМ!$A$34:$A$777,$A340,СВЦЭМ!$B$34:$B$777,E$331)+'СЕТ СН'!$F$13</f>
        <v>575.55052749000004</v>
      </c>
      <c r="F340" s="37">
        <f>SUMIFS(СВЦЭМ!$J$34:$J$777,СВЦЭМ!$A$34:$A$777,$A340,СВЦЭМ!$B$34:$B$777,F$331)+'СЕТ СН'!$F$13</f>
        <v>574.14357981000001</v>
      </c>
      <c r="G340" s="37">
        <f>SUMIFS(СВЦЭМ!$J$34:$J$777,СВЦЭМ!$A$34:$A$777,$A340,СВЦЭМ!$B$34:$B$777,G$331)+'СЕТ СН'!$F$13</f>
        <v>571.87793937000004</v>
      </c>
      <c r="H340" s="37">
        <f>SUMIFS(СВЦЭМ!$J$34:$J$777,СВЦЭМ!$A$34:$A$777,$A340,СВЦЭМ!$B$34:$B$777,H$331)+'СЕТ СН'!$F$13</f>
        <v>563.93542255</v>
      </c>
      <c r="I340" s="37">
        <f>SUMIFS(СВЦЭМ!$J$34:$J$777,СВЦЭМ!$A$34:$A$777,$A340,СВЦЭМ!$B$34:$B$777,I$331)+'СЕТ СН'!$F$13</f>
        <v>543.24209668000003</v>
      </c>
      <c r="J340" s="37">
        <f>SUMIFS(СВЦЭМ!$J$34:$J$777,СВЦЭМ!$A$34:$A$777,$A340,СВЦЭМ!$B$34:$B$777,J$331)+'СЕТ СН'!$F$13</f>
        <v>501.37538575000002</v>
      </c>
      <c r="K340" s="37">
        <f>SUMIFS(СВЦЭМ!$J$34:$J$777,СВЦЭМ!$A$34:$A$777,$A340,СВЦЭМ!$B$34:$B$777,K$331)+'СЕТ СН'!$F$13</f>
        <v>461.11288115000002</v>
      </c>
      <c r="L340" s="37">
        <f>SUMIFS(СВЦЭМ!$J$34:$J$777,СВЦЭМ!$A$34:$A$777,$A340,СВЦЭМ!$B$34:$B$777,L$331)+'СЕТ СН'!$F$13</f>
        <v>414.25628068999998</v>
      </c>
      <c r="M340" s="37">
        <f>SUMIFS(СВЦЭМ!$J$34:$J$777,СВЦЭМ!$A$34:$A$777,$A340,СВЦЭМ!$B$34:$B$777,M$331)+'СЕТ СН'!$F$13</f>
        <v>393.14410650000002</v>
      </c>
      <c r="N340" s="37">
        <f>SUMIFS(СВЦЭМ!$J$34:$J$777,СВЦЭМ!$A$34:$A$777,$A340,СВЦЭМ!$B$34:$B$777,N$331)+'СЕТ СН'!$F$13</f>
        <v>388.51335781</v>
      </c>
      <c r="O340" s="37">
        <f>SUMIFS(СВЦЭМ!$J$34:$J$777,СВЦЭМ!$A$34:$A$777,$A340,СВЦЭМ!$B$34:$B$777,O$331)+'СЕТ СН'!$F$13</f>
        <v>390.26607552000002</v>
      </c>
      <c r="P340" s="37">
        <f>SUMIFS(СВЦЭМ!$J$34:$J$777,СВЦЭМ!$A$34:$A$777,$A340,СВЦЭМ!$B$34:$B$777,P$331)+'СЕТ СН'!$F$13</f>
        <v>387.46607560000001</v>
      </c>
      <c r="Q340" s="37">
        <f>SUMIFS(СВЦЭМ!$J$34:$J$777,СВЦЭМ!$A$34:$A$777,$A340,СВЦЭМ!$B$34:$B$777,Q$331)+'СЕТ СН'!$F$13</f>
        <v>384.19022211999999</v>
      </c>
      <c r="R340" s="37">
        <f>SUMIFS(СВЦЭМ!$J$34:$J$777,СВЦЭМ!$A$34:$A$777,$A340,СВЦЭМ!$B$34:$B$777,R$331)+'СЕТ СН'!$F$13</f>
        <v>385.35261180999998</v>
      </c>
      <c r="S340" s="37">
        <f>SUMIFS(СВЦЭМ!$J$34:$J$777,СВЦЭМ!$A$34:$A$777,$A340,СВЦЭМ!$B$34:$B$777,S$331)+'СЕТ СН'!$F$13</f>
        <v>389.96169090000001</v>
      </c>
      <c r="T340" s="37">
        <f>SUMIFS(СВЦЭМ!$J$34:$J$777,СВЦЭМ!$A$34:$A$777,$A340,СВЦЭМ!$B$34:$B$777,T$331)+'СЕТ СН'!$F$13</f>
        <v>406.42303594999998</v>
      </c>
      <c r="U340" s="37">
        <f>SUMIFS(СВЦЭМ!$J$34:$J$777,СВЦЭМ!$A$34:$A$777,$A340,СВЦЭМ!$B$34:$B$777,U$331)+'СЕТ СН'!$F$13</f>
        <v>413.44854273999999</v>
      </c>
      <c r="V340" s="37">
        <f>SUMIFS(СВЦЭМ!$J$34:$J$777,СВЦЭМ!$A$34:$A$777,$A340,СВЦЭМ!$B$34:$B$777,V$331)+'СЕТ СН'!$F$13</f>
        <v>434.42077293</v>
      </c>
      <c r="W340" s="37">
        <f>SUMIFS(СВЦЭМ!$J$34:$J$777,СВЦЭМ!$A$34:$A$777,$A340,СВЦЭМ!$B$34:$B$777,W$331)+'СЕТ СН'!$F$13</f>
        <v>448.48727208999998</v>
      </c>
      <c r="X340" s="37">
        <f>SUMIFS(СВЦЭМ!$J$34:$J$777,СВЦЭМ!$A$34:$A$777,$A340,СВЦЭМ!$B$34:$B$777,X$331)+'СЕТ СН'!$F$13</f>
        <v>439.15179864999999</v>
      </c>
      <c r="Y340" s="37">
        <f>SUMIFS(СВЦЭМ!$J$34:$J$777,СВЦЭМ!$A$34:$A$777,$A340,СВЦЭМ!$B$34:$B$777,Y$331)+'СЕТ СН'!$F$13</f>
        <v>442.36091299999998</v>
      </c>
    </row>
    <row r="341" spans="1:25" ht="15.75" x14ac:dyDescent="0.2">
      <c r="A341" s="36">
        <f t="shared" si="9"/>
        <v>42684</v>
      </c>
      <c r="B341" s="37">
        <f>SUMIFS(СВЦЭМ!$J$34:$J$777,СВЦЭМ!$A$34:$A$777,$A341,СВЦЭМ!$B$34:$B$777,B$331)+'СЕТ СН'!$F$13</f>
        <v>503.34634591999998</v>
      </c>
      <c r="C341" s="37">
        <f>SUMIFS(СВЦЭМ!$J$34:$J$777,СВЦЭМ!$A$34:$A$777,$A341,СВЦЭМ!$B$34:$B$777,C$331)+'СЕТ СН'!$F$13</f>
        <v>562.25991113999999</v>
      </c>
      <c r="D341" s="37">
        <f>SUMIFS(СВЦЭМ!$J$34:$J$777,СВЦЭМ!$A$34:$A$777,$A341,СВЦЭМ!$B$34:$B$777,D$331)+'СЕТ СН'!$F$13</f>
        <v>574.26931833000003</v>
      </c>
      <c r="E341" s="37">
        <f>SUMIFS(СВЦЭМ!$J$34:$J$777,СВЦЭМ!$A$34:$A$777,$A341,СВЦЭМ!$B$34:$B$777,E$331)+'СЕТ СН'!$F$13</f>
        <v>573.18247009000004</v>
      </c>
      <c r="F341" s="37">
        <f>SUMIFS(СВЦЭМ!$J$34:$J$777,СВЦЭМ!$A$34:$A$777,$A341,СВЦЭМ!$B$34:$B$777,F$331)+'СЕТ СН'!$F$13</f>
        <v>577.30075883999996</v>
      </c>
      <c r="G341" s="37">
        <f>SUMIFS(СВЦЭМ!$J$34:$J$777,СВЦЭМ!$A$34:$A$777,$A341,СВЦЭМ!$B$34:$B$777,G$331)+'СЕТ СН'!$F$13</f>
        <v>579.61183257000005</v>
      </c>
      <c r="H341" s="37">
        <f>SUMIFS(СВЦЭМ!$J$34:$J$777,СВЦЭМ!$A$34:$A$777,$A341,СВЦЭМ!$B$34:$B$777,H$331)+'СЕТ СН'!$F$13</f>
        <v>559.26838569999995</v>
      </c>
      <c r="I341" s="37">
        <f>SUMIFS(СВЦЭМ!$J$34:$J$777,СВЦЭМ!$A$34:$A$777,$A341,СВЦЭМ!$B$34:$B$777,I$331)+'СЕТ СН'!$F$13</f>
        <v>548.73886722999998</v>
      </c>
      <c r="J341" s="37">
        <f>SUMIFS(СВЦЭМ!$J$34:$J$777,СВЦЭМ!$A$34:$A$777,$A341,СВЦЭМ!$B$34:$B$777,J$331)+'СЕТ СН'!$F$13</f>
        <v>513.85967926000001</v>
      </c>
      <c r="K341" s="37">
        <f>SUMIFS(СВЦЭМ!$J$34:$J$777,СВЦЭМ!$A$34:$A$777,$A341,СВЦЭМ!$B$34:$B$777,K$331)+'СЕТ СН'!$F$13</f>
        <v>459.50601849999998</v>
      </c>
      <c r="L341" s="37">
        <f>SUMIFS(СВЦЭМ!$J$34:$J$777,СВЦЭМ!$A$34:$A$777,$A341,СВЦЭМ!$B$34:$B$777,L$331)+'СЕТ СН'!$F$13</f>
        <v>411.43008906</v>
      </c>
      <c r="M341" s="37">
        <f>SUMIFS(СВЦЭМ!$J$34:$J$777,СВЦЭМ!$A$34:$A$777,$A341,СВЦЭМ!$B$34:$B$777,M$331)+'СЕТ СН'!$F$13</f>
        <v>394.74548117000001</v>
      </c>
      <c r="N341" s="37">
        <f>SUMIFS(СВЦЭМ!$J$34:$J$777,СВЦЭМ!$A$34:$A$777,$A341,СВЦЭМ!$B$34:$B$777,N$331)+'СЕТ СН'!$F$13</f>
        <v>415.91149803000002</v>
      </c>
      <c r="O341" s="37">
        <f>SUMIFS(СВЦЭМ!$J$34:$J$777,СВЦЭМ!$A$34:$A$777,$A341,СВЦЭМ!$B$34:$B$777,O$331)+'СЕТ СН'!$F$13</f>
        <v>428.07953392000002</v>
      </c>
      <c r="P341" s="37">
        <f>SUMIFS(СВЦЭМ!$J$34:$J$777,СВЦЭМ!$A$34:$A$777,$A341,СВЦЭМ!$B$34:$B$777,P$331)+'СЕТ СН'!$F$13</f>
        <v>425.47586147999999</v>
      </c>
      <c r="Q341" s="37">
        <f>SUMIFS(СВЦЭМ!$J$34:$J$777,СВЦЭМ!$A$34:$A$777,$A341,СВЦЭМ!$B$34:$B$777,Q$331)+'СЕТ СН'!$F$13</f>
        <v>428.97379142</v>
      </c>
      <c r="R341" s="37">
        <f>SUMIFS(СВЦЭМ!$J$34:$J$777,СВЦЭМ!$A$34:$A$777,$A341,СВЦЭМ!$B$34:$B$777,R$331)+'СЕТ СН'!$F$13</f>
        <v>431.44423834999998</v>
      </c>
      <c r="S341" s="37">
        <f>SUMIFS(СВЦЭМ!$J$34:$J$777,СВЦЭМ!$A$34:$A$777,$A341,СВЦЭМ!$B$34:$B$777,S$331)+'СЕТ СН'!$F$13</f>
        <v>421.40228732000003</v>
      </c>
      <c r="T341" s="37">
        <f>SUMIFS(СВЦЭМ!$J$34:$J$777,СВЦЭМ!$A$34:$A$777,$A341,СВЦЭМ!$B$34:$B$777,T$331)+'СЕТ СН'!$F$13</f>
        <v>404.52109834999999</v>
      </c>
      <c r="U341" s="37">
        <f>SUMIFS(СВЦЭМ!$J$34:$J$777,СВЦЭМ!$A$34:$A$777,$A341,СВЦЭМ!$B$34:$B$777,U$331)+'СЕТ СН'!$F$13</f>
        <v>410.80111188000001</v>
      </c>
      <c r="V341" s="37">
        <f>SUMIFS(СВЦЭМ!$J$34:$J$777,СВЦЭМ!$A$34:$A$777,$A341,СВЦЭМ!$B$34:$B$777,V$331)+'СЕТ СН'!$F$13</f>
        <v>401.89660049000003</v>
      </c>
      <c r="W341" s="37">
        <f>SUMIFS(СВЦЭМ!$J$34:$J$777,СВЦЭМ!$A$34:$A$777,$A341,СВЦЭМ!$B$34:$B$777,W$331)+'СЕТ СН'!$F$13</f>
        <v>402.61528270000002</v>
      </c>
      <c r="X341" s="37">
        <f>SUMIFS(СВЦЭМ!$J$34:$J$777,СВЦЭМ!$A$34:$A$777,$A341,СВЦЭМ!$B$34:$B$777,X$331)+'СЕТ СН'!$F$13</f>
        <v>407.92564398000002</v>
      </c>
      <c r="Y341" s="37">
        <f>SUMIFS(СВЦЭМ!$J$34:$J$777,СВЦЭМ!$A$34:$A$777,$A341,СВЦЭМ!$B$34:$B$777,Y$331)+'СЕТ СН'!$F$13</f>
        <v>446.07582265999997</v>
      </c>
    </row>
    <row r="342" spans="1:25" ht="15.75" x14ac:dyDescent="0.2">
      <c r="A342" s="36">
        <f t="shared" si="9"/>
        <v>42685</v>
      </c>
      <c r="B342" s="37">
        <f>SUMIFS(СВЦЭМ!$J$34:$J$777,СВЦЭМ!$A$34:$A$777,$A342,СВЦЭМ!$B$34:$B$777,B$331)+'СЕТ СН'!$F$13</f>
        <v>492.34161490999998</v>
      </c>
      <c r="C342" s="37">
        <f>SUMIFS(СВЦЭМ!$J$34:$J$777,СВЦЭМ!$A$34:$A$777,$A342,СВЦЭМ!$B$34:$B$777,C$331)+'СЕТ СН'!$F$13</f>
        <v>560.00011088999997</v>
      </c>
      <c r="D342" s="37">
        <f>SUMIFS(СВЦЭМ!$J$34:$J$777,СВЦЭМ!$A$34:$A$777,$A342,СВЦЭМ!$B$34:$B$777,D$331)+'СЕТ СН'!$F$13</f>
        <v>595.4506298</v>
      </c>
      <c r="E342" s="37">
        <f>SUMIFS(СВЦЭМ!$J$34:$J$777,СВЦЭМ!$A$34:$A$777,$A342,СВЦЭМ!$B$34:$B$777,E$331)+'СЕТ СН'!$F$13</f>
        <v>572.40418652000005</v>
      </c>
      <c r="F342" s="37">
        <f>SUMIFS(СВЦЭМ!$J$34:$J$777,СВЦЭМ!$A$34:$A$777,$A342,СВЦЭМ!$B$34:$B$777,F$331)+'СЕТ СН'!$F$13</f>
        <v>572.47887739999999</v>
      </c>
      <c r="G342" s="37">
        <f>SUMIFS(СВЦЭМ!$J$34:$J$777,СВЦЭМ!$A$34:$A$777,$A342,СВЦЭМ!$B$34:$B$777,G$331)+'СЕТ СН'!$F$13</f>
        <v>579.1934364</v>
      </c>
      <c r="H342" s="37">
        <f>SUMIFS(СВЦЭМ!$J$34:$J$777,СВЦЭМ!$A$34:$A$777,$A342,СВЦЭМ!$B$34:$B$777,H$331)+'СЕТ СН'!$F$13</f>
        <v>576.87063862000002</v>
      </c>
      <c r="I342" s="37">
        <f>SUMIFS(СВЦЭМ!$J$34:$J$777,СВЦЭМ!$A$34:$A$777,$A342,СВЦЭМ!$B$34:$B$777,I$331)+'СЕТ СН'!$F$13</f>
        <v>554.47819576999996</v>
      </c>
      <c r="J342" s="37">
        <f>SUMIFS(СВЦЭМ!$J$34:$J$777,СВЦЭМ!$A$34:$A$777,$A342,СВЦЭМ!$B$34:$B$777,J$331)+'СЕТ СН'!$F$13</f>
        <v>504.53703811999998</v>
      </c>
      <c r="K342" s="37">
        <f>SUMIFS(СВЦЭМ!$J$34:$J$777,СВЦЭМ!$A$34:$A$777,$A342,СВЦЭМ!$B$34:$B$777,K$331)+'СЕТ СН'!$F$13</f>
        <v>450.19518913000002</v>
      </c>
      <c r="L342" s="37">
        <f>SUMIFS(СВЦЭМ!$J$34:$J$777,СВЦЭМ!$A$34:$A$777,$A342,СВЦЭМ!$B$34:$B$777,L$331)+'СЕТ СН'!$F$13</f>
        <v>400.67052030999997</v>
      </c>
      <c r="M342" s="37">
        <f>SUMIFS(СВЦЭМ!$J$34:$J$777,СВЦЭМ!$A$34:$A$777,$A342,СВЦЭМ!$B$34:$B$777,M$331)+'СЕТ СН'!$F$13</f>
        <v>386.12118205000002</v>
      </c>
      <c r="N342" s="37">
        <f>SUMIFS(СВЦЭМ!$J$34:$J$777,СВЦЭМ!$A$34:$A$777,$A342,СВЦЭМ!$B$34:$B$777,N$331)+'СЕТ СН'!$F$13</f>
        <v>396.34522111000001</v>
      </c>
      <c r="O342" s="37">
        <f>SUMIFS(СВЦЭМ!$J$34:$J$777,СВЦЭМ!$A$34:$A$777,$A342,СВЦЭМ!$B$34:$B$777,O$331)+'СЕТ СН'!$F$13</f>
        <v>397.71223680999998</v>
      </c>
      <c r="P342" s="37">
        <f>SUMIFS(СВЦЭМ!$J$34:$J$777,СВЦЭМ!$A$34:$A$777,$A342,СВЦЭМ!$B$34:$B$777,P$331)+'СЕТ СН'!$F$13</f>
        <v>397.18576501000001</v>
      </c>
      <c r="Q342" s="37">
        <f>SUMIFS(СВЦЭМ!$J$34:$J$777,СВЦЭМ!$A$34:$A$777,$A342,СВЦЭМ!$B$34:$B$777,Q$331)+'СЕТ СН'!$F$13</f>
        <v>421.94051492</v>
      </c>
      <c r="R342" s="37">
        <f>SUMIFS(СВЦЭМ!$J$34:$J$777,СВЦЭМ!$A$34:$A$777,$A342,СВЦЭМ!$B$34:$B$777,R$331)+'СЕТ СН'!$F$13</f>
        <v>428.67316410000001</v>
      </c>
      <c r="S342" s="37">
        <f>SUMIFS(СВЦЭМ!$J$34:$J$777,СВЦЭМ!$A$34:$A$777,$A342,СВЦЭМ!$B$34:$B$777,S$331)+'СЕТ СН'!$F$13</f>
        <v>434.65242025999999</v>
      </c>
      <c r="T342" s="37">
        <f>SUMIFS(СВЦЭМ!$J$34:$J$777,СВЦЭМ!$A$34:$A$777,$A342,СВЦЭМ!$B$34:$B$777,T$331)+'СЕТ СН'!$F$13</f>
        <v>401.88900036000001</v>
      </c>
      <c r="U342" s="37">
        <f>SUMIFS(СВЦЭМ!$J$34:$J$777,СВЦЭМ!$A$34:$A$777,$A342,СВЦЭМ!$B$34:$B$777,U$331)+'СЕТ СН'!$F$13</f>
        <v>399.74456395999999</v>
      </c>
      <c r="V342" s="37">
        <f>SUMIFS(СВЦЭМ!$J$34:$J$777,СВЦЭМ!$A$34:$A$777,$A342,СВЦЭМ!$B$34:$B$777,V$331)+'СЕТ СН'!$F$13</f>
        <v>409.04899141999999</v>
      </c>
      <c r="W342" s="37">
        <f>SUMIFS(СВЦЭМ!$J$34:$J$777,СВЦЭМ!$A$34:$A$777,$A342,СВЦЭМ!$B$34:$B$777,W$331)+'СЕТ СН'!$F$13</f>
        <v>413.11642971999999</v>
      </c>
      <c r="X342" s="37">
        <f>SUMIFS(СВЦЭМ!$J$34:$J$777,СВЦЭМ!$A$34:$A$777,$A342,СВЦЭМ!$B$34:$B$777,X$331)+'СЕТ СН'!$F$13</f>
        <v>440.20749833999997</v>
      </c>
      <c r="Y342" s="37">
        <f>SUMIFS(СВЦЭМ!$J$34:$J$777,СВЦЭМ!$A$34:$A$777,$A342,СВЦЭМ!$B$34:$B$777,Y$331)+'СЕТ СН'!$F$13</f>
        <v>489.04948137999997</v>
      </c>
    </row>
    <row r="343" spans="1:25" ht="15.75" x14ac:dyDescent="0.2">
      <c r="A343" s="36">
        <f t="shared" si="9"/>
        <v>42686</v>
      </c>
      <c r="B343" s="37">
        <f>SUMIFS(СВЦЭМ!$J$34:$J$777,СВЦЭМ!$A$34:$A$777,$A343,СВЦЭМ!$B$34:$B$777,B$331)+'СЕТ СН'!$F$13</f>
        <v>482.78790199999997</v>
      </c>
      <c r="C343" s="37">
        <f>SUMIFS(СВЦЭМ!$J$34:$J$777,СВЦЭМ!$A$34:$A$777,$A343,СВЦЭМ!$B$34:$B$777,C$331)+'СЕТ СН'!$F$13</f>
        <v>539.77435624999998</v>
      </c>
      <c r="D343" s="37">
        <f>SUMIFS(СВЦЭМ!$J$34:$J$777,СВЦЭМ!$A$34:$A$777,$A343,СВЦЭМ!$B$34:$B$777,D$331)+'СЕТ СН'!$F$13</f>
        <v>578.13577400999998</v>
      </c>
      <c r="E343" s="37">
        <f>SUMIFS(СВЦЭМ!$J$34:$J$777,СВЦЭМ!$A$34:$A$777,$A343,СВЦЭМ!$B$34:$B$777,E$331)+'СЕТ СН'!$F$13</f>
        <v>583.84347936999995</v>
      </c>
      <c r="F343" s="37">
        <f>SUMIFS(СВЦЭМ!$J$34:$J$777,СВЦЭМ!$A$34:$A$777,$A343,СВЦЭМ!$B$34:$B$777,F$331)+'СЕТ СН'!$F$13</f>
        <v>586.92571203</v>
      </c>
      <c r="G343" s="37">
        <f>SUMIFS(СВЦЭМ!$J$34:$J$777,СВЦЭМ!$A$34:$A$777,$A343,СВЦЭМ!$B$34:$B$777,G$331)+'СЕТ СН'!$F$13</f>
        <v>580.59351588000004</v>
      </c>
      <c r="H343" s="37">
        <f>SUMIFS(СВЦЭМ!$J$34:$J$777,СВЦЭМ!$A$34:$A$777,$A343,СВЦЭМ!$B$34:$B$777,H$331)+'СЕТ СН'!$F$13</f>
        <v>564.79660892000004</v>
      </c>
      <c r="I343" s="37">
        <f>SUMIFS(СВЦЭМ!$J$34:$J$777,СВЦЭМ!$A$34:$A$777,$A343,СВЦЭМ!$B$34:$B$777,I$331)+'СЕТ СН'!$F$13</f>
        <v>547.08992666999995</v>
      </c>
      <c r="J343" s="37">
        <f>SUMIFS(СВЦЭМ!$J$34:$J$777,СВЦЭМ!$A$34:$A$777,$A343,СВЦЭМ!$B$34:$B$777,J$331)+'СЕТ СН'!$F$13</f>
        <v>488.36109885000002</v>
      </c>
      <c r="K343" s="37">
        <f>SUMIFS(СВЦЭМ!$J$34:$J$777,СВЦЭМ!$A$34:$A$777,$A343,СВЦЭМ!$B$34:$B$777,K$331)+'СЕТ СН'!$F$13</f>
        <v>418.27378543999998</v>
      </c>
      <c r="L343" s="37">
        <f>SUMIFS(СВЦЭМ!$J$34:$J$777,СВЦЭМ!$A$34:$A$777,$A343,СВЦЭМ!$B$34:$B$777,L$331)+'СЕТ СН'!$F$13</f>
        <v>376.99862988000001</v>
      </c>
      <c r="M343" s="37">
        <f>SUMIFS(СВЦЭМ!$J$34:$J$777,СВЦЭМ!$A$34:$A$777,$A343,СВЦЭМ!$B$34:$B$777,M$331)+'СЕТ СН'!$F$13</f>
        <v>349.41752018</v>
      </c>
      <c r="N343" s="37">
        <f>SUMIFS(СВЦЭМ!$J$34:$J$777,СВЦЭМ!$A$34:$A$777,$A343,СВЦЭМ!$B$34:$B$777,N$331)+'СЕТ СН'!$F$13</f>
        <v>345.45489512</v>
      </c>
      <c r="O343" s="37">
        <f>SUMIFS(СВЦЭМ!$J$34:$J$777,СВЦЭМ!$A$34:$A$777,$A343,СВЦЭМ!$B$34:$B$777,O$331)+'СЕТ СН'!$F$13</f>
        <v>347.84132079</v>
      </c>
      <c r="P343" s="37">
        <f>SUMIFS(СВЦЭМ!$J$34:$J$777,СВЦЭМ!$A$34:$A$777,$A343,СВЦЭМ!$B$34:$B$777,P$331)+'СЕТ СН'!$F$13</f>
        <v>364.01386643000001</v>
      </c>
      <c r="Q343" s="37">
        <f>SUMIFS(СВЦЭМ!$J$34:$J$777,СВЦЭМ!$A$34:$A$777,$A343,СВЦЭМ!$B$34:$B$777,Q$331)+'СЕТ СН'!$F$13</f>
        <v>365.76632911000002</v>
      </c>
      <c r="R343" s="37">
        <f>SUMIFS(СВЦЭМ!$J$34:$J$777,СВЦЭМ!$A$34:$A$777,$A343,СВЦЭМ!$B$34:$B$777,R$331)+'СЕТ СН'!$F$13</f>
        <v>363.09426321000001</v>
      </c>
      <c r="S343" s="37">
        <f>SUMIFS(СВЦЭМ!$J$34:$J$777,СВЦЭМ!$A$34:$A$777,$A343,СВЦЭМ!$B$34:$B$777,S$331)+'СЕТ СН'!$F$13</f>
        <v>363.53615623000002</v>
      </c>
      <c r="T343" s="37">
        <f>SUMIFS(СВЦЭМ!$J$34:$J$777,СВЦЭМ!$A$34:$A$777,$A343,СВЦЭМ!$B$34:$B$777,T$331)+'СЕТ СН'!$F$13</f>
        <v>388.80209688000002</v>
      </c>
      <c r="U343" s="37">
        <f>SUMIFS(СВЦЭМ!$J$34:$J$777,СВЦЭМ!$A$34:$A$777,$A343,СВЦЭМ!$B$34:$B$777,U$331)+'СЕТ СН'!$F$13</f>
        <v>375.23608151000002</v>
      </c>
      <c r="V343" s="37">
        <f>SUMIFS(СВЦЭМ!$J$34:$J$777,СВЦЭМ!$A$34:$A$777,$A343,СВЦЭМ!$B$34:$B$777,V$331)+'СЕТ СН'!$F$13</f>
        <v>354.46477854</v>
      </c>
      <c r="W343" s="37">
        <f>SUMIFS(СВЦЭМ!$J$34:$J$777,СВЦЭМ!$A$34:$A$777,$A343,СВЦЭМ!$B$34:$B$777,W$331)+'СЕТ СН'!$F$13</f>
        <v>347.32745489000001</v>
      </c>
      <c r="X343" s="37">
        <f>SUMIFS(СВЦЭМ!$J$34:$J$777,СВЦЭМ!$A$34:$A$777,$A343,СВЦЭМ!$B$34:$B$777,X$331)+'СЕТ СН'!$F$13</f>
        <v>355.70196748000001</v>
      </c>
      <c r="Y343" s="37">
        <f>SUMIFS(СВЦЭМ!$J$34:$J$777,СВЦЭМ!$A$34:$A$777,$A343,СВЦЭМ!$B$34:$B$777,Y$331)+'СЕТ СН'!$F$13</f>
        <v>411.22175837999998</v>
      </c>
    </row>
    <row r="344" spans="1:25" ht="15.75" x14ac:dyDescent="0.2">
      <c r="A344" s="36">
        <f t="shared" si="9"/>
        <v>42687</v>
      </c>
      <c r="B344" s="37">
        <f>SUMIFS(СВЦЭМ!$J$34:$J$777,СВЦЭМ!$A$34:$A$777,$A344,СВЦЭМ!$B$34:$B$777,B$331)+'СЕТ СН'!$F$13</f>
        <v>470.62954772000001</v>
      </c>
      <c r="C344" s="37">
        <f>SUMIFS(СВЦЭМ!$J$34:$J$777,СВЦЭМ!$A$34:$A$777,$A344,СВЦЭМ!$B$34:$B$777,C$331)+'СЕТ СН'!$F$13</f>
        <v>535.33551074000002</v>
      </c>
      <c r="D344" s="37">
        <f>SUMIFS(СВЦЭМ!$J$34:$J$777,СВЦЭМ!$A$34:$A$777,$A344,СВЦЭМ!$B$34:$B$777,D$331)+'СЕТ СН'!$F$13</f>
        <v>571.76131190000001</v>
      </c>
      <c r="E344" s="37">
        <f>SUMIFS(СВЦЭМ!$J$34:$J$777,СВЦЭМ!$A$34:$A$777,$A344,СВЦЭМ!$B$34:$B$777,E$331)+'СЕТ СН'!$F$13</f>
        <v>577.19338619999996</v>
      </c>
      <c r="F344" s="37">
        <f>SUMIFS(СВЦЭМ!$J$34:$J$777,СВЦЭМ!$A$34:$A$777,$A344,СВЦЭМ!$B$34:$B$777,F$331)+'СЕТ СН'!$F$13</f>
        <v>579.75293251000005</v>
      </c>
      <c r="G344" s="37">
        <f>SUMIFS(СВЦЭМ!$J$34:$J$777,СВЦЭМ!$A$34:$A$777,$A344,СВЦЭМ!$B$34:$B$777,G$331)+'СЕТ СН'!$F$13</f>
        <v>575.83577293999997</v>
      </c>
      <c r="H344" s="37">
        <f>SUMIFS(СВЦЭМ!$J$34:$J$777,СВЦЭМ!$A$34:$A$777,$A344,СВЦЭМ!$B$34:$B$777,H$331)+'СЕТ СН'!$F$13</f>
        <v>560.82160562000001</v>
      </c>
      <c r="I344" s="37">
        <f>SUMIFS(СВЦЭМ!$J$34:$J$777,СВЦЭМ!$A$34:$A$777,$A344,СВЦЭМ!$B$34:$B$777,I$331)+'СЕТ СН'!$F$13</f>
        <v>550.02779945999998</v>
      </c>
      <c r="J344" s="37">
        <f>SUMIFS(СВЦЭМ!$J$34:$J$777,СВЦЭМ!$A$34:$A$777,$A344,СВЦЭМ!$B$34:$B$777,J$331)+'СЕТ СН'!$F$13</f>
        <v>495.97966911999998</v>
      </c>
      <c r="K344" s="37">
        <f>SUMIFS(СВЦЭМ!$J$34:$J$777,СВЦЭМ!$A$34:$A$777,$A344,СВЦЭМ!$B$34:$B$777,K$331)+'СЕТ СН'!$F$13</f>
        <v>437.61299463</v>
      </c>
      <c r="L344" s="37">
        <f>SUMIFS(СВЦЭМ!$J$34:$J$777,СВЦЭМ!$A$34:$A$777,$A344,СВЦЭМ!$B$34:$B$777,L$331)+'СЕТ СН'!$F$13</f>
        <v>385.49042317999999</v>
      </c>
      <c r="M344" s="37">
        <f>SUMIFS(СВЦЭМ!$J$34:$J$777,СВЦЭМ!$A$34:$A$777,$A344,СВЦЭМ!$B$34:$B$777,M$331)+'СЕТ СН'!$F$13</f>
        <v>379.01687914000001</v>
      </c>
      <c r="N344" s="37">
        <f>SUMIFS(СВЦЭМ!$J$34:$J$777,СВЦЭМ!$A$34:$A$777,$A344,СВЦЭМ!$B$34:$B$777,N$331)+'СЕТ СН'!$F$13</f>
        <v>368.00037787999997</v>
      </c>
      <c r="O344" s="37">
        <f>SUMIFS(СВЦЭМ!$J$34:$J$777,СВЦЭМ!$A$34:$A$777,$A344,СВЦЭМ!$B$34:$B$777,O$331)+'СЕТ СН'!$F$13</f>
        <v>360.34188227999999</v>
      </c>
      <c r="P344" s="37">
        <f>SUMIFS(СВЦЭМ!$J$34:$J$777,СВЦЭМ!$A$34:$A$777,$A344,СВЦЭМ!$B$34:$B$777,P$331)+'СЕТ СН'!$F$13</f>
        <v>353.52140393000002</v>
      </c>
      <c r="Q344" s="37">
        <f>SUMIFS(СВЦЭМ!$J$34:$J$777,СВЦЭМ!$A$34:$A$777,$A344,СВЦЭМ!$B$34:$B$777,Q$331)+'СЕТ СН'!$F$13</f>
        <v>352.70073050000002</v>
      </c>
      <c r="R344" s="37">
        <f>SUMIFS(СВЦЭМ!$J$34:$J$777,СВЦЭМ!$A$34:$A$777,$A344,СВЦЭМ!$B$34:$B$777,R$331)+'СЕТ СН'!$F$13</f>
        <v>353.91738597</v>
      </c>
      <c r="S344" s="37">
        <f>SUMIFS(СВЦЭМ!$J$34:$J$777,СВЦЭМ!$A$34:$A$777,$A344,СВЦЭМ!$B$34:$B$777,S$331)+'СЕТ СН'!$F$13</f>
        <v>375.23257498999999</v>
      </c>
      <c r="T344" s="37">
        <f>SUMIFS(СВЦЭМ!$J$34:$J$777,СВЦЭМ!$A$34:$A$777,$A344,СВЦЭМ!$B$34:$B$777,T$331)+'СЕТ СН'!$F$13</f>
        <v>413.72489161999999</v>
      </c>
      <c r="U344" s="37">
        <f>SUMIFS(СВЦЭМ!$J$34:$J$777,СВЦЭМ!$A$34:$A$777,$A344,СВЦЭМ!$B$34:$B$777,U$331)+'СЕТ СН'!$F$13</f>
        <v>368.83999542999999</v>
      </c>
      <c r="V344" s="37">
        <f>SUMIFS(СВЦЭМ!$J$34:$J$777,СВЦЭМ!$A$34:$A$777,$A344,СВЦЭМ!$B$34:$B$777,V$331)+'СЕТ СН'!$F$13</f>
        <v>321.96357696000001</v>
      </c>
      <c r="W344" s="37">
        <f>SUMIFS(СВЦЭМ!$J$34:$J$777,СВЦЭМ!$A$34:$A$777,$A344,СВЦЭМ!$B$34:$B$777,W$331)+'СЕТ СН'!$F$13</f>
        <v>330.80568686999999</v>
      </c>
      <c r="X344" s="37">
        <f>SUMIFS(СВЦЭМ!$J$34:$J$777,СВЦЭМ!$A$34:$A$777,$A344,СВЦЭМ!$B$34:$B$777,X$331)+'СЕТ СН'!$F$13</f>
        <v>359.82415194999999</v>
      </c>
      <c r="Y344" s="37">
        <f>SUMIFS(СВЦЭМ!$J$34:$J$777,СВЦЭМ!$A$34:$A$777,$A344,СВЦЭМ!$B$34:$B$777,Y$331)+'СЕТ СН'!$F$13</f>
        <v>403.70135762000001</v>
      </c>
    </row>
    <row r="345" spans="1:25" ht="15.75" x14ac:dyDescent="0.2">
      <c r="A345" s="36">
        <f t="shared" si="9"/>
        <v>42688</v>
      </c>
      <c r="B345" s="37">
        <f>SUMIFS(СВЦЭМ!$J$34:$J$777,СВЦЭМ!$A$34:$A$777,$A345,СВЦЭМ!$B$34:$B$777,B$331)+'СЕТ СН'!$F$13</f>
        <v>476.66587664999997</v>
      </c>
      <c r="C345" s="37">
        <f>SUMIFS(СВЦЭМ!$J$34:$J$777,СВЦЭМ!$A$34:$A$777,$A345,СВЦЭМ!$B$34:$B$777,C$331)+'СЕТ СН'!$F$13</f>
        <v>547.80018915000005</v>
      </c>
      <c r="D345" s="37">
        <f>SUMIFS(СВЦЭМ!$J$34:$J$777,СВЦЭМ!$A$34:$A$777,$A345,СВЦЭМ!$B$34:$B$777,D$331)+'СЕТ СН'!$F$13</f>
        <v>568.58199128000001</v>
      </c>
      <c r="E345" s="37">
        <f>SUMIFS(СВЦЭМ!$J$34:$J$777,СВЦЭМ!$A$34:$A$777,$A345,СВЦЭМ!$B$34:$B$777,E$331)+'СЕТ СН'!$F$13</f>
        <v>567.52259472000003</v>
      </c>
      <c r="F345" s="37">
        <f>SUMIFS(СВЦЭМ!$J$34:$J$777,СВЦЭМ!$A$34:$A$777,$A345,СВЦЭМ!$B$34:$B$777,F$331)+'СЕТ СН'!$F$13</f>
        <v>604.51258204999999</v>
      </c>
      <c r="G345" s="37">
        <f>SUMIFS(СВЦЭМ!$J$34:$J$777,СВЦЭМ!$A$34:$A$777,$A345,СВЦЭМ!$B$34:$B$777,G$331)+'СЕТ СН'!$F$13</f>
        <v>633.01206234999995</v>
      </c>
      <c r="H345" s="37">
        <f>SUMIFS(СВЦЭМ!$J$34:$J$777,СВЦЭМ!$A$34:$A$777,$A345,СВЦЭМ!$B$34:$B$777,H$331)+'СЕТ СН'!$F$13</f>
        <v>633.13892665000003</v>
      </c>
      <c r="I345" s="37">
        <f>SUMIFS(СВЦЭМ!$J$34:$J$777,СВЦЭМ!$A$34:$A$777,$A345,СВЦЭМ!$B$34:$B$777,I$331)+'СЕТ СН'!$F$13</f>
        <v>600.08164581999995</v>
      </c>
      <c r="J345" s="37">
        <f>SUMIFS(СВЦЭМ!$J$34:$J$777,СВЦЭМ!$A$34:$A$777,$A345,СВЦЭМ!$B$34:$B$777,J$331)+'СЕТ СН'!$F$13</f>
        <v>543.05883583000002</v>
      </c>
      <c r="K345" s="37">
        <f>SUMIFS(СВЦЭМ!$J$34:$J$777,СВЦЭМ!$A$34:$A$777,$A345,СВЦЭМ!$B$34:$B$777,K$331)+'СЕТ СН'!$F$13</f>
        <v>496.76638079000003</v>
      </c>
      <c r="L345" s="37">
        <f>SUMIFS(СВЦЭМ!$J$34:$J$777,СВЦЭМ!$A$34:$A$777,$A345,СВЦЭМ!$B$34:$B$777,L$331)+'СЕТ СН'!$F$13</f>
        <v>448.61231103</v>
      </c>
      <c r="M345" s="37">
        <f>SUMIFS(СВЦЭМ!$J$34:$J$777,СВЦЭМ!$A$34:$A$777,$A345,СВЦЭМ!$B$34:$B$777,M$331)+'СЕТ СН'!$F$13</f>
        <v>426.75495962000002</v>
      </c>
      <c r="N345" s="37">
        <f>SUMIFS(СВЦЭМ!$J$34:$J$777,СВЦЭМ!$A$34:$A$777,$A345,СВЦЭМ!$B$34:$B$777,N$331)+'СЕТ СН'!$F$13</f>
        <v>433.48409808999997</v>
      </c>
      <c r="O345" s="37">
        <f>SUMIFS(СВЦЭМ!$J$34:$J$777,СВЦЭМ!$A$34:$A$777,$A345,СВЦЭМ!$B$34:$B$777,O$331)+'СЕТ СН'!$F$13</f>
        <v>433.99892534999998</v>
      </c>
      <c r="P345" s="37">
        <f>SUMIFS(СВЦЭМ!$J$34:$J$777,СВЦЭМ!$A$34:$A$777,$A345,СВЦЭМ!$B$34:$B$777,P$331)+'СЕТ СН'!$F$13</f>
        <v>438.85795693</v>
      </c>
      <c r="Q345" s="37">
        <f>SUMIFS(СВЦЭМ!$J$34:$J$777,СВЦЭМ!$A$34:$A$777,$A345,СВЦЭМ!$B$34:$B$777,Q$331)+'СЕТ СН'!$F$13</f>
        <v>440.21242224000002</v>
      </c>
      <c r="R345" s="37">
        <f>SUMIFS(СВЦЭМ!$J$34:$J$777,СВЦЭМ!$A$34:$A$777,$A345,СВЦЭМ!$B$34:$B$777,R$331)+'СЕТ СН'!$F$13</f>
        <v>436.86577904000001</v>
      </c>
      <c r="S345" s="37">
        <f>SUMIFS(СВЦЭМ!$J$34:$J$777,СВЦЭМ!$A$34:$A$777,$A345,СВЦЭМ!$B$34:$B$777,S$331)+'СЕТ СН'!$F$13</f>
        <v>432.17234550000001</v>
      </c>
      <c r="T345" s="37">
        <f>SUMIFS(СВЦЭМ!$J$34:$J$777,СВЦЭМ!$A$34:$A$777,$A345,СВЦЭМ!$B$34:$B$777,T$331)+'СЕТ СН'!$F$13</f>
        <v>426.01727491999998</v>
      </c>
      <c r="U345" s="37">
        <f>SUMIFS(СВЦЭМ!$J$34:$J$777,СВЦЭМ!$A$34:$A$777,$A345,СВЦЭМ!$B$34:$B$777,U$331)+'СЕТ СН'!$F$13</f>
        <v>424.69493043</v>
      </c>
      <c r="V345" s="37">
        <f>SUMIFS(СВЦЭМ!$J$34:$J$777,СВЦЭМ!$A$34:$A$777,$A345,СВЦЭМ!$B$34:$B$777,V$331)+'СЕТ СН'!$F$13</f>
        <v>423.92851854000003</v>
      </c>
      <c r="W345" s="37">
        <f>SUMIFS(СВЦЭМ!$J$34:$J$777,СВЦЭМ!$A$34:$A$777,$A345,СВЦЭМ!$B$34:$B$777,W$331)+'СЕТ СН'!$F$13</f>
        <v>424.92865613999999</v>
      </c>
      <c r="X345" s="37">
        <f>SUMIFS(СВЦЭМ!$J$34:$J$777,СВЦЭМ!$A$34:$A$777,$A345,СВЦЭМ!$B$34:$B$777,X$331)+'СЕТ СН'!$F$13</f>
        <v>437.15388267999998</v>
      </c>
      <c r="Y345" s="37">
        <f>SUMIFS(СВЦЭМ!$J$34:$J$777,СВЦЭМ!$A$34:$A$777,$A345,СВЦЭМ!$B$34:$B$777,Y$331)+'СЕТ СН'!$F$13</f>
        <v>498.39251669999999</v>
      </c>
    </row>
    <row r="346" spans="1:25" ht="15.75" x14ac:dyDescent="0.2">
      <c r="A346" s="36">
        <f t="shared" si="9"/>
        <v>42689</v>
      </c>
      <c r="B346" s="37">
        <f>SUMIFS(СВЦЭМ!$J$34:$J$777,СВЦЭМ!$A$34:$A$777,$A346,СВЦЭМ!$B$34:$B$777,B$331)+'СЕТ СН'!$F$13</f>
        <v>563.02979949999997</v>
      </c>
      <c r="C346" s="37">
        <f>SUMIFS(СВЦЭМ!$J$34:$J$777,СВЦЭМ!$A$34:$A$777,$A346,СВЦЭМ!$B$34:$B$777,C$331)+'СЕТ СН'!$F$13</f>
        <v>617.51497262999999</v>
      </c>
      <c r="D346" s="37">
        <f>SUMIFS(СВЦЭМ!$J$34:$J$777,СВЦЭМ!$A$34:$A$777,$A346,СВЦЭМ!$B$34:$B$777,D$331)+'СЕТ СН'!$F$13</f>
        <v>626.69383390999997</v>
      </c>
      <c r="E346" s="37">
        <f>SUMIFS(СВЦЭМ!$J$34:$J$777,СВЦЭМ!$A$34:$A$777,$A346,СВЦЭМ!$B$34:$B$777,E$331)+'СЕТ СН'!$F$13</f>
        <v>628.41284230999997</v>
      </c>
      <c r="F346" s="37">
        <f>SUMIFS(СВЦЭМ!$J$34:$J$777,СВЦЭМ!$A$34:$A$777,$A346,СВЦЭМ!$B$34:$B$777,F$331)+'СЕТ СН'!$F$13</f>
        <v>631.46964000000003</v>
      </c>
      <c r="G346" s="37">
        <f>SUMIFS(СВЦЭМ!$J$34:$J$777,СВЦЭМ!$A$34:$A$777,$A346,СВЦЭМ!$B$34:$B$777,G$331)+'СЕТ СН'!$F$13</f>
        <v>634.89369368999996</v>
      </c>
      <c r="H346" s="37">
        <f>SUMIFS(СВЦЭМ!$J$34:$J$777,СВЦЭМ!$A$34:$A$777,$A346,СВЦЭМ!$B$34:$B$777,H$331)+'СЕТ СН'!$F$13</f>
        <v>630.69305752000002</v>
      </c>
      <c r="I346" s="37">
        <f>SUMIFS(СВЦЭМ!$J$34:$J$777,СВЦЭМ!$A$34:$A$777,$A346,СВЦЭМ!$B$34:$B$777,I$331)+'СЕТ СН'!$F$13</f>
        <v>579.37662755999997</v>
      </c>
      <c r="J346" s="37">
        <f>SUMIFS(СВЦЭМ!$J$34:$J$777,СВЦЭМ!$A$34:$A$777,$A346,СВЦЭМ!$B$34:$B$777,J$331)+'СЕТ СН'!$F$13</f>
        <v>535.56596499</v>
      </c>
      <c r="K346" s="37">
        <f>SUMIFS(СВЦЭМ!$J$34:$J$777,СВЦЭМ!$A$34:$A$777,$A346,СВЦЭМ!$B$34:$B$777,K$331)+'СЕТ СН'!$F$13</f>
        <v>492.18309262999998</v>
      </c>
      <c r="L346" s="37">
        <f>SUMIFS(СВЦЭМ!$J$34:$J$777,СВЦЭМ!$A$34:$A$777,$A346,СВЦЭМ!$B$34:$B$777,L$331)+'СЕТ СН'!$F$13</f>
        <v>444.63478318</v>
      </c>
      <c r="M346" s="37">
        <f>SUMIFS(СВЦЭМ!$J$34:$J$777,СВЦЭМ!$A$34:$A$777,$A346,СВЦЭМ!$B$34:$B$777,M$331)+'СЕТ СН'!$F$13</f>
        <v>422.94884601000001</v>
      </c>
      <c r="N346" s="37">
        <f>SUMIFS(СВЦЭМ!$J$34:$J$777,СВЦЭМ!$A$34:$A$777,$A346,СВЦЭМ!$B$34:$B$777,N$331)+'СЕТ СН'!$F$13</f>
        <v>419.81891618999998</v>
      </c>
      <c r="O346" s="37">
        <f>SUMIFS(СВЦЭМ!$J$34:$J$777,СВЦЭМ!$A$34:$A$777,$A346,СВЦЭМ!$B$34:$B$777,O$331)+'СЕТ СН'!$F$13</f>
        <v>419.82266519000001</v>
      </c>
      <c r="P346" s="37">
        <f>SUMIFS(СВЦЭМ!$J$34:$J$777,СВЦЭМ!$A$34:$A$777,$A346,СВЦЭМ!$B$34:$B$777,P$331)+'СЕТ СН'!$F$13</f>
        <v>427.66341160000002</v>
      </c>
      <c r="Q346" s="37">
        <f>SUMIFS(СВЦЭМ!$J$34:$J$777,СВЦЭМ!$A$34:$A$777,$A346,СВЦЭМ!$B$34:$B$777,Q$331)+'СЕТ СН'!$F$13</f>
        <v>428.08007529000002</v>
      </c>
      <c r="R346" s="37">
        <f>SUMIFS(СВЦЭМ!$J$34:$J$777,СВЦЭМ!$A$34:$A$777,$A346,СВЦЭМ!$B$34:$B$777,R$331)+'СЕТ СН'!$F$13</f>
        <v>425.57187496</v>
      </c>
      <c r="S346" s="37">
        <f>SUMIFS(СВЦЭМ!$J$34:$J$777,СВЦЭМ!$A$34:$A$777,$A346,СВЦЭМ!$B$34:$B$777,S$331)+'СЕТ СН'!$F$13</f>
        <v>422.72050631000002</v>
      </c>
      <c r="T346" s="37">
        <f>SUMIFS(СВЦЭМ!$J$34:$J$777,СВЦЭМ!$A$34:$A$777,$A346,СВЦЭМ!$B$34:$B$777,T$331)+'СЕТ СН'!$F$13</f>
        <v>417.90046202000002</v>
      </c>
      <c r="U346" s="37">
        <f>SUMIFS(СВЦЭМ!$J$34:$J$777,СВЦЭМ!$A$34:$A$777,$A346,СВЦЭМ!$B$34:$B$777,U$331)+'СЕТ СН'!$F$13</f>
        <v>420.89101595</v>
      </c>
      <c r="V346" s="37">
        <f>SUMIFS(СВЦЭМ!$J$34:$J$777,СВЦЭМ!$A$34:$A$777,$A346,СВЦЭМ!$B$34:$B$777,V$331)+'СЕТ СН'!$F$13</f>
        <v>441.07754304000002</v>
      </c>
      <c r="W346" s="37">
        <f>SUMIFS(СВЦЭМ!$J$34:$J$777,СВЦЭМ!$A$34:$A$777,$A346,СВЦЭМ!$B$34:$B$777,W$331)+'СЕТ СН'!$F$13</f>
        <v>447.63300436999998</v>
      </c>
      <c r="X346" s="37">
        <f>SUMIFS(СВЦЭМ!$J$34:$J$777,СВЦЭМ!$A$34:$A$777,$A346,СВЦЭМ!$B$34:$B$777,X$331)+'СЕТ СН'!$F$13</f>
        <v>452.43424657999998</v>
      </c>
      <c r="Y346" s="37">
        <f>SUMIFS(СВЦЭМ!$J$34:$J$777,СВЦЭМ!$A$34:$A$777,$A346,СВЦЭМ!$B$34:$B$777,Y$331)+'СЕТ СН'!$F$13</f>
        <v>489.59407888999999</v>
      </c>
    </row>
    <row r="347" spans="1:25" ht="15.75" x14ac:dyDescent="0.2">
      <c r="A347" s="36">
        <f t="shared" si="9"/>
        <v>42690</v>
      </c>
      <c r="B347" s="37">
        <f>SUMIFS(СВЦЭМ!$J$34:$J$777,СВЦЭМ!$A$34:$A$777,$A347,СВЦЭМ!$B$34:$B$777,B$331)+'СЕТ СН'!$F$13</f>
        <v>526.05197356999997</v>
      </c>
      <c r="C347" s="37">
        <f>SUMIFS(СВЦЭМ!$J$34:$J$777,СВЦЭМ!$A$34:$A$777,$A347,СВЦЭМ!$B$34:$B$777,C$331)+'СЕТ СН'!$F$13</f>
        <v>575.04729718999999</v>
      </c>
      <c r="D347" s="37">
        <f>SUMIFS(СВЦЭМ!$J$34:$J$777,СВЦЭМ!$A$34:$A$777,$A347,СВЦЭМ!$B$34:$B$777,D$331)+'СЕТ СН'!$F$13</f>
        <v>583.44887312000003</v>
      </c>
      <c r="E347" s="37">
        <f>SUMIFS(СВЦЭМ!$J$34:$J$777,СВЦЭМ!$A$34:$A$777,$A347,СВЦЭМ!$B$34:$B$777,E$331)+'СЕТ СН'!$F$13</f>
        <v>587.52479692999998</v>
      </c>
      <c r="F347" s="37">
        <f>SUMIFS(СВЦЭМ!$J$34:$J$777,СВЦЭМ!$A$34:$A$777,$A347,СВЦЭМ!$B$34:$B$777,F$331)+'СЕТ СН'!$F$13</f>
        <v>587.55149165</v>
      </c>
      <c r="G347" s="37">
        <f>SUMIFS(СВЦЭМ!$J$34:$J$777,СВЦЭМ!$A$34:$A$777,$A347,СВЦЭМ!$B$34:$B$777,G$331)+'СЕТ СН'!$F$13</f>
        <v>620.80917647000001</v>
      </c>
      <c r="H347" s="37">
        <f>SUMIFS(СВЦЭМ!$J$34:$J$777,СВЦЭМ!$A$34:$A$777,$A347,СВЦЭМ!$B$34:$B$777,H$331)+'СЕТ СН'!$F$13</f>
        <v>628.44767366999997</v>
      </c>
      <c r="I347" s="37">
        <f>SUMIFS(СВЦЭМ!$J$34:$J$777,СВЦЭМ!$A$34:$A$777,$A347,СВЦЭМ!$B$34:$B$777,I$331)+'СЕТ СН'!$F$13</f>
        <v>591.67607186999999</v>
      </c>
      <c r="J347" s="37">
        <f>SUMIFS(СВЦЭМ!$J$34:$J$777,СВЦЭМ!$A$34:$A$777,$A347,СВЦЭМ!$B$34:$B$777,J$331)+'СЕТ СН'!$F$13</f>
        <v>541.28328379000004</v>
      </c>
      <c r="K347" s="37">
        <f>SUMIFS(СВЦЭМ!$J$34:$J$777,СВЦЭМ!$A$34:$A$777,$A347,СВЦЭМ!$B$34:$B$777,K$331)+'СЕТ СН'!$F$13</f>
        <v>483.54451284999999</v>
      </c>
      <c r="L347" s="37">
        <f>SUMIFS(СВЦЭМ!$J$34:$J$777,СВЦЭМ!$A$34:$A$777,$A347,СВЦЭМ!$B$34:$B$777,L$331)+'СЕТ СН'!$F$13</f>
        <v>446.93002772</v>
      </c>
      <c r="M347" s="37">
        <f>SUMIFS(СВЦЭМ!$J$34:$J$777,СВЦЭМ!$A$34:$A$777,$A347,СВЦЭМ!$B$34:$B$777,M$331)+'СЕТ СН'!$F$13</f>
        <v>430.58766517999999</v>
      </c>
      <c r="N347" s="37">
        <f>SUMIFS(СВЦЭМ!$J$34:$J$777,СВЦЭМ!$A$34:$A$777,$A347,СВЦЭМ!$B$34:$B$777,N$331)+'СЕТ СН'!$F$13</f>
        <v>435.30214042</v>
      </c>
      <c r="O347" s="37">
        <f>SUMIFS(СВЦЭМ!$J$34:$J$777,СВЦЭМ!$A$34:$A$777,$A347,СВЦЭМ!$B$34:$B$777,O$331)+'СЕТ СН'!$F$13</f>
        <v>450.59865778</v>
      </c>
      <c r="P347" s="37">
        <f>SUMIFS(СВЦЭМ!$J$34:$J$777,СВЦЭМ!$A$34:$A$777,$A347,СВЦЭМ!$B$34:$B$777,P$331)+'СЕТ СН'!$F$13</f>
        <v>454.03540149000003</v>
      </c>
      <c r="Q347" s="37">
        <f>SUMIFS(СВЦЭМ!$J$34:$J$777,СВЦЭМ!$A$34:$A$777,$A347,СВЦЭМ!$B$34:$B$777,Q$331)+'СЕТ СН'!$F$13</f>
        <v>453.31398559000002</v>
      </c>
      <c r="R347" s="37">
        <f>SUMIFS(СВЦЭМ!$J$34:$J$777,СВЦЭМ!$A$34:$A$777,$A347,СВЦЭМ!$B$34:$B$777,R$331)+'СЕТ СН'!$F$13</f>
        <v>444.94332593000001</v>
      </c>
      <c r="S347" s="37">
        <f>SUMIFS(СВЦЭМ!$J$34:$J$777,СВЦЭМ!$A$34:$A$777,$A347,СВЦЭМ!$B$34:$B$777,S$331)+'СЕТ СН'!$F$13</f>
        <v>445.59722563000003</v>
      </c>
      <c r="T347" s="37">
        <f>SUMIFS(СВЦЭМ!$J$34:$J$777,СВЦЭМ!$A$34:$A$777,$A347,СВЦЭМ!$B$34:$B$777,T$331)+'СЕТ СН'!$F$13</f>
        <v>442.06093823999998</v>
      </c>
      <c r="U347" s="37">
        <f>SUMIFS(СВЦЭМ!$J$34:$J$777,СВЦЭМ!$A$34:$A$777,$A347,СВЦЭМ!$B$34:$B$777,U$331)+'СЕТ СН'!$F$13</f>
        <v>443.44809304</v>
      </c>
      <c r="V347" s="37">
        <f>SUMIFS(СВЦЭМ!$J$34:$J$777,СВЦЭМ!$A$34:$A$777,$A347,СВЦЭМ!$B$34:$B$777,V$331)+'СЕТ СН'!$F$13</f>
        <v>445.28838809000001</v>
      </c>
      <c r="W347" s="37">
        <f>SUMIFS(СВЦЭМ!$J$34:$J$777,СВЦЭМ!$A$34:$A$777,$A347,СВЦЭМ!$B$34:$B$777,W$331)+'СЕТ СН'!$F$13</f>
        <v>453.70485858000001</v>
      </c>
      <c r="X347" s="37">
        <f>SUMIFS(СВЦЭМ!$J$34:$J$777,СВЦЭМ!$A$34:$A$777,$A347,СВЦЭМ!$B$34:$B$777,X$331)+'СЕТ СН'!$F$13</f>
        <v>461.91370919000002</v>
      </c>
      <c r="Y347" s="37">
        <f>SUMIFS(СВЦЭМ!$J$34:$J$777,СВЦЭМ!$A$34:$A$777,$A347,СВЦЭМ!$B$34:$B$777,Y$331)+'СЕТ СН'!$F$13</f>
        <v>521.80161415999999</v>
      </c>
    </row>
    <row r="348" spans="1:25" ht="15.75" x14ac:dyDescent="0.2">
      <c r="A348" s="36">
        <f t="shared" si="9"/>
        <v>42691</v>
      </c>
      <c r="B348" s="37">
        <f>SUMIFS(СВЦЭМ!$J$34:$J$777,СВЦЭМ!$A$34:$A$777,$A348,СВЦЭМ!$B$34:$B$777,B$331)+'СЕТ СН'!$F$13</f>
        <v>579.74507693999999</v>
      </c>
      <c r="C348" s="37">
        <f>SUMIFS(СВЦЭМ!$J$34:$J$777,СВЦЭМ!$A$34:$A$777,$A348,СВЦЭМ!$B$34:$B$777,C$331)+'СЕТ СН'!$F$13</f>
        <v>630.65767803999995</v>
      </c>
      <c r="D348" s="37">
        <f>SUMIFS(СВЦЭМ!$J$34:$J$777,СВЦЭМ!$A$34:$A$777,$A348,СВЦЭМ!$B$34:$B$777,D$331)+'СЕТ СН'!$F$13</f>
        <v>641.08754872999998</v>
      </c>
      <c r="E348" s="37">
        <f>SUMIFS(СВЦЭМ!$J$34:$J$777,СВЦЭМ!$A$34:$A$777,$A348,СВЦЭМ!$B$34:$B$777,E$331)+'СЕТ СН'!$F$13</f>
        <v>645.17178896999997</v>
      </c>
      <c r="F348" s="37">
        <f>SUMIFS(СВЦЭМ!$J$34:$J$777,СВЦЭМ!$A$34:$A$777,$A348,СВЦЭМ!$B$34:$B$777,F$331)+'СЕТ СН'!$F$13</f>
        <v>644.76890502000003</v>
      </c>
      <c r="G348" s="37">
        <f>SUMIFS(СВЦЭМ!$J$34:$J$777,СВЦЭМ!$A$34:$A$777,$A348,СВЦЭМ!$B$34:$B$777,G$331)+'СЕТ СН'!$F$13</f>
        <v>648.33474927999998</v>
      </c>
      <c r="H348" s="37">
        <f>SUMIFS(СВЦЭМ!$J$34:$J$777,СВЦЭМ!$A$34:$A$777,$A348,СВЦЭМ!$B$34:$B$777,H$331)+'СЕТ СН'!$F$13</f>
        <v>641.3513107</v>
      </c>
      <c r="I348" s="37">
        <f>SUMIFS(СВЦЭМ!$J$34:$J$777,СВЦЭМ!$A$34:$A$777,$A348,СВЦЭМ!$B$34:$B$777,I$331)+'СЕТ СН'!$F$13</f>
        <v>591.41590856000005</v>
      </c>
      <c r="J348" s="37">
        <f>SUMIFS(СВЦЭМ!$J$34:$J$777,СВЦЭМ!$A$34:$A$777,$A348,СВЦЭМ!$B$34:$B$777,J$331)+'СЕТ СН'!$F$13</f>
        <v>538.92807110000001</v>
      </c>
      <c r="K348" s="37">
        <f>SUMIFS(СВЦЭМ!$J$34:$J$777,СВЦЭМ!$A$34:$A$777,$A348,СВЦЭМ!$B$34:$B$777,K$331)+'СЕТ СН'!$F$13</f>
        <v>483.70538420999998</v>
      </c>
      <c r="L348" s="37">
        <f>SUMIFS(СВЦЭМ!$J$34:$J$777,СВЦЭМ!$A$34:$A$777,$A348,СВЦЭМ!$B$34:$B$777,L$331)+'СЕТ СН'!$F$13</f>
        <v>447.66660924000001</v>
      </c>
      <c r="M348" s="37">
        <f>SUMIFS(СВЦЭМ!$J$34:$J$777,СВЦЭМ!$A$34:$A$777,$A348,СВЦЭМ!$B$34:$B$777,M$331)+'СЕТ СН'!$F$13</f>
        <v>437.65033075000002</v>
      </c>
      <c r="N348" s="37">
        <f>SUMIFS(СВЦЭМ!$J$34:$J$777,СВЦЭМ!$A$34:$A$777,$A348,СВЦЭМ!$B$34:$B$777,N$331)+'СЕТ СН'!$F$13</f>
        <v>439.87965684</v>
      </c>
      <c r="O348" s="37">
        <f>SUMIFS(СВЦЭМ!$J$34:$J$777,СВЦЭМ!$A$34:$A$777,$A348,СВЦЭМ!$B$34:$B$777,O$331)+'СЕТ СН'!$F$13</f>
        <v>446.38934502000001</v>
      </c>
      <c r="P348" s="37">
        <f>SUMIFS(СВЦЭМ!$J$34:$J$777,СВЦЭМ!$A$34:$A$777,$A348,СВЦЭМ!$B$34:$B$777,P$331)+'СЕТ СН'!$F$13</f>
        <v>447.86838963000002</v>
      </c>
      <c r="Q348" s="37">
        <f>SUMIFS(СВЦЭМ!$J$34:$J$777,СВЦЭМ!$A$34:$A$777,$A348,СВЦЭМ!$B$34:$B$777,Q$331)+'СЕТ СН'!$F$13</f>
        <v>445.32721837000003</v>
      </c>
      <c r="R348" s="37">
        <f>SUMIFS(СВЦЭМ!$J$34:$J$777,СВЦЭМ!$A$34:$A$777,$A348,СВЦЭМ!$B$34:$B$777,R$331)+'СЕТ СН'!$F$13</f>
        <v>460.34616569999997</v>
      </c>
      <c r="S348" s="37">
        <f>SUMIFS(СВЦЭМ!$J$34:$J$777,СВЦЭМ!$A$34:$A$777,$A348,СВЦЭМ!$B$34:$B$777,S$331)+'СЕТ СН'!$F$13</f>
        <v>481.52608257999998</v>
      </c>
      <c r="T348" s="37">
        <f>SUMIFS(СВЦЭМ!$J$34:$J$777,СВЦЭМ!$A$34:$A$777,$A348,СВЦЭМ!$B$34:$B$777,T$331)+'СЕТ СН'!$F$13</f>
        <v>454.94895661999999</v>
      </c>
      <c r="U348" s="37">
        <f>SUMIFS(СВЦЭМ!$J$34:$J$777,СВЦЭМ!$A$34:$A$777,$A348,СВЦЭМ!$B$34:$B$777,U$331)+'СЕТ СН'!$F$13</f>
        <v>409.77594621999998</v>
      </c>
      <c r="V348" s="37">
        <f>SUMIFS(СВЦЭМ!$J$34:$J$777,СВЦЭМ!$A$34:$A$777,$A348,СВЦЭМ!$B$34:$B$777,V$331)+'СЕТ СН'!$F$13</f>
        <v>415.01645349</v>
      </c>
      <c r="W348" s="37">
        <f>SUMIFS(СВЦЭМ!$J$34:$J$777,СВЦЭМ!$A$34:$A$777,$A348,СВЦЭМ!$B$34:$B$777,W$331)+'СЕТ СН'!$F$13</f>
        <v>426.69622493999998</v>
      </c>
      <c r="X348" s="37">
        <f>SUMIFS(СВЦЭМ!$J$34:$J$777,СВЦЭМ!$A$34:$A$777,$A348,СВЦЭМ!$B$34:$B$777,X$331)+'СЕТ СН'!$F$13</f>
        <v>453.21336210999999</v>
      </c>
      <c r="Y348" s="37">
        <f>SUMIFS(СВЦЭМ!$J$34:$J$777,СВЦЭМ!$A$34:$A$777,$A348,СВЦЭМ!$B$34:$B$777,Y$331)+'СЕТ СН'!$F$13</f>
        <v>490.41143061000002</v>
      </c>
    </row>
    <row r="349" spans="1:25" ht="15.75" x14ac:dyDescent="0.2">
      <c r="A349" s="36">
        <f t="shared" si="9"/>
        <v>42692</v>
      </c>
      <c r="B349" s="37">
        <f>SUMIFS(СВЦЭМ!$J$34:$J$777,СВЦЭМ!$A$34:$A$777,$A349,СВЦЭМ!$B$34:$B$777,B$331)+'СЕТ СН'!$F$13</f>
        <v>561.96146930999998</v>
      </c>
      <c r="C349" s="37">
        <f>SUMIFS(СВЦЭМ!$J$34:$J$777,СВЦЭМ!$A$34:$A$777,$A349,СВЦЭМ!$B$34:$B$777,C$331)+'СЕТ СН'!$F$13</f>
        <v>628.51073272999997</v>
      </c>
      <c r="D349" s="37">
        <f>SUMIFS(СВЦЭМ!$J$34:$J$777,СВЦЭМ!$A$34:$A$777,$A349,СВЦЭМ!$B$34:$B$777,D$331)+'СЕТ СН'!$F$13</f>
        <v>643.79300151999996</v>
      </c>
      <c r="E349" s="37">
        <f>SUMIFS(СВЦЭМ!$J$34:$J$777,СВЦЭМ!$A$34:$A$777,$A349,СВЦЭМ!$B$34:$B$777,E$331)+'СЕТ СН'!$F$13</f>
        <v>644.02969327000005</v>
      </c>
      <c r="F349" s="37">
        <f>SUMIFS(СВЦЭМ!$J$34:$J$777,СВЦЭМ!$A$34:$A$777,$A349,СВЦЭМ!$B$34:$B$777,F$331)+'СЕТ СН'!$F$13</f>
        <v>644.09431668000002</v>
      </c>
      <c r="G349" s="37">
        <f>SUMIFS(СВЦЭМ!$J$34:$J$777,СВЦЭМ!$A$34:$A$777,$A349,СВЦЭМ!$B$34:$B$777,G$331)+'СЕТ СН'!$F$13</f>
        <v>645.84011636000002</v>
      </c>
      <c r="H349" s="37">
        <f>SUMIFS(СВЦЭМ!$J$34:$J$777,СВЦЭМ!$A$34:$A$777,$A349,СВЦЭМ!$B$34:$B$777,H$331)+'СЕТ СН'!$F$13</f>
        <v>644.93732924999995</v>
      </c>
      <c r="I349" s="37">
        <f>SUMIFS(СВЦЭМ!$J$34:$J$777,СВЦЭМ!$A$34:$A$777,$A349,СВЦЭМ!$B$34:$B$777,I$331)+'СЕТ СН'!$F$13</f>
        <v>592.36229883999999</v>
      </c>
      <c r="J349" s="37">
        <f>SUMIFS(СВЦЭМ!$J$34:$J$777,СВЦЭМ!$A$34:$A$777,$A349,СВЦЭМ!$B$34:$B$777,J$331)+'СЕТ СН'!$F$13</f>
        <v>534.99322082000003</v>
      </c>
      <c r="K349" s="37">
        <f>SUMIFS(СВЦЭМ!$J$34:$J$777,СВЦЭМ!$A$34:$A$777,$A349,СВЦЭМ!$B$34:$B$777,K$331)+'СЕТ СН'!$F$13</f>
        <v>481.37944567</v>
      </c>
      <c r="L349" s="37">
        <f>SUMIFS(СВЦЭМ!$J$34:$J$777,СВЦЭМ!$A$34:$A$777,$A349,СВЦЭМ!$B$34:$B$777,L$331)+'СЕТ СН'!$F$13</f>
        <v>436.22620042</v>
      </c>
      <c r="M349" s="37">
        <f>SUMIFS(СВЦЭМ!$J$34:$J$777,СВЦЭМ!$A$34:$A$777,$A349,СВЦЭМ!$B$34:$B$777,M$331)+'СЕТ СН'!$F$13</f>
        <v>430.26606629000003</v>
      </c>
      <c r="N349" s="37">
        <f>SUMIFS(СВЦЭМ!$J$34:$J$777,СВЦЭМ!$A$34:$A$777,$A349,СВЦЭМ!$B$34:$B$777,N$331)+'СЕТ СН'!$F$13</f>
        <v>443.11503304000001</v>
      </c>
      <c r="O349" s="37">
        <f>SUMIFS(СВЦЭМ!$J$34:$J$777,СВЦЭМ!$A$34:$A$777,$A349,СВЦЭМ!$B$34:$B$777,O$331)+'СЕТ СН'!$F$13</f>
        <v>444.60383834999999</v>
      </c>
      <c r="P349" s="37">
        <f>SUMIFS(СВЦЭМ!$J$34:$J$777,СВЦЭМ!$A$34:$A$777,$A349,СВЦЭМ!$B$34:$B$777,P$331)+'СЕТ СН'!$F$13</f>
        <v>465.34036763</v>
      </c>
      <c r="Q349" s="37">
        <f>SUMIFS(СВЦЭМ!$J$34:$J$777,СВЦЭМ!$A$34:$A$777,$A349,СВЦЭМ!$B$34:$B$777,Q$331)+'СЕТ СН'!$F$13</f>
        <v>466.20427739000002</v>
      </c>
      <c r="R349" s="37">
        <f>SUMIFS(СВЦЭМ!$J$34:$J$777,СВЦЭМ!$A$34:$A$777,$A349,СВЦЭМ!$B$34:$B$777,R$331)+'СЕТ СН'!$F$13</f>
        <v>465.58407763000002</v>
      </c>
      <c r="S349" s="37">
        <f>SUMIFS(СВЦЭМ!$J$34:$J$777,СВЦЭМ!$A$34:$A$777,$A349,СВЦЭМ!$B$34:$B$777,S$331)+'СЕТ СН'!$F$13</f>
        <v>444.04916839999999</v>
      </c>
      <c r="T349" s="37">
        <f>SUMIFS(СВЦЭМ!$J$34:$J$777,СВЦЭМ!$A$34:$A$777,$A349,СВЦЭМ!$B$34:$B$777,T$331)+'СЕТ СН'!$F$13</f>
        <v>421.25294898999999</v>
      </c>
      <c r="U349" s="37">
        <f>SUMIFS(СВЦЭМ!$J$34:$J$777,СВЦЭМ!$A$34:$A$777,$A349,СВЦЭМ!$B$34:$B$777,U$331)+'СЕТ СН'!$F$13</f>
        <v>417.92757985999998</v>
      </c>
      <c r="V349" s="37">
        <f>SUMIFS(СВЦЭМ!$J$34:$J$777,СВЦЭМ!$A$34:$A$777,$A349,СВЦЭМ!$B$34:$B$777,V$331)+'СЕТ СН'!$F$13</f>
        <v>415.24098303</v>
      </c>
      <c r="W349" s="37">
        <f>SUMIFS(СВЦЭМ!$J$34:$J$777,СВЦЭМ!$A$34:$A$777,$A349,СВЦЭМ!$B$34:$B$777,W$331)+'СЕТ СН'!$F$13</f>
        <v>427.02955056000002</v>
      </c>
      <c r="X349" s="37">
        <f>SUMIFS(СВЦЭМ!$J$34:$J$777,СВЦЭМ!$A$34:$A$777,$A349,СВЦЭМ!$B$34:$B$777,X$331)+'СЕТ СН'!$F$13</f>
        <v>443.95232544999999</v>
      </c>
      <c r="Y349" s="37">
        <f>SUMIFS(СВЦЭМ!$J$34:$J$777,СВЦЭМ!$A$34:$A$777,$A349,СВЦЭМ!$B$34:$B$777,Y$331)+'СЕТ СН'!$F$13</f>
        <v>504.49434980000001</v>
      </c>
    </row>
    <row r="350" spans="1:25" ht="15.75" x14ac:dyDescent="0.2">
      <c r="A350" s="36">
        <f t="shared" si="9"/>
        <v>42693</v>
      </c>
      <c r="B350" s="37">
        <f>SUMIFS(СВЦЭМ!$J$34:$J$777,СВЦЭМ!$A$34:$A$777,$A350,СВЦЭМ!$B$34:$B$777,B$331)+'СЕТ СН'!$F$13</f>
        <v>481.70441658999999</v>
      </c>
      <c r="C350" s="37">
        <f>SUMIFS(СВЦЭМ!$J$34:$J$777,СВЦЭМ!$A$34:$A$777,$A350,СВЦЭМ!$B$34:$B$777,C$331)+'СЕТ СН'!$F$13</f>
        <v>523.00867943000003</v>
      </c>
      <c r="D350" s="37">
        <f>SUMIFS(СВЦЭМ!$J$34:$J$777,СВЦЭМ!$A$34:$A$777,$A350,СВЦЭМ!$B$34:$B$777,D$331)+'СЕТ СН'!$F$13</f>
        <v>565.66567528999997</v>
      </c>
      <c r="E350" s="37">
        <f>SUMIFS(СВЦЭМ!$J$34:$J$777,СВЦЭМ!$A$34:$A$777,$A350,СВЦЭМ!$B$34:$B$777,E$331)+'СЕТ СН'!$F$13</f>
        <v>571.13662600999999</v>
      </c>
      <c r="F350" s="37">
        <f>SUMIFS(СВЦЭМ!$J$34:$J$777,СВЦЭМ!$A$34:$A$777,$A350,СВЦЭМ!$B$34:$B$777,F$331)+'СЕТ СН'!$F$13</f>
        <v>569.28948964999995</v>
      </c>
      <c r="G350" s="37">
        <f>SUMIFS(СВЦЭМ!$J$34:$J$777,СВЦЭМ!$A$34:$A$777,$A350,СВЦЭМ!$B$34:$B$777,G$331)+'СЕТ СН'!$F$13</f>
        <v>564.88949276000005</v>
      </c>
      <c r="H350" s="37">
        <f>SUMIFS(СВЦЭМ!$J$34:$J$777,СВЦЭМ!$A$34:$A$777,$A350,СВЦЭМ!$B$34:$B$777,H$331)+'СЕТ СН'!$F$13</f>
        <v>544.85725663999995</v>
      </c>
      <c r="I350" s="37">
        <f>SUMIFS(СВЦЭМ!$J$34:$J$777,СВЦЭМ!$A$34:$A$777,$A350,СВЦЭМ!$B$34:$B$777,I$331)+'СЕТ СН'!$F$13</f>
        <v>524.84377408</v>
      </c>
      <c r="J350" s="37">
        <f>SUMIFS(СВЦЭМ!$J$34:$J$777,СВЦЭМ!$A$34:$A$777,$A350,СВЦЭМ!$B$34:$B$777,J$331)+'СЕТ СН'!$F$13</f>
        <v>476.61059818000001</v>
      </c>
      <c r="K350" s="37">
        <f>SUMIFS(СВЦЭМ!$J$34:$J$777,СВЦЭМ!$A$34:$A$777,$A350,СВЦЭМ!$B$34:$B$777,K$331)+'СЕТ СН'!$F$13</f>
        <v>430.48906090999998</v>
      </c>
      <c r="L350" s="37">
        <f>SUMIFS(СВЦЭМ!$J$34:$J$777,СВЦЭМ!$A$34:$A$777,$A350,СВЦЭМ!$B$34:$B$777,L$331)+'СЕТ СН'!$F$13</f>
        <v>410.11377454000001</v>
      </c>
      <c r="M350" s="37">
        <f>SUMIFS(СВЦЭМ!$J$34:$J$777,СВЦЭМ!$A$34:$A$777,$A350,СВЦЭМ!$B$34:$B$777,M$331)+'СЕТ СН'!$F$13</f>
        <v>409.08627837</v>
      </c>
      <c r="N350" s="37">
        <f>SUMIFS(СВЦЭМ!$J$34:$J$777,СВЦЭМ!$A$34:$A$777,$A350,СВЦЭМ!$B$34:$B$777,N$331)+'СЕТ СН'!$F$13</f>
        <v>401.58708932000002</v>
      </c>
      <c r="O350" s="37">
        <f>SUMIFS(СВЦЭМ!$J$34:$J$777,СВЦЭМ!$A$34:$A$777,$A350,СВЦЭМ!$B$34:$B$777,O$331)+'СЕТ СН'!$F$13</f>
        <v>412.41217914999999</v>
      </c>
      <c r="P350" s="37">
        <f>SUMIFS(СВЦЭМ!$J$34:$J$777,СВЦЭМ!$A$34:$A$777,$A350,СВЦЭМ!$B$34:$B$777,P$331)+'СЕТ СН'!$F$13</f>
        <v>425.06460261000001</v>
      </c>
      <c r="Q350" s="37">
        <f>SUMIFS(СВЦЭМ!$J$34:$J$777,СВЦЭМ!$A$34:$A$777,$A350,СВЦЭМ!$B$34:$B$777,Q$331)+'СЕТ СН'!$F$13</f>
        <v>427.27399560999999</v>
      </c>
      <c r="R350" s="37">
        <f>SUMIFS(СВЦЭМ!$J$34:$J$777,СВЦЭМ!$A$34:$A$777,$A350,СВЦЭМ!$B$34:$B$777,R$331)+'СЕТ СН'!$F$13</f>
        <v>492.53121394999999</v>
      </c>
      <c r="S350" s="37">
        <f>SUMIFS(СВЦЭМ!$J$34:$J$777,СВЦЭМ!$A$34:$A$777,$A350,СВЦЭМ!$B$34:$B$777,S$331)+'СЕТ СН'!$F$13</f>
        <v>488.12618488999999</v>
      </c>
      <c r="T350" s="37">
        <f>SUMIFS(СВЦЭМ!$J$34:$J$777,СВЦЭМ!$A$34:$A$777,$A350,СВЦЭМ!$B$34:$B$777,T$331)+'СЕТ СН'!$F$13</f>
        <v>421.92160586</v>
      </c>
      <c r="U350" s="37">
        <f>SUMIFS(СВЦЭМ!$J$34:$J$777,СВЦЭМ!$A$34:$A$777,$A350,СВЦЭМ!$B$34:$B$777,U$331)+'СЕТ СН'!$F$13</f>
        <v>387.06581856999998</v>
      </c>
      <c r="V350" s="37">
        <f>SUMIFS(СВЦЭМ!$J$34:$J$777,СВЦЭМ!$A$34:$A$777,$A350,СВЦЭМ!$B$34:$B$777,V$331)+'СЕТ СН'!$F$13</f>
        <v>389.59427575000001</v>
      </c>
      <c r="W350" s="37">
        <f>SUMIFS(СВЦЭМ!$J$34:$J$777,СВЦЭМ!$A$34:$A$777,$A350,СВЦЭМ!$B$34:$B$777,W$331)+'СЕТ СН'!$F$13</f>
        <v>401.96337817</v>
      </c>
      <c r="X350" s="37">
        <f>SUMIFS(СВЦЭМ!$J$34:$J$777,СВЦЭМ!$A$34:$A$777,$A350,СВЦЭМ!$B$34:$B$777,X$331)+'СЕТ СН'!$F$13</f>
        <v>405.45559523999998</v>
      </c>
      <c r="Y350" s="37">
        <f>SUMIFS(СВЦЭМ!$J$34:$J$777,СВЦЭМ!$A$34:$A$777,$A350,СВЦЭМ!$B$34:$B$777,Y$331)+'СЕТ СН'!$F$13</f>
        <v>455.81194825</v>
      </c>
    </row>
    <row r="351" spans="1:25" ht="15.75" x14ac:dyDescent="0.2">
      <c r="A351" s="36">
        <f t="shared" si="9"/>
        <v>42694</v>
      </c>
      <c r="B351" s="37">
        <f>SUMIFS(СВЦЭМ!$J$34:$J$777,СВЦЭМ!$A$34:$A$777,$A351,СВЦЭМ!$B$34:$B$777,B$331)+'СЕТ СН'!$F$13</f>
        <v>564.97224721999999</v>
      </c>
      <c r="C351" s="37">
        <f>SUMIFS(СВЦЭМ!$J$34:$J$777,СВЦЭМ!$A$34:$A$777,$A351,СВЦЭМ!$B$34:$B$777,C$331)+'СЕТ СН'!$F$13</f>
        <v>625.50449196</v>
      </c>
      <c r="D351" s="37">
        <f>SUMIFS(СВЦЭМ!$J$34:$J$777,СВЦЭМ!$A$34:$A$777,$A351,СВЦЭМ!$B$34:$B$777,D$331)+'СЕТ СН'!$F$13</f>
        <v>659.01747854999996</v>
      </c>
      <c r="E351" s="37">
        <f>SUMIFS(СВЦЭМ!$J$34:$J$777,СВЦЭМ!$A$34:$A$777,$A351,СВЦЭМ!$B$34:$B$777,E$331)+'СЕТ СН'!$F$13</f>
        <v>654.14065488000006</v>
      </c>
      <c r="F351" s="37">
        <f>SUMIFS(СВЦЭМ!$J$34:$J$777,СВЦЭМ!$A$34:$A$777,$A351,СВЦЭМ!$B$34:$B$777,F$331)+'СЕТ СН'!$F$13</f>
        <v>652.68503494000004</v>
      </c>
      <c r="G351" s="37">
        <f>SUMIFS(СВЦЭМ!$J$34:$J$777,СВЦЭМ!$A$34:$A$777,$A351,СВЦЭМ!$B$34:$B$777,G$331)+'СЕТ СН'!$F$13</f>
        <v>643.14349274000006</v>
      </c>
      <c r="H351" s="37">
        <f>SUMIFS(СВЦЭМ!$J$34:$J$777,СВЦЭМ!$A$34:$A$777,$A351,СВЦЭМ!$B$34:$B$777,H$331)+'СЕТ СН'!$F$13</f>
        <v>626.77091346999998</v>
      </c>
      <c r="I351" s="37">
        <f>SUMIFS(СВЦЭМ!$J$34:$J$777,СВЦЭМ!$A$34:$A$777,$A351,СВЦЭМ!$B$34:$B$777,I$331)+'СЕТ СН'!$F$13</f>
        <v>634.65308298000002</v>
      </c>
      <c r="J351" s="37">
        <f>SUMIFS(СВЦЭМ!$J$34:$J$777,СВЦЭМ!$A$34:$A$777,$A351,СВЦЭМ!$B$34:$B$777,J$331)+'СЕТ СН'!$F$13</f>
        <v>582.0869821</v>
      </c>
      <c r="K351" s="37">
        <f>SUMIFS(СВЦЭМ!$J$34:$J$777,СВЦЭМ!$A$34:$A$777,$A351,СВЦЭМ!$B$34:$B$777,K$331)+'СЕТ СН'!$F$13</f>
        <v>502.57850986</v>
      </c>
      <c r="L351" s="37">
        <f>SUMIFS(СВЦЭМ!$J$34:$J$777,СВЦЭМ!$A$34:$A$777,$A351,СВЦЭМ!$B$34:$B$777,L$331)+'СЕТ СН'!$F$13</f>
        <v>444.39377067999999</v>
      </c>
      <c r="M351" s="37">
        <f>SUMIFS(СВЦЭМ!$J$34:$J$777,СВЦЭМ!$A$34:$A$777,$A351,СВЦЭМ!$B$34:$B$777,M$331)+'СЕТ СН'!$F$13</f>
        <v>425.86409835000001</v>
      </c>
      <c r="N351" s="37">
        <f>SUMIFS(СВЦЭМ!$J$34:$J$777,СВЦЭМ!$A$34:$A$777,$A351,СВЦЭМ!$B$34:$B$777,N$331)+'СЕТ СН'!$F$13</f>
        <v>433.45383593000003</v>
      </c>
      <c r="O351" s="37">
        <f>SUMIFS(СВЦЭМ!$J$34:$J$777,СВЦЭМ!$A$34:$A$777,$A351,СВЦЭМ!$B$34:$B$777,O$331)+'СЕТ СН'!$F$13</f>
        <v>439.66183491999999</v>
      </c>
      <c r="P351" s="37">
        <f>SUMIFS(СВЦЭМ!$J$34:$J$777,СВЦЭМ!$A$34:$A$777,$A351,СВЦЭМ!$B$34:$B$777,P$331)+'СЕТ СН'!$F$13</f>
        <v>444.42656370999998</v>
      </c>
      <c r="Q351" s="37">
        <f>SUMIFS(СВЦЭМ!$J$34:$J$777,СВЦЭМ!$A$34:$A$777,$A351,СВЦЭМ!$B$34:$B$777,Q$331)+'СЕТ СН'!$F$13</f>
        <v>445.18872379999999</v>
      </c>
      <c r="R351" s="37">
        <f>SUMIFS(СВЦЭМ!$J$34:$J$777,СВЦЭМ!$A$34:$A$777,$A351,СВЦЭМ!$B$34:$B$777,R$331)+'СЕТ СН'!$F$13</f>
        <v>442.35635169</v>
      </c>
      <c r="S351" s="37">
        <f>SUMIFS(СВЦЭМ!$J$34:$J$777,СВЦЭМ!$A$34:$A$777,$A351,СВЦЭМ!$B$34:$B$777,S$331)+'СЕТ СН'!$F$13</f>
        <v>427.68760571000001</v>
      </c>
      <c r="T351" s="37">
        <f>SUMIFS(СВЦЭМ!$J$34:$J$777,СВЦЭМ!$A$34:$A$777,$A351,СВЦЭМ!$B$34:$B$777,T$331)+'СЕТ СН'!$F$13</f>
        <v>407.46796019999999</v>
      </c>
      <c r="U351" s="37">
        <f>SUMIFS(СВЦЭМ!$J$34:$J$777,СВЦЭМ!$A$34:$A$777,$A351,СВЦЭМ!$B$34:$B$777,U$331)+'СЕТ СН'!$F$13</f>
        <v>407.37843987999997</v>
      </c>
      <c r="V351" s="37">
        <f>SUMIFS(СВЦЭМ!$J$34:$J$777,СВЦЭМ!$A$34:$A$777,$A351,СВЦЭМ!$B$34:$B$777,V$331)+'СЕТ СН'!$F$13</f>
        <v>408.65371646</v>
      </c>
      <c r="W351" s="37">
        <f>SUMIFS(СВЦЭМ!$J$34:$J$777,СВЦЭМ!$A$34:$A$777,$A351,СВЦЭМ!$B$34:$B$777,W$331)+'СЕТ СН'!$F$13</f>
        <v>412.73129333000003</v>
      </c>
      <c r="X351" s="37">
        <f>SUMIFS(СВЦЭМ!$J$34:$J$777,СВЦЭМ!$A$34:$A$777,$A351,СВЦЭМ!$B$34:$B$777,X$331)+'СЕТ СН'!$F$13</f>
        <v>432.93276104</v>
      </c>
      <c r="Y351" s="37">
        <f>SUMIFS(СВЦЭМ!$J$34:$J$777,СВЦЭМ!$A$34:$A$777,$A351,СВЦЭМ!$B$34:$B$777,Y$331)+'СЕТ СН'!$F$13</f>
        <v>496.50303651000002</v>
      </c>
    </row>
    <row r="352" spans="1:25" ht="15.75" x14ac:dyDescent="0.2">
      <c r="A352" s="36">
        <f t="shared" si="9"/>
        <v>42695</v>
      </c>
      <c r="B352" s="37">
        <f>SUMIFS(СВЦЭМ!$J$34:$J$777,СВЦЭМ!$A$34:$A$777,$A352,СВЦЭМ!$B$34:$B$777,B$331)+'СЕТ СН'!$F$13</f>
        <v>568.66899973</v>
      </c>
      <c r="C352" s="37">
        <f>SUMIFS(СВЦЭМ!$J$34:$J$777,СВЦЭМ!$A$34:$A$777,$A352,СВЦЭМ!$B$34:$B$777,C$331)+'СЕТ СН'!$F$13</f>
        <v>631.99546825000004</v>
      </c>
      <c r="D352" s="37">
        <f>SUMIFS(СВЦЭМ!$J$34:$J$777,СВЦЭМ!$A$34:$A$777,$A352,СВЦЭМ!$B$34:$B$777,D$331)+'СЕТ СН'!$F$13</f>
        <v>644.53187604000004</v>
      </c>
      <c r="E352" s="37">
        <f>SUMIFS(СВЦЭМ!$J$34:$J$777,СВЦЭМ!$A$34:$A$777,$A352,СВЦЭМ!$B$34:$B$777,E$331)+'СЕТ СН'!$F$13</f>
        <v>652.66947143000004</v>
      </c>
      <c r="F352" s="37">
        <f>SUMIFS(СВЦЭМ!$J$34:$J$777,СВЦЭМ!$A$34:$A$777,$A352,СВЦЭМ!$B$34:$B$777,F$331)+'СЕТ СН'!$F$13</f>
        <v>650.94875155</v>
      </c>
      <c r="G352" s="37">
        <f>SUMIFS(СВЦЭМ!$J$34:$J$777,СВЦЭМ!$A$34:$A$777,$A352,СВЦЭМ!$B$34:$B$777,G$331)+'СЕТ СН'!$F$13</f>
        <v>659.08533277000004</v>
      </c>
      <c r="H352" s="37">
        <f>SUMIFS(СВЦЭМ!$J$34:$J$777,СВЦЭМ!$A$34:$A$777,$A352,СВЦЭМ!$B$34:$B$777,H$331)+'СЕТ СН'!$F$13</f>
        <v>663.73354859999995</v>
      </c>
      <c r="I352" s="37">
        <f>SUMIFS(СВЦЭМ!$J$34:$J$777,СВЦЭМ!$A$34:$A$777,$A352,СВЦЭМ!$B$34:$B$777,I$331)+'СЕТ СН'!$F$13</f>
        <v>627.87794538000003</v>
      </c>
      <c r="J352" s="37">
        <f>SUMIFS(СВЦЭМ!$J$34:$J$777,СВЦЭМ!$A$34:$A$777,$A352,СВЦЭМ!$B$34:$B$777,J$331)+'СЕТ СН'!$F$13</f>
        <v>579.97719755000003</v>
      </c>
      <c r="K352" s="37">
        <f>SUMIFS(СВЦЭМ!$J$34:$J$777,СВЦЭМ!$A$34:$A$777,$A352,СВЦЭМ!$B$34:$B$777,K$331)+'СЕТ СН'!$F$13</f>
        <v>526.59135366999999</v>
      </c>
      <c r="L352" s="37">
        <f>SUMIFS(СВЦЭМ!$J$34:$J$777,СВЦЭМ!$A$34:$A$777,$A352,СВЦЭМ!$B$34:$B$777,L$331)+'СЕТ СН'!$F$13</f>
        <v>478.82124469000001</v>
      </c>
      <c r="M352" s="37">
        <f>SUMIFS(СВЦЭМ!$J$34:$J$777,СВЦЭМ!$A$34:$A$777,$A352,СВЦЭМ!$B$34:$B$777,M$331)+'СЕТ СН'!$F$13</f>
        <v>438.40236828000002</v>
      </c>
      <c r="N352" s="37">
        <f>SUMIFS(СВЦЭМ!$J$34:$J$777,СВЦЭМ!$A$34:$A$777,$A352,СВЦЭМ!$B$34:$B$777,N$331)+'СЕТ СН'!$F$13</f>
        <v>433.80089471999997</v>
      </c>
      <c r="O352" s="37">
        <f>SUMIFS(СВЦЭМ!$J$34:$J$777,СВЦЭМ!$A$34:$A$777,$A352,СВЦЭМ!$B$34:$B$777,O$331)+'СЕТ СН'!$F$13</f>
        <v>435.52918837999999</v>
      </c>
      <c r="P352" s="37">
        <f>SUMIFS(СВЦЭМ!$J$34:$J$777,СВЦЭМ!$A$34:$A$777,$A352,СВЦЭМ!$B$34:$B$777,P$331)+'СЕТ СН'!$F$13</f>
        <v>448.92816245</v>
      </c>
      <c r="Q352" s="37">
        <f>SUMIFS(СВЦЭМ!$J$34:$J$777,СВЦЭМ!$A$34:$A$777,$A352,СВЦЭМ!$B$34:$B$777,Q$331)+'СЕТ СН'!$F$13</f>
        <v>454.95285480000001</v>
      </c>
      <c r="R352" s="37">
        <f>SUMIFS(СВЦЭМ!$J$34:$J$777,СВЦЭМ!$A$34:$A$777,$A352,СВЦЭМ!$B$34:$B$777,R$331)+'СЕТ СН'!$F$13</f>
        <v>451.84851083000001</v>
      </c>
      <c r="S352" s="37">
        <f>SUMIFS(СВЦЭМ!$J$34:$J$777,СВЦЭМ!$A$34:$A$777,$A352,СВЦЭМ!$B$34:$B$777,S$331)+'СЕТ СН'!$F$13</f>
        <v>438.86500324999997</v>
      </c>
      <c r="T352" s="37">
        <f>SUMIFS(СВЦЭМ!$J$34:$J$777,СВЦЭМ!$A$34:$A$777,$A352,СВЦЭМ!$B$34:$B$777,T$331)+'СЕТ СН'!$F$13</f>
        <v>424.85636837999999</v>
      </c>
      <c r="U352" s="37">
        <f>SUMIFS(СВЦЭМ!$J$34:$J$777,СВЦЭМ!$A$34:$A$777,$A352,СВЦЭМ!$B$34:$B$777,U$331)+'СЕТ СН'!$F$13</f>
        <v>427.29632128999998</v>
      </c>
      <c r="V352" s="37">
        <f>SUMIFS(СВЦЭМ!$J$34:$J$777,СВЦЭМ!$A$34:$A$777,$A352,СВЦЭМ!$B$34:$B$777,V$331)+'СЕТ СН'!$F$13</f>
        <v>418.28962480000001</v>
      </c>
      <c r="W352" s="37">
        <f>SUMIFS(СВЦЭМ!$J$34:$J$777,СВЦЭМ!$A$34:$A$777,$A352,СВЦЭМ!$B$34:$B$777,W$331)+'СЕТ СН'!$F$13</f>
        <v>423.75838202</v>
      </c>
      <c r="X352" s="37">
        <f>SUMIFS(СВЦЭМ!$J$34:$J$777,СВЦЭМ!$A$34:$A$777,$A352,СВЦЭМ!$B$34:$B$777,X$331)+'СЕТ СН'!$F$13</f>
        <v>445.57377543000001</v>
      </c>
      <c r="Y352" s="37">
        <f>SUMIFS(СВЦЭМ!$J$34:$J$777,СВЦЭМ!$A$34:$A$777,$A352,СВЦЭМ!$B$34:$B$777,Y$331)+'СЕТ СН'!$F$13</f>
        <v>510.47264616000001</v>
      </c>
    </row>
    <row r="353" spans="1:27" ht="15.75" x14ac:dyDescent="0.2">
      <c r="A353" s="36">
        <f t="shared" si="9"/>
        <v>42696</v>
      </c>
      <c r="B353" s="37">
        <f>SUMIFS(СВЦЭМ!$J$34:$J$777,СВЦЭМ!$A$34:$A$777,$A353,СВЦЭМ!$B$34:$B$777,B$331)+'СЕТ СН'!$F$13</f>
        <v>522.87806195999997</v>
      </c>
      <c r="C353" s="37">
        <f>SUMIFS(СВЦЭМ!$J$34:$J$777,СВЦЭМ!$A$34:$A$777,$A353,СВЦЭМ!$B$34:$B$777,C$331)+'СЕТ СН'!$F$13</f>
        <v>582.56456288000004</v>
      </c>
      <c r="D353" s="37">
        <f>SUMIFS(СВЦЭМ!$J$34:$J$777,СВЦЭМ!$A$34:$A$777,$A353,СВЦЭМ!$B$34:$B$777,D$331)+'СЕТ СН'!$F$13</f>
        <v>622.93940612999995</v>
      </c>
      <c r="E353" s="37">
        <f>SUMIFS(СВЦЭМ!$J$34:$J$777,СВЦЭМ!$A$34:$A$777,$A353,СВЦЭМ!$B$34:$B$777,E$331)+'СЕТ СН'!$F$13</f>
        <v>623.19099425000002</v>
      </c>
      <c r="F353" s="37">
        <f>SUMIFS(СВЦЭМ!$J$34:$J$777,СВЦЭМ!$A$34:$A$777,$A353,СВЦЭМ!$B$34:$B$777,F$331)+'СЕТ СН'!$F$13</f>
        <v>620.67776155000001</v>
      </c>
      <c r="G353" s="37">
        <f>SUMIFS(СВЦЭМ!$J$34:$J$777,СВЦЭМ!$A$34:$A$777,$A353,СВЦЭМ!$B$34:$B$777,G$331)+'СЕТ СН'!$F$13</f>
        <v>614.92256930999997</v>
      </c>
      <c r="H353" s="37">
        <f>SUMIFS(СВЦЭМ!$J$34:$J$777,СВЦЭМ!$A$34:$A$777,$A353,СВЦЭМ!$B$34:$B$777,H$331)+'СЕТ СН'!$F$13</f>
        <v>578.72266460000003</v>
      </c>
      <c r="I353" s="37">
        <f>SUMIFS(СВЦЭМ!$J$34:$J$777,СВЦЭМ!$A$34:$A$777,$A353,СВЦЭМ!$B$34:$B$777,I$331)+'СЕТ СН'!$F$13</f>
        <v>533.02351346</v>
      </c>
      <c r="J353" s="37">
        <f>SUMIFS(СВЦЭМ!$J$34:$J$777,СВЦЭМ!$A$34:$A$777,$A353,СВЦЭМ!$B$34:$B$777,J$331)+'СЕТ СН'!$F$13</f>
        <v>488.5279961</v>
      </c>
      <c r="K353" s="37">
        <f>SUMIFS(СВЦЭМ!$J$34:$J$777,СВЦЭМ!$A$34:$A$777,$A353,СВЦЭМ!$B$34:$B$777,K$331)+'СЕТ СН'!$F$13</f>
        <v>439.91235641999998</v>
      </c>
      <c r="L353" s="37">
        <f>SUMIFS(СВЦЭМ!$J$34:$J$777,СВЦЭМ!$A$34:$A$777,$A353,СВЦЭМ!$B$34:$B$777,L$331)+'СЕТ СН'!$F$13</f>
        <v>424.21807947000002</v>
      </c>
      <c r="M353" s="37">
        <f>SUMIFS(СВЦЭМ!$J$34:$J$777,СВЦЭМ!$A$34:$A$777,$A353,СВЦЭМ!$B$34:$B$777,M$331)+'СЕТ СН'!$F$13</f>
        <v>437.63996807000001</v>
      </c>
      <c r="N353" s="37">
        <f>SUMIFS(СВЦЭМ!$J$34:$J$777,СВЦЭМ!$A$34:$A$777,$A353,СВЦЭМ!$B$34:$B$777,N$331)+'СЕТ СН'!$F$13</f>
        <v>441.85136287</v>
      </c>
      <c r="O353" s="37">
        <f>SUMIFS(СВЦЭМ!$J$34:$J$777,СВЦЭМ!$A$34:$A$777,$A353,СВЦЭМ!$B$34:$B$777,O$331)+'СЕТ СН'!$F$13</f>
        <v>457.58788175000001</v>
      </c>
      <c r="P353" s="37">
        <f>SUMIFS(СВЦЭМ!$J$34:$J$777,СВЦЭМ!$A$34:$A$777,$A353,СВЦЭМ!$B$34:$B$777,P$331)+'СЕТ СН'!$F$13</f>
        <v>505.31398451000001</v>
      </c>
      <c r="Q353" s="37">
        <f>SUMIFS(СВЦЭМ!$J$34:$J$777,СВЦЭМ!$A$34:$A$777,$A353,СВЦЭМ!$B$34:$B$777,Q$331)+'СЕТ СН'!$F$13</f>
        <v>534.31249165999998</v>
      </c>
      <c r="R353" s="37">
        <f>SUMIFS(СВЦЭМ!$J$34:$J$777,СВЦЭМ!$A$34:$A$777,$A353,СВЦЭМ!$B$34:$B$777,R$331)+'СЕТ СН'!$F$13</f>
        <v>554.31165238000006</v>
      </c>
      <c r="S353" s="37">
        <f>SUMIFS(СВЦЭМ!$J$34:$J$777,СВЦЭМ!$A$34:$A$777,$A353,СВЦЭМ!$B$34:$B$777,S$331)+'СЕТ СН'!$F$13</f>
        <v>529.58672378999995</v>
      </c>
      <c r="T353" s="37">
        <f>SUMIFS(СВЦЭМ!$J$34:$J$777,СВЦЭМ!$A$34:$A$777,$A353,СВЦЭМ!$B$34:$B$777,T$331)+'СЕТ СН'!$F$13</f>
        <v>522.79394530000002</v>
      </c>
      <c r="U353" s="37">
        <f>SUMIFS(СВЦЭМ!$J$34:$J$777,СВЦЭМ!$A$34:$A$777,$A353,СВЦЭМ!$B$34:$B$777,U$331)+'СЕТ СН'!$F$13</f>
        <v>521.23511535</v>
      </c>
      <c r="V353" s="37">
        <f>SUMIFS(СВЦЭМ!$J$34:$J$777,СВЦЭМ!$A$34:$A$777,$A353,СВЦЭМ!$B$34:$B$777,V$331)+'СЕТ СН'!$F$13</f>
        <v>519.51024215999996</v>
      </c>
      <c r="W353" s="37">
        <f>SUMIFS(СВЦЭМ!$J$34:$J$777,СВЦЭМ!$A$34:$A$777,$A353,СВЦЭМ!$B$34:$B$777,W$331)+'СЕТ СН'!$F$13</f>
        <v>528.81817099</v>
      </c>
      <c r="X353" s="37">
        <f>SUMIFS(СВЦЭМ!$J$34:$J$777,СВЦЭМ!$A$34:$A$777,$A353,СВЦЭМ!$B$34:$B$777,X$331)+'СЕТ СН'!$F$13</f>
        <v>549.83671875000005</v>
      </c>
      <c r="Y353" s="37">
        <f>SUMIFS(СВЦЭМ!$J$34:$J$777,СВЦЭМ!$A$34:$A$777,$A353,СВЦЭМ!$B$34:$B$777,Y$331)+'СЕТ СН'!$F$13</f>
        <v>581.60350400000004</v>
      </c>
    </row>
    <row r="354" spans="1:27" ht="15.75" x14ac:dyDescent="0.2">
      <c r="A354" s="36">
        <f t="shared" si="9"/>
        <v>42697</v>
      </c>
      <c r="B354" s="37">
        <f>SUMIFS(СВЦЭМ!$J$34:$J$777,СВЦЭМ!$A$34:$A$777,$A354,СВЦЭМ!$B$34:$B$777,B$331)+'СЕТ СН'!$F$13</f>
        <v>645.03583633000005</v>
      </c>
      <c r="C354" s="37">
        <f>SUMIFS(СВЦЭМ!$J$34:$J$777,СВЦЭМ!$A$34:$A$777,$A354,СВЦЭМ!$B$34:$B$777,C$331)+'СЕТ СН'!$F$13</f>
        <v>668.28456157000005</v>
      </c>
      <c r="D354" s="37">
        <f>SUMIFS(СВЦЭМ!$J$34:$J$777,СВЦЭМ!$A$34:$A$777,$A354,СВЦЭМ!$B$34:$B$777,D$331)+'СЕТ СН'!$F$13</f>
        <v>680.57477825000001</v>
      </c>
      <c r="E354" s="37">
        <f>SUMIFS(СВЦЭМ!$J$34:$J$777,СВЦЭМ!$A$34:$A$777,$A354,СВЦЭМ!$B$34:$B$777,E$331)+'СЕТ СН'!$F$13</f>
        <v>685.34301046999997</v>
      </c>
      <c r="F354" s="37">
        <f>SUMIFS(СВЦЭМ!$J$34:$J$777,СВЦЭМ!$A$34:$A$777,$A354,СВЦЭМ!$B$34:$B$777,F$331)+'СЕТ СН'!$F$13</f>
        <v>680.22797609999998</v>
      </c>
      <c r="G354" s="37">
        <f>SUMIFS(СВЦЭМ!$J$34:$J$777,СВЦЭМ!$A$34:$A$777,$A354,СВЦЭМ!$B$34:$B$777,G$331)+'СЕТ СН'!$F$13</f>
        <v>673.01105026000005</v>
      </c>
      <c r="H354" s="37">
        <f>SUMIFS(СВЦЭМ!$J$34:$J$777,СВЦЭМ!$A$34:$A$777,$A354,СВЦЭМ!$B$34:$B$777,H$331)+'СЕТ СН'!$F$13</f>
        <v>637.58444027999997</v>
      </c>
      <c r="I354" s="37">
        <f>SUMIFS(СВЦЭМ!$J$34:$J$777,СВЦЭМ!$A$34:$A$777,$A354,СВЦЭМ!$B$34:$B$777,I$331)+'СЕТ СН'!$F$13</f>
        <v>587.13162204000002</v>
      </c>
      <c r="J354" s="37">
        <f>SUMIFS(СВЦЭМ!$J$34:$J$777,СВЦЭМ!$A$34:$A$777,$A354,СВЦЭМ!$B$34:$B$777,J$331)+'СЕТ СН'!$F$13</f>
        <v>533.43061294999995</v>
      </c>
      <c r="K354" s="37">
        <f>SUMIFS(СВЦЭМ!$J$34:$J$777,СВЦЭМ!$A$34:$A$777,$A354,СВЦЭМ!$B$34:$B$777,K$331)+'СЕТ СН'!$F$13</f>
        <v>480.52170067999998</v>
      </c>
      <c r="L354" s="37">
        <f>SUMIFS(СВЦЭМ!$J$34:$J$777,СВЦЭМ!$A$34:$A$777,$A354,СВЦЭМ!$B$34:$B$777,L$331)+'СЕТ СН'!$F$13</f>
        <v>440.20566890999999</v>
      </c>
      <c r="M354" s="37">
        <f>SUMIFS(СВЦЭМ!$J$34:$J$777,СВЦЭМ!$A$34:$A$777,$A354,СВЦЭМ!$B$34:$B$777,M$331)+'СЕТ СН'!$F$13</f>
        <v>434.51484281</v>
      </c>
      <c r="N354" s="37">
        <f>SUMIFS(СВЦЭМ!$J$34:$J$777,СВЦЭМ!$A$34:$A$777,$A354,СВЦЭМ!$B$34:$B$777,N$331)+'СЕТ СН'!$F$13</f>
        <v>447.57464238</v>
      </c>
      <c r="O354" s="37">
        <f>SUMIFS(СВЦЭМ!$J$34:$J$777,СВЦЭМ!$A$34:$A$777,$A354,СВЦЭМ!$B$34:$B$777,O$331)+'СЕТ СН'!$F$13</f>
        <v>455.42015808999997</v>
      </c>
      <c r="P354" s="37">
        <f>SUMIFS(СВЦЭМ!$J$34:$J$777,СВЦЭМ!$A$34:$A$777,$A354,СВЦЭМ!$B$34:$B$777,P$331)+'СЕТ СН'!$F$13</f>
        <v>453.50172135000003</v>
      </c>
      <c r="Q354" s="37">
        <f>SUMIFS(СВЦЭМ!$J$34:$J$777,СВЦЭМ!$A$34:$A$777,$A354,СВЦЭМ!$B$34:$B$777,Q$331)+'СЕТ СН'!$F$13</f>
        <v>455.19706829</v>
      </c>
      <c r="R354" s="37">
        <f>SUMIFS(СВЦЭМ!$J$34:$J$777,СВЦЭМ!$A$34:$A$777,$A354,СВЦЭМ!$B$34:$B$777,R$331)+'СЕТ СН'!$F$13</f>
        <v>455.55941095999998</v>
      </c>
      <c r="S354" s="37">
        <f>SUMIFS(СВЦЭМ!$J$34:$J$777,СВЦЭМ!$A$34:$A$777,$A354,СВЦЭМ!$B$34:$B$777,S$331)+'СЕТ СН'!$F$13</f>
        <v>440.57365470000002</v>
      </c>
      <c r="T354" s="37">
        <f>SUMIFS(СВЦЭМ!$J$34:$J$777,СВЦЭМ!$A$34:$A$777,$A354,СВЦЭМ!$B$34:$B$777,T$331)+'СЕТ СН'!$F$13</f>
        <v>435.08082858</v>
      </c>
      <c r="U354" s="37">
        <f>SUMIFS(СВЦЭМ!$J$34:$J$777,СВЦЭМ!$A$34:$A$777,$A354,СВЦЭМ!$B$34:$B$777,U$331)+'СЕТ СН'!$F$13</f>
        <v>432.95510503000003</v>
      </c>
      <c r="V354" s="37">
        <f>SUMIFS(СВЦЭМ!$J$34:$J$777,СВЦЭМ!$A$34:$A$777,$A354,СВЦЭМ!$B$34:$B$777,V$331)+'СЕТ СН'!$F$13</f>
        <v>436.83436432000002</v>
      </c>
      <c r="W354" s="37">
        <f>SUMIFS(СВЦЭМ!$J$34:$J$777,СВЦЭМ!$A$34:$A$777,$A354,СВЦЭМ!$B$34:$B$777,W$331)+'СЕТ СН'!$F$13</f>
        <v>437.57738351</v>
      </c>
      <c r="X354" s="37">
        <f>SUMIFS(СВЦЭМ!$J$34:$J$777,СВЦЭМ!$A$34:$A$777,$A354,СВЦЭМ!$B$34:$B$777,X$331)+'СЕТ СН'!$F$13</f>
        <v>452.33341761999998</v>
      </c>
      <c r="Y354" s="37">
        <f>SUMIFS(СВЦЭМ!$J$34:$J$777,СВЦЭМ!$A$34:$A$777,$A354,СВЦЭМ!$B$34:$B$777,Y$331)+'СЕТ СН'!$F$13</f>
        <v>502.04750143000001</v>
      </c>
    </row>
    <row r="355" spans="1:27" ht="15.75" x14ac:dyDescent="0.2">
      <c r="A355" s="36">
        <f t="shared" si="9"/>
        <v>42698</v>
      </c>
      <c r="B355" s="37">
        <f>SUMIFS(СВЦЭМ!$J$34:$J$777,СВЦЭМ!$A$34:$A$777,$A355,СВЦЭМ!$B$34:$B$777,B$331)+'СЕТ СН'!$F$13</f>
        <v>580.25563536000004</v>
      </c>
      <c r="C355" s="37">
        <f>SUMIFS(СВЦЭМ!$J$34:$J$777,СВЦЭМ!$A$34:$A$777,$A355,СВЦЭМ!$B$34:$B$777,C$331)+'СЕТ СН'!$F$13</f>
        <v>643.14423013999999</v>
      </c>
      <c r="D355" s="37">
        <f>SUMIFS(СВЦЭМ!$J$34:$J$777,СВЦЭМ!$A$34:$A$777,$A355,СВЦЭМ!$B$34:$B$777,D$331)+'СЕТ СН'!$F$13</f>
        <v>680.03627848999997</v>
      </c>
      <c r="E355" s="37">
        <f>SUMIFS(СВЦЭМ!$J$34:$J$777,СВЦЭМ!$A$34:$A$777,$A355,СВЦЭМ!$B$34:$B$777,E$331)+'СЕТ СН'!$F$13</f>
        <v>682.37859625999999</v>
      </c>
      <c r="F355" s="37">
        <f>SUMIFS(СВЦЭМ!$J$34:$J$777,СВЦЭМ!$A$34:$A$777,$A355,СВЦЭМ!$B$34:$B$777,F$331)+'СЕТ СН'!$F$13</f>
        <v>683.72445283000002</v>
      </c>
      <c r="G355" s="37">
        <f>SUMIFS(СВЦЭМ!$J$34:$J$777,СВЦЭМ!$A$34:$A$777,$A355,СВЦЭМ!$B$34:$B$777,G$331)+'СЕТ СН'!$F$13</f>
        <v>673.80814440999995</v>
      </c>
      <c r="H355" s="37">
        <f>SUMIFS(СВЦЭМ!$J$34:$J$777,СВЦЭМ!$A$34:$A$777,$A355,СВЦЭМ!$B$34:$B$777,H$331)+'СЕТ СН'!$F$13</f>
        <v>635.84057324000003</v>
      </c>
      <c r="I355" s="37">
        <f>SUMIFS(СВЦЭМ!$J$34:$J$777,СВЦЭМ!$A$34:$A$777,$A355,СВЦЭМ!$B$34:$B$777,I$331)+'СЕТ СН'!$F$13</f>
        <v>601.58356585000001</v>
      </c>
      <c r="J355" s="37">
        <f>SUMIFS(СВЦЭМ!$J$34:$J$777,СВЦЭМ!$A$34:$A$777,$A355,СВЦЭМ!$B$34:$B$777,J$331)+'СЕТ СН'!$F$13</f>
        <v>556.18583185</v>
      </c>
      <c r="K355" s="37">
        <f>SUMIFS(СВЦЭМ!$J$34:$J$777,СВЦЭМ!$A$34:$A$777,$A355,СВЦЭМ!$B$34:$B$777,K$331)+'СЕТ СН'!$F$13</f>
        <v>502.24487219999997</v>
      </c>
      <c r="L355" s="37">
        <f>SUMIFS(СВЦЭМ!$J$34:$J$777,СВЦЭМ!$A$34:$A$777,$A355,СВЦЭМ!$B$34:$B$777,L$331)+'СЕТ СН'!$F$13</f>
        <v>453.15690265000001</v>
      </c>
      <c r="M355" s="37">
        <f>SUMIFS(СВЦЭМ!$J$34:$J$777,СВЦЭМ!$A$34:$A$777,$A355,СВЦЭМ!$B$34:$B$777,M$331)+'СЕТ СН'!$F$13</f>
        <v>440.91755121</v>
      </c>
      <c r="N355" s="37">
        <f>SUMIFS(СВЦЭМ!$J$34:$J$777,СВЦЭМ!$A$34:$A$777,$A355,СВЦЭМ!$B$34:$B$777,N$331)+'СЕТ СН'!$F$13</f>
        <v>448.66643773999999</v>
      </c>
      <c r="O355" s="37">
        <f>SUMIFS(СВЦЭМ!$J$34:$J$777,СВЦЭМ!$A$34:$A$777,$A355,СВЦЭМ!$B$34:$B$777,O$331)+'СЕТ СН'!$F$13</f>
        <v>458.69140547000001</v>
      </c>
      <c r="P355" s="37">
        <f>SUMIFS(СВЦЭМ!$J$34:$J$777,СВЦЭМ!$A$34:$A$777,$A355,СВЦЭМ!$B$34:$B$777,P$331)+'СЕТ СН'!$F$13</f>
        <v>462.40087979999998</v>
      </c>
      <c r="Q355" s="37">
        <f>SUMIFS(СВЦЭМ!$J$34:$J$777,СВЦЭМ!$A$34:$A$777,$A355,СВЦЭМ!$B$34:$B$777,Q$331)+'СЕТ СН'!$F$13</f>
        <v>462.16677984</v>
      </c>
      <c r="R355" s="37">
        <f>SUMIFS(СВЦЭМ!$J$34:$J$777,СВЦЭМ!$A$34:$A$777,$A355,СВЦЭМ!$B$34:$B$777,R$331)+'СЕТ СН'!$F$13</f>
        <v>458.25816888999998</v>
      </c>
      <c r="S355" s="37">
        <f>SUMIFS(СВЦЭМ!$J$34:$J$777,СВЦЭМ!$A$34:$A$777,$A355,СВЦЭМ!$B$34:$B$777,S$331)+'СЕТ СН'!$F$13</f>
        <v>439.66289169999999</v>
      </c>
      <c r="T355" s="37">
        <f>SUMIFS(СВЦЭМ!$J$34:$J$777,СВЦЭМ!$A$34:$A$777,$A355,СВЦЭМ!$B$34:$B$777,T$331)+'СЕТ СН'!$F$13</f>
        <v>428.14355662999998</v>
      </c>
      <c r="U355" s="37">
        <f>SUMIFS(СВЦЭМ!$J$34:$J$777,СВЦЭМ!$A$34:$A$777,$A355,СВЦЭМ!$B$34:$B$777,U$331)+'СЕТ СН'!$F$13</f>
        <v>429.29749369000001</v>
      </c>
      <c r="V355" s="37">
        <f>SUMIFS(СВЦЭМ!$J$34:$J$777,СВЦЭМ!$A$34:$A$777,$A355,СВЦЭМ!$B$34:$B$777,V$331)+'СЕТ СН'!$F$13</f>
        <v>432.92663066</v>
      </c>
      <c r="W355" s="37">
        <f>SUMIFS(СВЦЭМ!$J$34:$J$777,СВЦЭМ!$A$34:$A$777,$A355,СВЦЭМ!$B$34:$B$777,W$331)+'СЕТ СН'!$F$13</f>
        <v>437.66469305999999</v>
      </c>
      <c r="X355" s="37">
        <f>SUMIFS(СВЦЭМ!$J$34:$J$777,СВЦЭМ!$A$34:$A$777,$A355,СВЦЭМ!$B$34:$B$777,X$331)+'СЕТ СН'!$F$13</f>
        <v>453.04819901000002</v>
      </c>
      <c r="Y355" s="37">
        <f>SUMIFS(СВЦЭМ!$J$34:$J$777,СВЦЭМ!$A$34:$A$777,$A355,СВЦЭМ!$B$34:$B$777,Y$331)+'СЕТ СН'!$F$13</f>
        <v>515.30772671</v>
      </c>
    </row>
    <row r="356" spans="1:27" ht="15.75" x14ac:dyDescent="0.2">
      <c r="A356" s="36">
        <f t="shared" si="9"/>
        <v>42699</v>
      </c>
      <c r="B356" s="37">
        <f>SUMIFS(СВЦЭМ!$J$34:$J$777,СВЦЭМ!$A$34:$A$777,$A356,СВЦЭМ!$B$34:$B$777,B$331)+'СЕТ СН'!$F$13</f>
        <v>578.80971079999995</v>
      </c>
      <c r="C356" s="37">
        <f>SUMIFS(СВЦЭМ!$J$34:$J$777,СВЦЭМ!$A$34:$A$777,$A356,СВЦЭМ!$B$34:$B$777,C$331)+'СЕТ СН'!$F$13</f>
        <v>639.07218263000004</v>
      </c>
      <c r="D356" s="37">
        <f>SUMIFS(СВЦЭМ!$J$34:$J$777,СВЦЭМ!$A$34:$A$777,$A356,СВЦЭМ!$B$34:$B$777,D$331)+'СЕТ СН'!$F$13</f>
        <v>671.36962788999995</v>
      </c>
      <c r="E356" s="37">
        <f>SUMIFS(СВЦЭМ!$J$34:$J$777,СВЦЭМ!$A$34:$A$777,$A356,СВЦЭМ!$B$34:$B$777,E$331)+'СЕТ СН'!$F$13</f>
        <v>673.20865761000005</v>
      </c>
      <c r="F356" s="37">
        <f>SUMIFS(СВЦЭМ!$J$34:$J$777,СВЦЭМ!$A$34:$A$777,$A356,СВЦЭМ!$B$34:$B$777,F$331)+'СЕТ СН'!$F$13</f>
        <v>673.34504521999997</v>
      </c>
      <c r="G356" s="37">
        <f>SUMIFS(СВЦЭМ!$J$34:$J$777,СВЦЭМ!$A$34:$A$777,$A356,СВЦЭМ!$B$34:$B$777,G$331)+'СЕТ СН'!$F$13</f>
        <v>664.78945882000005</v>
      </c>
      <c r="H356" s="37">
        <f>SUMIFS(СВЦЭМ!$J$34:$J$777,СВЦЭМ!$A$34:$A$777,$A356,СВЦЭМ!$B$34:$B$777,H$331)+'СЕТ СН'!$F$13</f>
        <v>629.20920544000001</v>
      </c>
      <c r="I356" s="37">
        <f>SUMIFS(СВЦЭМ!$J$34:$J$777,СВЦЭМ!$A$34:$A$777,$A356,СВЦЭМ!$B$34:$B$777,I$331)+'СЕТ СН'!$F$13</f>
        <v>599.24123543999997</v>
      </c>
      <c r="J356" s="37">
        <f>SUMIFS(СВЦЭМ!$J$34:$J$777,СВЦЭМ!$A$34:$A$777,$A356,СВЦЭМ!$B$34:$B$777,J$331)+'СЕТ СН'!$F$13</f>
        <v>545.68670639000004</v>
      </c>
      <c r="K356" s="37">
        <f>SUMIFS(СВЦЭМ!$J$34:$J$777,СВЦЭМ!$A$34:$A$777,$A356,СВЦЭМ!$B$34:$B$777,K$331)+'СЕТ СН'!$F$13</f>
        <v>489.16901267999998</v>
      </c>
      <c r="L356" s="37">
        <f>SUMIFS(СВЦЭМ!$J$34:$J$777,СВЦЭМ!$A$34:$A$777,$A356,СВЦЭМ!$B$34:$B$777,L$331)+'СЕТ СН'!$F$13</f>
        <v>441.20400063</v>
      </c>
      <c r="M356" s="37">
        <f>SUMIFS(СВЦЭМ!$J$34:$J$777,СВЦЭМ!$A$34:$A$777,$A356,СВЦЭМ!$B$34:$B$777,M$331)+'СЕТ СН'!$F$13</f>
        <v>432.77475240000001</v>
      </c>
      <c r="N356" s="37">
        <f>SUMIFS(СВЦЭМ!$J$34:$J$777,СВЦЭМ!$A$34:$A$777,$A356,СВЦЭМ!$B$34:$B$777,N$331)+'СЕТ СН'!$F$13</f>
        <v>442.86726240000002</v>
      </c>
      <c r="O356" s="37">
        <f>SUMIFS(СВЦЭМ!$J$34:$J$777,СВЦЭМ!$A$34:$A$777,$A356,СВЦЭМ!$B$34:$B$777,O$331)+'СЕТ СН'!$F$13</f>
        <v>447.55757303000001</v>
      </c>
      <c r="P356" s="37">
        <f>SUMIFS(СВЦЭМ!$J$34:$J$777,СВЦЭМ!$A$34:$A$777,$A356,СВЦЭМ!$B$34:$B$777,P$331)+'СЕТ СН'!$F$13</f>
        <v>449.79871593000001</v>
      </c>
      <c r="Q356" s="37">
        <f>SUMIFS(СВЦЭМ!$J$34:$J$777,СВЦЭМ!$A$34:$A$777,$A356,СВЦЭМ!$B$34:$B$777,Q$331)+'СЕТ СН'!$F$13</f>
        <v>451.69528656</v>
      </c>
      <c r="R356" s="37">
        <f>SUMIFS(СВЦЭМ!$J$34:$J$777,СВЦЭМ!$A$34:$A$777,$A356,СВЦЭМ!$B$34:$B$777,R$331)+'СЕТ СН'!$F$13</f>
        <v>451.5161147</v>
      </c>
      <c r="S356" s="37">
        <f>SUMIFS(СВЦЭМ!$J$34:$J$777,СВЦЭМ!$A$34:$A$777,$A356,СВЦЭМ!$B$34:$B$777,S$331)+'СЕТ СН'!$F$13</f>
        <v>437.73995208000002</v>
      </c>
      <c r="T356" s="37">
        <f>SUMIFS(СВЦЭМ!$J$34:$J$777,СВЦЭМ!$A$34:$A$777,$A356,СВЦЭМ!$B$34:$B$777,T$331)+'СЕТ СН'!$F$13</f>
        <v>419.36952328000001</v>
      </c>
      <c r="U356" s="37">
        <f>SUMIFS(СВЦЭМ!$J$34:$J$777,СВЦЭМ!$A$34:$A$777,$A356,СВЦЭМ!$B$34:$B$777,U$331)+'СЕТ СН'!$F$13</f>
        <v>417.99791213999998</v>
      </c>
      <c r="V356" s="37">
        <f>SUMIFS(СВЦЭМ!$J$34:$J$777,СВЦЭМ!$A$34:$A$777,$A356,СВЦЭМ!$B$34:$B$777,V$331)+'СЕТ СН'!$F$13</f>
        <v>426.75414316000001</v>
      </c>
      <c r="W356" s="37">
        <f>SUMIFS(СВЦЭМ!$J$34:$J$777,СВЦЭМ!$A$34:$A$777,$A356,СВЦЭМ!$B$34:$B$777,W$331)+'СЕТ СН'!$F$13</f>
        <v>437.58289348</v>
      </c>
      <c r="X356" s="37">
        <f>SUMIFS(СВЦЭМ!$J$34:$J$777,СВЦЭМ!$A$34:$A$777,$A356,СВЦЭМ!$B$34:$B$777,X$331)+'СЕТ СН'!$F$13</f>
        <v>455.87288258000001</v>
      </c>
      <c r="Y356" s="37">
        <f>SUMIFS(СВЦЭМ!$J$34:$J$777,СВЦЭМ!$A$34:$A$777,$A356,СВЦЭМ!$B$34:$B$777,Y$331)+'СЕТ СН'!$F$13</f>
        <v>519.96913505999999</v>
      </c>
    </row>
    <row r="357" spans="1:27" ht="15.75" x14ac:dyDescent="0.2">
      <c r="A357" s="36">
        <f t="shared" si="9"/>
        <v>42700</v>
      </c>
      <c r="B357" s="37">
        <f>SUMIFS(СВЦЭМ!$J$34:$J$777,СВЦЭМ!$A$34:$A$777,$A357,СВЦЭМ!$B$34:$B$777,B$331)+'СЕТ СН'!$F$13</f>
        <v>586.45880454999997</v>
      </c>
      <c r="C357" s="37">
        <f>SUMIFS(СВЦЭМ!$J$34:$J$777,СВЦЭМ!$A$34:$A$777,$A357,СВЦЭМ!$B$34:$B$777,C$331)+'СЕТ СН'!$F$13</f>
        <v>629.15286359000004</v>
      </c>
      <c r="D357" s="37">
        <f>SUMIFS(СВЦЭМ!$J$34:$J$777,СВЦЭМ!$A$34:$A$777,$A357,СВЦЭМ!$B$34:$B$777,D$331)+'СЕТ СН'!$F$13</f>
        <v>653.04832593000003</v>
      </c>
      <c r="E357" s="37">
        <f>SUMIFS(СВЦЭМ!$J$34:$J$777,СВЦЭМ!$A$34:$A$777,$A357,СВЦЭМ!$B$34:$B$777,E$331)+'СЕТ СН'!$F$13</f>
        <v>654.06019199000002</v>
      </c>
      <c r="F357" s="37">
        <f>SUMIFS(СВЦЭМ!$J$34:$J$777,СВЦЭМ!$A$34:$A$777,$A357,СВЦЭМ!$B$34:$B$777,F$331)+'СЕТ СН'!$F$13</f>
        <v>657.10684430000003</v>
      </c>
      <c r="G357" s="37">
        <f>SUMIFS(СВЦЭМ!$J$34:$J$777,СВЦЭМ!$A$34:$A$777,$A357,СВЦЭМ!$B$34:$B$777,G$331)+'СЕТ СН'!$F$13</f>
        <v>655.16900067999995</v>
      </c>
      <c r="H357" s="37">
        <f>SUMIFS(СВЦЭМ!$J$34:$J$777,СВЦЭМ!$A$34:$A$777,$A357,СВЦЭМ!$B$34:$B$777,H$331)+'СЕТ СН'!$F$13</f>
        <v>648.69334604999995</v>
      </c>
      <c r="I357" s="37">
        <f>SUMIFS(СВЦЭМ!$J$34:$J$777,СВЦЭМ!$A$34:$A$777,$A357,СВЦЭМ!$B$34:$B$777,I$331)+'СЕТ СН'!$F$13</f>
        <v>636.30769340999996</v>
      </c>
      <c r="J357" s="37">
        <f>SUMIFS(СВЦЭМ!$J$34:$J$777,СВЦЭМ!$A$34:$A$777,$A357,СВЦЭМ!$B$34:$B$777,J$331)+'СЕТ СН'!$F$13</f>
        <v>573.57220461999998</v>
      </c>
      <c r="K357" s="37">
        <f>SUMIFS(СВЦЭМ!$J$34:$J$777,СВЦЭМ!$A$34:$A$777,$A357,СВЦЭМ!$B$34:$B$777,K$331)+'СЕТ СН'!$F$13</f>
        <v>501.16685670999999</v>
      </c>
      <c r="L357" s="37">
        <f>SUMIFS(СВЦЭМ!$J$34:$J$777,СВЦЭМ!$A$34:$A$777,$A357,СВЦЭМ!$B$34:$B$777,L$331)+'СЕТ СН'!$F$13</f>
        <v>440.93675934999999</v>
      </c>
      <c r="M357" s="37">
        <f>SUMIFS(СВЦЭМ!$J$34:$J$777,СВЦЭМ!$A$34:$A$777,$A357,СВЦЭМ!$B$34:$B$777,M$331)+'СЕТ СН'!$F$13</f>
        <v>424.30600301999999</v>
      </c>
      <c r="N357" s="37">
        <f>SUMIFS(СВЦЭМ!$J$34:$J$777,СВЦЭМ!$A$34:$A$777,$A357,СВЦЭМ!$B$34:$B$777,N$331)+'СЕТ СН'!$F$13</f>
        <v>432.80281640999999</v>
      </c>
      <c r="O357" s="37">
        <f>SUMIFS(СВЦЭМ!$J$34:$J$777,СВЦЭМ!$A$34:$A$777,$A357,СВЦЭМ!$B$34:$B$777,O$331)+'СЕТ СН'!$F$13</f>
        <v>436.91305550999999</v>
      </c>
      <c r="P357" s="37">
        <f>SUMIFS(СВЦЭМ!$J$34:$J$777,СВЦЭМ!$A$34:$A$777,$A357,СВЦЭМ!$B$34:$B$777,P$331)+'СЕТ СН'!$F$13</f>
        <v>443.30195463000001</v>
      </c>
      <c r="Q357" s="37">
        <f>SUMIFS(СВЦЭМ!$J$34:$J$777,СВЦЭМ!$A$34:$A$777,$A357,СВЦЭМ!$B$34:$B$777,Q$331)+'СЕТ СН'!$F$13</f>
        <v>444.24491734999998</v>
      </c>
      <c r="R357" s="37">
        <f>SUMIFS(СВЦЭМ!$J$34:$J$777,СВЦЭМ!$A$34:$A$777,$A357,СВЦЭМ!$B$34:$B$777,R$331)+'СЕТ СН'!$F$13</f>
        <v>440.88723687999999</v>
      </c>
      <c r="S357" s="37">
        <f>SUMIFS(СВЦЭМ!$J$34:$J$777,СВЦЭМ!$A$34:$A$777,$A357,СВЦЭМ!$B$34:$B$777,S$331)+'СЕТ СН'!$F$13</f>
        <v>423.63416587</v>
      </c>
      <c r="T357" s="37">
        <f>SUMIFS(СВЦЭМ!$J$34:$J$777,СВЦЭМ!$A$34:$A$777,$A357,СВЦЭМ!$B$34:$B$777,T$331)+'СЕТ СН'!$F$13</f>
        <v>410.98809021</v>
      </c>
      <c r="U357" s="37">
        <f>SUMIFS(СВЦЭМ!$J$34:$J$777,СВЦЭМ!$A$34:$A$777,$A357,СВЦЭМ!$B$34:$B$777,U$331)+'СЕТ СН'!$F$13</f>
        <v>413.03647015000001</v>
      </c>
      <c r="V357" s="37">
        <f>SUMIFS(СВЦЭМ!$J$34:$J$777,СВЦЭМ!$A$34:$A$777,$A357,СВЦЭМ!$B$34:$B$777,V$331)+'СЕТ СН'!$F$13</f>
        <v>418.94648749999999</v>
      </c>
      <c r="W357" s="37">
        <f>SUMIFS(СВЦЭМ!$J$34:$J$777,СВЦЭМ!$A$34:$A$777,$A357,СВЦЭМ!$B$34:$B$777,W$331)+'СЕТ СН'!$F$13</f>
        <v>425.66543965</v>
      </c>
      <c r="X357" s="37">
        <f>SUMIFS(СВЦЭМ!$J$34:$J$777,СВЦЭМ!$A$34:$A$777,$A357,СВЦЭМ!$B$34:$B$777,X$331)+'СЕТ СН'!$F$13</f>
        <v>433.63338185999999</v>
      </c>
      <c r="Y357" s="37">
        <f>SUMIFS(СВЦЭМ!$J$34:$J$777,СВЦЭМ!$A$34:$A$777,$A357,СВЦЭМ!$B$34:$B$777,Y$331)+'СЕТ СН'!$F$13</f>
        <v>483.28248761999998</v>
      </c>
    </row>
    <row r="358" spans="1:27" ht="15.75" x14ac:dyDescent="0.2">
      <c r="A358" s="36">
        <f t="shared" si="9"/>
        <v>42701</v>
      </c>
      <c r="B358" s="37">
        <f>SUMIFS(СВЦЭМ!$J$34:$J$777,СВЦЭМ!$A$34:$A$777,$A358,СВЦЭМ!$B$34:$B$777,B$331)+'СЕТ СН'!$F$13</f>
        <v>564.25772389999997</v>
      </c>
      <c r="C358" s="37">
        <f>SUMIFS(СВЦЭМ!$J$34:$J$777,СВЦЭМ!$A$34:$A$777,$A358,СВЦЭМ!$B$34:$B$777,C$331)+'СЕТ СН'!$F$13</f>
        <v>614.71860292999997</v>
      </c>
      <c r="D358" s="37">
        <f>SUMIFS(СВЦЭМ!$J$34:$J$777,СВЦЭМ!$A$34:$A$777,$A358,СВЦЭМ!$B$34:$B$777,D$331)+'СЕТ СН'!$F$13</f>
        <v>652.63062098</v>
      </c>
      <c r="E358" s="37">
        <f>SUMIFS(СВЦЭМ!$J$34:$J$777,СВЦЭМ!$A$34:$A$777,$A358,СВЦЭМ!$B$34:$B$777,E$331)+'СЕТ СН'!$F$13</f>
        <v>649.87480316000006</v>
      </c>
      <c r="F358" s="37">
        <f>SUMIFS(СВЦЭМ!$J$34:$J$777,СВЦЭМ!$A$34:$A$777,$A358,СВЦЭМ!$B$34:$B$777,F$331)+'СЕТ СН'!$F$13</f>
        <v>648.36579592999999</v>
      </c>
      <c r="G358" s="37">
        <f>SUMIFS(СВЦЭМ!$J$34:$J$777,СВЦЭМ!$A$34:$A$777,$A358,СВЦЭМ!$B$34:$B$777,G$331)+'СЕТ СН'!$F$13</f>
        <v>649.12666030000003</v>
      </c>
      <c r="H358" s="37">
        <f>SUMIFS(СВЦЭМ!$J$34:$J$777,СВЦЭМ!$A$34:$A$777,$A358,СВЦЭМ!$B$34:$B$777,H$331)+'СЕТ СН'!$F$13</f>
        <v>646.76718413000003</v>
      </c>
      <c r="I358" s="37">
        <f>SUMIFS(СВЦЭМ!$J$34:$J$777,СВЦЭМ!$A$34:$A$777,$A358,СВЦЭМ!$B$34:$B$777,I$331)+'СЕТ СН'!$F$13</f>
        <v>633.60152058999995</v>
      </c>
      <c r="J358" s="37">
        <f>SUMIFS(СВЦЭМ!$J$34:$J$777,СВЦЭМ!$A$34:$A$777,$A358,СВЦЭМ!$B$34:$B$777,J$331)+'СЕТ СН'!$F$13</f>
        <v>578.47044473000005</v>
      </c>
      <c r="K358" s="37">
        <f>SUMIFS(СВЦЭМ!$J$34:$J$777,СВЦЭМ!$A$34:$A$777,$A358,СВЦЭМ!$B$34:$B$777,K$331)+'СЕТ СН'!$F$13</f>
        <v>507.68378367999998</v>
      </c>
      <c r="L358" s="37">
        <f>SUMIFS(СВЦЭМ!$J$34:$J$777,СВЦЭМ!$A$34:$A$777,$A358,СВЦЭМ!$B$34:$B$777,L$331)+'СЕТ СН'!$F$13</f>
        <v>447.29975151000002</v>
      </c>
      <c r="M358" s="37">
        <f>SUMIFS(СВЦЭМ!$J$34:$J$777,СВЦЭМ!$A$34:$A$777,$A358,СВЦЭМ!$B$34:$B$777,M$331)+'СЕТ СН'!$F$13</f>
        <v>428.23530391000003</v>
      </c>
      <c r="N358" s="37">
        <f>SUMIFS(СВЦЭМ!$J$34:$J$777,СВЦЭМ!$A$34:$A$777,$A358,СВЦЭМ!$B$34:$B$777,N$331)+'СЕТ СН'!$F$13</f>
        <v>434.17023614999999</v>
      </c>
      <c r="O358" s="37">
        <f>SUMIFS(СВЦЭМ!$J$34:$J$777,СВЦЭМ!$A$34:$A$777,$A358,СВЦЭМ!$B$34:$B$777,O$331)+'СЕТ СН'!$F$13</f>
        <v>440.52987007000002</v>
      </c>
      <c r="P358" s="37">
        <f>SUMIFS(СВЦЭМ!$J$34:$J$777,СВЦЭМ!$A$34:$A$777,$A358,СВЦЭМ!$B$34:$B$777,P$331)+'СЕТ СН'!$F$13</f>
        <v>448.70929527999999</v>
      </c>
      <c r="Q358" s="37">
        <f>SUMIFS(СВЦЭМ!$J$34:$J$777,СВЦЭМ!$A$34:$A$777,$A358,СВЦЭМ!$B$34:$B$777,Q$331)+'СЕТ СН'!$F$13</f>
        <v>448.18800864000002</v>
      </c>
      <c r="R358" s="37">
        <f>SUMIFS(СВЦЭМ!$J$34:$J$777,СВЦЭМ!$A$34:$A$777,$A358,СВЦЭМ!$B$34:$B$777,R$331)+'СЕТ СН'!$F$13</f>
        <v>443.25285034000001</v>
      </c>
      <c r="S358" s="37">
        <f>SUMIFS(СВЦЭМ!$J$34:$J$777,СВЦЭМ!$A$34:$A$777,$A358,СВЦЭМ!$B$34:$B$777,S$331)+'СЕТ СН'!$F$13</f>
        <v>429.82234238000001</v>
      </c>
      <c r="T358" s="37">
        <f>SUMIFS(СВЦЭМ!$J$34:$J$777,СВЦЭМ!$A$34:$A$777,$A358,СВЦЭМ!$B$34:$B$777,T$331)+'СЕТ СН'!$F$13</f>
        <v>408.20278458000001</v>
      </c>
      <c r="U358" s="37">
        <f>SUMIFS(СВЦЭМ!$J$34:$J$777,СВЦЭМ!$A$34:$A$777,$A358,СВЦЭМ!$B$34:$B$777,U$331)+'СЕТ СН'!$F$13</f>
        <v>409.70489816999998</v>
      </c>
      <c r="V358" s="37">
        <f>SUMIFS(СВЦЭМ!$J$34:$J$777,СВЦЭМ!$A$34:$A$777,$A358,СВЦЭМ!$B$34:$B$777,V$331)+'СЕТ СН'!$F$13</f>
        <v>417.97984280999998</v>
      </c>
      <c r="W358" s="37">
        <f>SUMIFS(СВЦЭМ!$J$34:$J$777,СВЦЭМ!$A$34:$A$777,$A358,СВЦЭМ!$B$34:$B$777,W$331)+'СЕТ СН'!$F$13</f>
        <v>430.25320599999998</v>
      </c>
      <c r="X358" s="37">
        <f>SUMIFS(СВЦЭМ!$J$34:$J$777,СВЦЭМ!$A$34:$A$777,$A358,СВЦЭМ!$B$34:$B$777,X$331)+'СЕТ СН'!$F$13</f>
        <v>448.88237686999997</v>
      </c>
      <c r="Y358" s="37">
        <f>SUMIFS(СВЦЭМ!$J$34:$J$777,СВЦЭМ!$A$34:$A$777,$A358,СВЦЭМ!$B$34:$B$777,Y$331)+'СЕТ СН'!$F$13</f>
        <v>511.21791166999998</v>
      </c>
    </row>
    <row r="359" spans="1:27" ht="15.75" x14ac:dyDescent="0.2">
      <c r="A359" s="36">
        <f t="shared" si="9"/>
        <v>42702</v>
      </c>
      <c r="B359" s="37">
        <f>SUMIFS(СВЦЭМ!$J$34:$J$777,СВЦЭМ!$A$34:$A$777,$A359,СВЦЭМ!$B$34:$B$777,B$331)+'СЕТ СН'!$F$13</f>
        <v>540.57763051999996</v>
      </c>
      <c r="C359" s="37">
        <f>SUMIFS(СВЦЭМ!$J$34:$J$777,СВЦЭМ!$A$34:$A$777,$A359,СВЦЭМ!$B$34:$B$777,C$331)+'СЕТ СН'!$F$13</f>
        <v>599.31450466000001</v>
      </c>
      <c r="D359" s="37">
        <f>SUMIFS(СВЦЭМ!$J$34:$J$777,СВЦЭМ!$A$34:$A$777,$A359,СВЦЭМ!$B$34:$B$777,D$331)+'СЕТ СН'!$F$13</f>
        <v>644.64399989000003</v>
      </c>
      <c r="E359" s="37">
        <f>SUMIFS(СВЦЭМ!$J$34:$J$777,СВЦЭМ!$A$34:$A$777,$A359,СВЦЭМ!$B$34:$B$777,E$331)+'СЕТ СН'!$F$13</f>
        <v>653.47682095000005</v>
      </c>
      <c r="F359" s="37">
        <f>SUMIFS(СВЦЭМ!$J$34:$J$777,СВЦЭМ!$A$34:$A$777,$A359,СВЦЭМ!$B$34:$B$777,F$331)+'СЕТ СН'!$F$13</f>
        <v>653.07004410000002</v>
      </c>
      <c r="G359" s="37">
        <f>SUMIFS(СВЦЭМ!$J$34:$J$777,СВЦЭМ!$A$34:$A$777,$A359,СВЦЭМ!$B$34:$B$777,G$331)+'СЕТ СН'!$F$13</f>
        <v>645.51901898999995</v>
      </c>
      <c r="H359" s="37">
        <f>SUMIFS(СВЦЭМ!$J$34:$J$777,СВЦЭМ!$A$34:$A$777,$A359,СВЦЭМ!$B$34:$B$777,H$331)+'СЕТ СН'!$F$13</f>
        <v>624.91221693</v>
      </c>
      <c r="I359" s="37">
        <f>SUMIFS(СВЦЭМ!$J$34:$J$777,СВЦЭМ!$A$34:$A$777,$A359,СВЦЭМ!$B$34:$B$777,I$331)+'СЕТ СН'!$F$13</f>
        <v>601.80180312000005</v>
      </c>
      <c r="J359" s="37">
        <f>SUMIFS(СВЦЭМ!$J$34:$J$777,СВЦЭМ!$A$34:$A$777,$A359,СВЦЭМ!$B$34:$B$777,J$331)+'СЕТ СН'!$F$13</f>
        <v>553.80785115000003</v>
      </c>
      <c r="K359" s="37">
        <f>SUMIFS(СВЦЭМ!$J$34:$J$777,СВЦЭМ!$A$34:$A$777,$A359,СВЦЭМ!$B$34:$B$777,K$331)+'СЕТ СН'!$F$13</f>
        <v>498.57931966000001</v>
      </c>
      <c r="L359" s="37">
        <f>SUMIFS(СВЦЭМ!$J$34:$J$777,СВЦЭМ!$A$34:$A$777,$A359,СВЦЭМ!$B$34:$B$777,L$331)+'СЕТ СН'!$F$13</f>
        <v>466.43538724000001</v>
      </c>
      <c r="M359" s="37">
        <f>SUMIFS(СВЦЭМ!$J$34:$J$777,СВЦЭМ!$A$34:$A$777,$A359,СВЦЭМ!$B$34:$B$777,M$331)+'СЕТ СН'!$F$13</f>
        <v>446.03912840999999</v>
      </c>
      <c r="N359" s="37">
        <f>SUMIFS(СВЦЭМ!$J$34:$J$777,СВЦЭМ!$A$34:$A$777,$A359,СВЦЭМ!$B$34:$B$777,N$331)+'СЕТ СН'!$F$13</f>
        <v>452.88734363999998</v>
      </c>
      <c r="O359" s="37">
        <f>SUMIFS(СВЦЭМ!$J$34:$J$777,СВЦЭМ!$A$34:$A$777,$A359,СВЦЭМ!$B$34:$B$777,O$331)+'СЕТ СН'!$F$13</f>
        <v>462.07163159999999</v>
      </c>
      <c r="P359" s="37">
        <f>SUMIFS(СВЦЭМ!$J$34:$J$777,СВЦЭМ!$A$34:$A$777,$A359,СВЦЭМ!$B$34:$B$777,P$331)+'СЕТ СН'!$F$13</f>
        <v>464.82802193999999</v>
      </c>
      <c r="Q359" s="37">
        <f>SUMIFS(СВЦЭМ!$J$34:$J$777,СВЦЭМ!$A$34:$A$777,$A359,СВЦЭМ!$B$34:$B$777,Q$331)+'СЕТ СН'!$F$13</f>
        <v>465.71785451</v>
      </c>
      <c r="R359" s="37">
        <f>SUMIFS(СВЦЭМ!$J$34:$J$777,СВЦЭМ!$A$34:$A$777,$A359,СВЦЭМ!$B$34:$B$777,R$331)+'СЕТ СН'!$F$13</f>
        <v>464.09317061000002</v>
      </c>
      <c r="S359" s="37">
        <f>SUMIFS(СВЦЭМ!$J$34:$J$777,СВЦЭМ!$A$34:$A$777,$A359,СВЦЭМ!$B$34:$B$777,S$331)+'СЕТ СН'!$F$13</f>
        <v>458.14007710999999</v>
      </c>
      <c r="T359" s="37">
        <f>SUMIFS(СВЦЭМ!$J$34:$J$777,СВЦЭМ!$A$34:$A$777,$A359,СВЦЭМ!$B$34:$B$777,T$331)+'СЕТ СН'!$F$13</f>
        <v>426.99917139000001</v>
      </c>
      <c r="U359" s="37">
        <f>SUMIFS(СВЦЭМ!$J$34:$J$777,СВЦЭМ!$A$34:$A$777,$A359,СВЦЭМ!$B$34:$B$777,U$331)+'СЕТ СН'!$F$13</f>
        <v>426.71942397999999</v>
      </c>
      <c r="V359" s="37">
        <f>SUMIFS(СВЦЭМ!$J$34:$J$777,СВЦЭМ!$A$34:$A$777,$A359,СВЦЭМ!$B$34:$B$777,V$331)+'СЕТ СН'!$F$13</f>
        <v>442.15450188</v>
      </c>
      <c r="W359" s="37">
        <f>SUMIFS(СВЦЭМ!$J$34:$J$777,СВЦЭМ!$A$34:$A$777,$A359,СВЦЭМ!$B$34:$B$777,W$331)+'СЕТ СН'!$F$13</f>
        <v>448.01201171000002</v>
      </c>
      <c r="X359" s="37">
        <f>SUMIFS(СВЦЭМ!$J$34:$J$777,СВЦЭМ!$A$34:$A$777,$A359,СВЦЭМ!$B$34:$B$777,X$331)+'СЕТ СН'!$F$13</f>
        <v>467.31949648</v>
      </c>
      <c r="Y359" s="37">
        <f>SUMIFS(СВЦЭМ!$J$34:$J$777,СВЦЭМ!$A$34:$A$777,$A359,СВЦЭМ!$B$34:$B$777,Y$331)+'СЕТ СН'!$F$13</f>
        <v>509.28714026</v>
      </c>
    </row>
    <row r="360" spans="1:27" ht="15.75" x14ac:dyDescent="0.2">
      <c r="A360" s="36">
        <f t="shared" si="9"/>
        <v>42703</v>
      </c>
      <c r="B360" s="37">
        <f>SUMIFS(СВЦЭМ!$J$34:$J$777,СВЦЭМ!$A$34:$A$777,$A360,СВЦЭМ!$B$34:$B$777,B$331)+'СЕТ СН'!$F$13</f>
        <v>567.02075434000005</v>
      </c>
      <c r="C360" s="37">
        <f>SUMIFS(СВЦЭМ!$J$34:$J$777,СВЦЭМ!$A$34:$A$777,$A360,СВЦЭМ!$B$34:$B$777,C$331)+'СЕТ СН'!$F$13</f>
        <v>628.03664154000001</v>
      </c>
      <c r="D360" s="37">
        <f>SUMIFS(СВЦЭМ!$J$34:$J$777,СВЦЭМ!$A$34:$A$777,$A360,СВЦЭМ!$B$34:$B$777,D$331)+'СЕТ СН'!$F$13</f>
        <v>669.64681600999995</v>
      </c>
      <c r="E360" s="37">
        <f>SUMIFS(СВЦЭМ!$J$34:$J$777,СВЦЭМ!$A$34:$A$777,$A360,СВЦЭМ!$B$34:$B$777,E$331)+'СЕТ СН'!$F$13</f>
        <v>673.27934555000002</v>
      </c>
      <c r="F360" s="37">
        <f>SUMIFS(СВЦЭМ!$J$34:$J$777,СВЦЭМ!$A$34:$A$777,$A360,СВЦЭМ!$B$34:$B$777,F$331)+'СЕТ СН'!$F$13</f>
        <v>670.47961410000005</v>
      </c>
      <c r="G360" s="37">
        <f>SUMIFS(СВЦЭМ!$J$34:$J$777,СВЦЭМ!$A$34:$A$777,$A360,СВЦЭМ!$B$34:$B$777,G$331)+'СЕТ СН'!$F$13</f>
        <v>662.94655549000004</v>
      </c>
      <c r="H360" s="37">
        <f>SUMIFS(СВЦЭМ!$J$34:$J$777,СВЦЭМ!$A$34:$A$777,$A360,СВЦЭМ!$B$34:$B$777,H$331)+'СЕТ СН'!$F$13</f>
        <v>623.37211740999999</v>
      </c>
      <c r="I360" s="37">
        <f>SUMIFS(СВЦЭМ!$J$34:$J$777,СВЦЭМ!$A$34:$A$777,$A360,СВЦЭМ!$B$34:$B$777,I$331)+'СЕТ СН'!$F$13</f>
        <v>575.60923076999995</v>
      </c>
      <c r="J360" s="37">
        <f>SUMIFS(СВЦЭМ!$J$34:$J$777,СВЦЭМ!$A$34:$A$777,$A360,СВЦЭМ!$B$34:$B$777,J$331)+'СЕТ СН'!$F$13</f>
        <v>522.13398185000005</v>
      </c>
      <c r="K360" s="37">
        <f>SUMIFS(СВЦЭМ!$J$34:$J$777,СВЦЭМ!$A$34:$A$777,$A360,СВЦЭМ!$B$34:$B$777,K$331)+'СЕТ СН'!$F$13</f>
        <v>495.59186846</v>
      </c>
      <c r="L360" s="37">
        <f>SUMIFS(СВЦЭМ!$J$34:$J$777,СВЦЭМ!$A$34:$A$777,$A360,СВЦЭМ!$B$34:$B$777,L$331)+'СЕТ СН'!$F$13</f>
        <v>475.00036835999998</v>
      </c>
      <c r="M360" s="37">
        <f>SUMIFS(СВЦЭМ!$J$34:$J$777,СВЦЭМ!$A$34:$A$777,$A360,СВЦЭМ!$B$34:$B$777,M$331)+'СЕТ СН'!$F$13</f>
        <v>478.93306541999999</v>
      </c>
      <c r="N360" s="37">
        <f>SUMIFS(СВЦЭМ!$J$34:$J$777,СВЦЭМ!$A$34:$A$777,$A360,СВЦЭМ!$B$34:$B$777,N$331)+'СЕТ СН'!$F$13</f>
        <v>499.61493379000001</v>
      </c>
      <c r="O360" s="37">
        <f>SUMIFS(СВЦЭМ!$J$34:$J$777,СВЦЭМ!$A$34:$A$777,$A360,СВЦЭМ!$B$34:$B$777,O$331)+'СЕТ СН'!$F$13</f>
        <v>504.06036984000002</v>
      </c>
      <c r="P360" s="37">
        <f>SUMIFS(СВЦЭМ!$J$34:$J$777,СВЦЭМ!$A$34:$A$777,$A360,СВЦЭМ!$B$34:$B$777,P$331)+'СЕТ СН'!$F$13</f>
        <v>504.12867603000001</v>
      </c>
      <c r="Q360" s="37">
        <f>SUMIFS(СВЦЭМ!$J$34:$J$777,СВЦЭМ!$A$34:$A$777,$A360,СВЦЭМ!$B$34:$B$777,Q$331)+'СЕТ СН'!$F$13</f>
        <v>503.88656243999998</v>
      </c>
      <c r="R360" s="37">
        <f>SUMIFS(СВЦЭМ!$J$34:$J$777,СВЦЭМ!$A$34:$A$777,$A360,СВЦЭМ!$B$34:$B$777,R$331)+'СЕТ СН'!$F$13</f>
        <v>502.36101535</v>
      </c>
      <c r="S360" s="37">
        <f>SUMIFS(СВЦЭМ!$J$34:$J$777,СВЦЭМ!$A$34:$A$777,$A360,СВЦЭМ!$B$34:$B$777,S$331)+'СЕТ СН'!$F$13</f>
        <v>485.78404541999998</v>
      </c>
      <c r="T360" s="37">
        <f>SUMIFS(СВЦЭМ!$J$34:$J$777,СВЦЭМ!$A$34:$A$777,$A360,СВЦЭМ!$B$34:$B$777,T$331)+'СЕТ СН'!$F$13</f>
        <v>459.23651135</v>
      </c>
      <c r="U360" s="37">
        <f>SUMIFS(СВЦЭМ!$J$34:$J$777,СВЦЭМ!$A$34:$A$777,$A360,СВЦЭМ!$B$34:$B$777,U$331)+'СЕТ СН'!$F$13</f>
        <v>456.80137776999999</v>
      </c>
      <c r="V360" s="37">
        <f>SUMIFS(СВЦЭМ!$J$34:$J$777,СВЦЭМ!$A$34:$A$777,$A360,СВЦЭМ!$B$34:$B$777,V$331)+'СЕТ СН'!$F$13</f>
        <v>451.55793645</v>
      </c>
      <c r="W360" s="37">
        <f>SUMIFS(СВЦЭМ!$J$34:$J$777,СВЦЭМ!$A$34:$A$777,$A360,СВЦЭМ!$B$34:$B$777,W$331)+'СЕТ СН'!$F$13</f>
        <v>457.56051262</v>
      </c>
      <c r="X360" s="37">
        <f>SUMIFS(СВЦЭМ!$J$34:$J$777,СВЦЭМ!$A$34:$A$777,$A360,СВЦЭМ!$B$34:$B$777,X$331)+'СЕТ СН'!$F$13</f>
        <v>475.22813439999999</v>
      </c>
      <c r="Y360" s="37">
        <f>SUMIFS(СВЦЭМ!$J$34:$J$777,СВЦЭМ!$A$34:$A$777,$A360,СВЦЭМ!$B$34:$B$777,Y$331)+'СЕТ СН'!$F$13</f>
        <v>529.35158893000005</v>
      </c>
    </row>
    <row r="361" spans="1:27" ht="15.75" x14ac:dyDescent="0.2">
      <c r="A361" s="36">
        <f t="shared" si="9"/>
        <v>42704</v>
      </c>
      <c r="B361" s="37">
        <f>SUMIFS(СВЦЭМ!$J$34:$J$777,СВЦЭМ!$A$34:$A$777,$A361,СВЦЭМ!$B$34:$B$777,B$331)+'СЕТ СН'!$F$13</f>
        <v>594.44123139999999</v>
      </c>
      <c r="C361" s="37">
        <f>SUMIFS(СВЦЭМ!$J$34:$J$777,СВЦЭМ!$A$34:$A$777,$A361,СВЦЭМ!$B$34:$B$777,C$331)+'СЕТ СН'!$F$13</f>
        <v>651.76280696000003</v>
      </c>
      <c r="D361" s="37">
        <f>SUMIFS(СВЦЭМ!$J$34:$J$777,СВЦЭМ!$A$34:$A$777,$A361,СВЦЭМ!$B$34:$B$777,D$331)+'СЕТ СН'!$F$13</f>
        <v>686.43206204000001</v>
      </c>
      <c r="E361" s="37">
        <f>SUMIFS(СВЦЭМ!$J$34:$J$777,СВЦЭМ!$A$34:$A$777,$A361,СВЦЭМ!$B$34:$B$777,E$331)+'СЕТ СН'!$F$13</f>
        <v>686.67373064000003</v>
      </c>
      <c r="F361" s="37">
        <f>SUMIFS(СВЦЭМ!$J$34:$J$777,СВЦЭМ!$A$34:$A$777,$A361,СВЦЭМ!$B$34:$B$777,F$331)+'СЕТ СН'!$F$13</f>
        <v>688.25403689999996</v>
      </c>
      <c r="G361" s="37">
        <f>SUMIFS(СВЦЭМ!$J$34:$J$777,СВЦЭМ!$A$34:$A$777,$A361,СВЦЭМ!$B$34:$B$777,G$331)+'СЕТ СН'!$F$13</f>
        <v>682.42429519999996</v>
      </c>
      <c r="H361" s="37">
        <f>SUMIFS(СВЦЭМ!$J$34:$J$777,СВЦЭМ!$A$34:$A$777,$A361,СВЦЭМ!$B$34:$B$777,H$331)+'СЕТ СН'!$F$13</f>
        <v>648.82288533999997</v>
      </c>
      <c r="I361" s="37">
        <f>SUMIFS(СВЦЭМ!$J$34:$J$777,СВЦЭМ!$A$34:$A$777,$A361,СВЦЭМ!$B$34:$B$777,I$331)+'СЕТ СН'!$F$13</f>
        <v>600.87359498000001</v>
      </c>
      <c r="J361" s="37">
        <f>SUMIFS(СВЦЭМ!$J$34:$J$777,СВЦЭМ!$A$34:$A$777,$A361,СВЦЭМ!$B$34:$B$777,J$331)+'СЕТ СН'!$F$13</f>
        <v>550.15596273000006</v>
      </c>
      <c r="K361" s="37">
        <f>SUMIFS(СВЦЭМ!$J$34:$J$777,СВЦЭМ!$A$34:$A$777,$A361,СВЦЭМ!$B$34:$B$777,K$331)+'СЕТ СН'!$F$13</f>
        <v>518.30834784000001</v>
      </c>
      <c r="L361" s="37">
        <f>SUMIFS(СВЦЭМ!$J$34:$J$777,СВЦЭМ!$A$34:$A$777,$A361,СВЦЭМ!$B$34:$B$777,L$331)+'СЕТ СН'!$F$13</f>
        <v>472.87943336000001</v>
      </c>
      <c r="M361" s="37">
        <f>SUMIFS(СВЦЭМ!$J$34:$J$777,СВЦЭМ!$A$34:$A$777,$A361,СВЦЭМ!$B$34:$B$777,M$331)+'СЕТ СН'!$F$13</f>
        <v>466.34075360999998</v>
      </c>
      <c r="N361" s="37">
        <f>SUMIFS(СВЦЭМ!$J$34:$J$777,СВЦЭМ!$A$34:$A$777,$A361,СВЦЭМ!$B$34:$B$777,N$331)+'СЕТ СН'!$F$13</f>
        <v>480.54436807000002</v>
      </c>
      <c r="O361" s="37">
        <f>SUMIFS(СВЦЭМ!$J$34:$J$777,СВЦЭМ!$A$34:$A$777,$A361,СВЦЭМ!$B$34:$B$777,O$331)+'СЕТ СН'!$F$13</f>
        <v>482.67144949999999</v>
      </c>
      <c r="P361" s="37">
        <f>SUMIFS(СВЦЭМ!$J$34:$J$777,СВЦЭМ!$A$34:$A$777,$A361,СВЦЭМ!$B$34:$B$777,P$331)+'СЕТ СН'!$F$13</f>
        <v>485.23852633000001</v>
      </c>
      <c r="Q361" s="37">
        <f>SUMIFS(СВЦЭМ!$J$34:$J$777,СВЦЭМ!$A$34:$A$777,$A361,СВЦЭМ!$B$34:$B$777,Q$331)+'СЕТ СН'!$F$13</f>
        <v>485.20357108000002</v>
      </c>
      <c r="R361" s="37">
        <f>SUMIFS(СВЦЭМ!$J$34:$J$777,СВЦЭМ!$A$34:$A$777,$A361,СВЦЭМ!$B$34:$B$777,R$331)+'СЕТ СН'!$F$13</f>
        <v>482.14077213000002</v>
      </c>
      <c r="S361" s="37">
        <f>SUMIFS(СВЦЭМ!$J$34:$J$777,СВЦЭМ!$A$34:$A$777,$A361,СВЦЭМ!$B$34:$B$777,S$331)+'СЕТ СН'!$F$13</f>
        <v>470.84246254999999</v>
      </c>
      <c r="T361" s="37">
        <f>SUMIFS(СВЦЭМ!$J$34:$J$777,СВЦЭМ!$A$34:$A$777,$A361,СВЦЭМ!$B$34:$B$777,T$331)+'СЕТ СН'!$F$13</f>
        <v>451.66944389000003</v>
      </c>
      <c r="U361" s="37">
        <f>SUMIFS(СВЦЭМ!$J$34:$J$777,СВЦЭМ!$A$34:$A$777,$A361,СВЦЭМ!$B$34:$B$777,U$331)+'СЕТ СН'!$F$13</f>
        <v>451.23918536000002</v>
      </c>
      <c r="V361" s="37">
        <f>SUMIFS(СВЦЭМ!$J$34:$J$777,СВЦЭМ!$A$34:$A$777,$A361,СВЦЭМ!$B$34:$B$777,V$331)+'СЕТ СН'!$F$13</f>
        <v>443.87009776000002</v>
      </c>
      <c r="W361" s="37">
        <f>SUMIFS(СВЦЭМ!$J$34:$J$777,СВЦЭМ!$A$34:$A$777,$A361,СВЦЭМ!$B$34:$B$777,W$331)+'СЕТ СН'!$F$13</f>
        <v>448.90829796000003</v>
      </c>
      <c r="X361" s="37">
        <f>SUMIFS(СВЦЭМ!$J$34:$J$777,СВЦЭМ!$A$34:$A$777,$A361,СВЦЭМ!$B$34:$B$777,X$331)+'СЕТ СН'!$F$13</f>
        <v>458.80765442000001</v>
      </c>
      <c r="Y361" s="37">
        <f>SUMIFS(СВЦЭМ!$J$34:$J$777,СВЦЭМ!$A$34:$A$777,$A361,СВЦЭМ!$B$34:$B$777,Y$331)+'СЕТ СН'!$F$13</f>
        <v>515.49035289000005</v>
      </c>
    </row>
    <row r="362" spans="1:27" ht="15.75" x14ac:dyDescent="0.2">
      <c r="A362" s="36">
        <f t="shared" si="9"/>
        <v>42705</v>
      </c>
      <c r="B362" s="37">
        <f>SUMIFS(СВЦЭМ!$J$34:$J$777,СВЦЭМ!$A$34:$A$777,$A362,СВЦЭМ!$B$34:$B$777,B$331)+'СЕТ СН'!$F$13</f>
        <v>0</v>
      </c>
      <c r="C362" s="37">
        <f>SUMIFS(СВЦЭМ!$J$34:$J$777,СВЦЭМ!$A$34:$A$777,$A362,СВЦЭМ!$B$34:$B$777,C$331)+'СЕТ СН'!$F$13</f>
        <v>0</v>
      </c>
      <c r="D362" s="37">
        <f>SUMIFS(СВЦЭМ!$J$34:$J$777,СВЦЭМ!$A$34:$A$777,$A362,СВЦЭМ!$B$34:$B$777,D$331)+'СЕТ СН'!$F$13</f>
        <v>0</v>
      </c>
      <c r="E362" s="37">
        <f>SUMIFS(СВЦЭМ!$J$34:$J$777,СВЦЭМ!$A$34:$A$777,$A362,СВЦЭМ!$B$34:$B$777,E$331)+'СЕТ СН'!$F$13</f>
        <v>0</v>
      </c>
      <c r="F362" s="37">
        <f>SUMIFS(СВЦЭМ!$J$34:$J$777,СВЦЭМ!$A$34:$A$777,$A362,СВЦЭМ!$B$34:$B$777,F$331)+'СЕТ СН'!$F$13</f>
        <v>0</v>
      </c>
      <c r="G362" s="37">
        <f>SUMIFS(СВЦЭМ!$J$34:$J$777,СВЦЭМ!$A$34:$A$777,$A362,СВЦЭМ!$B$34:$B$777,G$331)+'СЕТ СН'!$F$13</f>
        <v>0</v>
      </c>
      <c r="H362" s="37">
        <f>SUMIFS(СВЦЭМ!$J$34:$J$777,СВЦЭМ!$A$34:$A$777,$A362,СВЦЭМ!$B$34:$B$777,H$331)+'СЕТ СН'!$F$13</f>
        <v>0</v>
      </c>
      <c r="I362" s="37">
        <f>SUMIFS(СВЦЭМ!$J$34:$J$777,СВЦЭМ!$A$34:$A$777,$A362,СВЦЭМ!$B$34:$B$777,I$331)+'СЕТ СН'!$F$13</f>
        <v>0</v>
      </c>
      <c r="J362" s="37">
        <f>SUMIFS(СВЦЭМ!$J$34:$J$777,СВЦЭМ!$A$34:$A$777,$A362,СВЦЭМ!$B$34:$B$777,J$331)+'СЕТ СН'!$F$13</f>
        <v>0</v>
      </c>
      <c r="K362" s="37">
        <f>SUMIFS(СВЦЭМ!$J$34:$J$777,СВЦЭМ!$A$34:$A$777,$A362,СВЦЭМ!$B$34:$B$777,K$331)+'СЕТ СН'!$F$13</f>
        <v>0</v>
      </c>
      <c r="L362" s="37">
        <f>SUMIFS(СВЦЭМ!$J$34:$J$777,СВЦЭМ!$A$34:$A$777,$A362,СВЦЭМ!$B$34:$B$777,L$331)+'СЕТ СН'!$F$13</f>
        <v>0</v>
      </c>
      <c r="M362" s="37">
        <f>SUMIFS(СВЦЭМ!$J$34:$J$777,СВЦЭМ!$A$34:$A$777,$A362,СВЦЭМ!$B$34:$B$777,M$331)+'СЕТ СН'!$F$13</f>
        <v>0</v>
      </c>
      <c r="N362" s="37">
        <f>SUMIFS(СВЦЭМ!$J$34:$J$777,СВЦЭМ!$A$34:$A$777,$A362,СВЦЭМ!$B$34:$B$777,N$331)+'СЕТ СН'!$F$13</f>
        <v>0</v>
      </c>
      <c r="O362" s="37">
        <f>SUMIFS(СВЦЭМ!$J$34:$J$777,СВЦЭМ!$A$34:$A$777,$A362,СВЦЭМ!$B$34:$B$777,O$331)+'СЕТ СН'!$F$13</f>
        <v>0</v>
      </c>
      <c r="P362" s="37">
        <f>SUMIFS(СВЦЭМ!$J$34:$J$777,СВЦЭМ!$A$34:$A$777,$A362,СВЦЭМ!$B$34:$B$777,P$331)+'СЕТ СН'!$F$13</f>
        <v>0</v>
      </c>
      <c r="Q362" s="37">
        <f>SUMIFS(СВЦЭМ!$J$34:$J$777,СВЦЭМ!$A$34:$A$777,$A362,СВЦЭМ!$B$34:$B$777,Q$331)+'СЕТ СН'!$F$13</f>
        <v>0</v>
      </c>
      <c r="R362" s="37">
        <f>SUMIFS(СВЦЭМ!$J$34:$J$777,СВЦЭМ!$A$34:$A$777,$A362,СВЦЭМ!$B$34:$B$777,R$331)+'СЕТ СН'!$F$13</f>
        <v>0</v>
      </c>
      <c r="S362" s="37">
        <f>SUMIFS(СВЦЭМ!$J$34:$J$777,СВЦЭМ!$A$34:$A$777,$A362,СВЦЭМ!$B$34:$B$777,S$331)+'СЕТ СН'!$F$13</f>
        <v>0</v>
      </c>
      <c r="T362" s="37">
        <f>SUMIFS(СВЦЭМ!$J$34:$J$777,СВЦЭМ!$A$34:$A$777,$A362,СВЦЭМ!$B$34:$B$777,T$331)+'СЕТ СН'!$F$13</f>
        <v>0</v>
      </c>
      <c r="U362" s="37">
        <f>SUMIFS(СВЦЭМ!$J$34:$J$777,СВЦЭМ!$A$34:$A$777,$A362,СВЦЭМ!$B$34:$B$777,U$331)+'СЕТ СН'!$F$13</f>
        <v>0</v>
      </c>
      <c r="V362" s="37">
        <f>SUMIFS(СВЦЭМ!$J$34:$J$777,СВЦЭМ!$A$34:$A$777,$A362,СВЦЭМ!$B$34:$B$777,V$331)+'СЕТ СН'!$F$13</f>
        <v>0</v>
      </c>
      <c r="W362" s="37">
        <f>SUMIFS(СВЦЭМ!$J$34:$J$777,СВЦЭМ!$A$34:$A$777,$A362,СВЦЭМ!$B$34:$B$777,W$331)+'СЕТ СН'!$F$13</f>
        <v>0</v>
      </c>
      <c r="X362" s="37">
        <f>SUMIFS(СВЦЭМ!$J$34:$J$777,СВЦЭМ!$A$34:$A$777,$A362,СВЦЭМ!$B$34:$B$777,X$331)+'СЕТ СН'!$F$13</f>
        <v>0</v>
      </c>
      <c r="Y362" s="37">
        <f>SUMIFS(СВЦЭМ!$J$34:$J$777,СВЦЭМ!$A$34:$A$777,$A362,СВЦЭМ!$B$34:$B$777,Y$331)+'СЕТ СН'!$F$13</f>
        <v>0</v>
      </c>
    </row>
    <row r="363" spans="1:27" ht="15.75" x14ac:dyDescent="0.2">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7" ht="12.75" customHeight="1" x14ac:dyDescent="0.2">
      <c r="A364" s="113" t="s">
        <v>7</v>
      </c>
      <c r="B364" s="116" t="s">
        <v>134</v>
      </c>
      <c r="C364" s="117"/>
      <c r="D364" s="117"/>
      <c r="E364" s="117"/>
      <c r="F364" s="117"/>
      <c r="G364" s="117"/>
      <c r="H364" s="117"/>
      <c r="I364" s="117"/>
      <c r="J364" s="117"/>
      <c r="K364" s="117"/>
      <c r="L364" s="117"/>
      <c r="M364" s="117"/>
      <c r="N364" s="117"/>
      <c r="O364" s="117"/>
      <c r="P364" s="117"/>
      <c r="Q364" s="117"/>
      <c r="R364" s="117"/>
      <c r="S364" s="117"/>
      <c r="T364" s="117"/>
      <c r="U364" s="117"/>
      <c r="V364" s="117"/>
      <c r="W364" s="117"/>
      <c r="X364" s="117"/>
      <c r="Y364" s="118"/>
    </row>
    <row r="365" spans="1:27" ht="12.75" customHeight="1" x14ac:dyDescent="0.2">
      <c r="A365" s="114"/>
      <c r="B365" s="119"/>
      <c r="C365" s="120"/>
      <c r="D365" s="120"/>
      <c r="E365" s="120"/>
      <c r="F365" s="120"/>
      <c r="G365" s="120"/>
      <c r="H365" s="120"/>
      <c r="I365" s="120"/>
      <c r="J365" s="120"/>
      <c r="K365" s="120"/>
      <c r="L365" s="120"/>
      <c r="M365" s="120"/>
      <c r="N365" s="120"/>
      <c r="O365" s="120"/>
      <c r="P365" s="120"/>
      <c r="Q365" s="120"/>
      <c r="R365" s="120"/>
      <c r="S365" s="120"/>
      <c r="T365" s="120"/>
      <c r="U365" s="120"/>
      <c r="V365" s="120"/>
      <c r="W365" s="120"/>
      <c r="X365" s="120"/>
      <c r="Y365" s="121"/>
    </row>
    <row r="366" spans="1:27" s="47" customFormat="1" ht="12.75" customHeight="1" x14ac:dyDescent="0.2">
      <c r="A366" s="115"/>
      <c r="B366" s="35">
        <v>1</v>
      </c>
      <c r="C366" s="35">
        <v>2</v>
      </c>
      <c r="D366" s="35">
        <v>3</v>
      </c>
      <c r="E366" s="35">
        <v>4</v>
      </c>
      <c r="F366" s="35">
        <v>5</v>
      </c>
      <c r="G366" s="35">
        <v>6</v>
      </c>
      <c r="H366" s="35">
        <v>7</v>
      </c>
      <c r="I366" s="35">
        <v>8</v>
      </c>
      <c r="J366" s="35">
        <v>9</v>
      </c>
      <c r="K366" s="35">
        <v>10</v>
      </c>
      <c r="L366" s="35">
        <v>11</v>
      </c>
      <c r="M366" s="35">
        <v>12</v>
      </c>
      <c r="N366" s="35">
        <v>13</v>
      </c>
      <c r="O366" s="35">
        <v>14</v>
      </c>
      <c r="P366" s="35">
        <v>15</v>
      </c>
      <c r="Q366" s="35">
        <v>16</v>
      </c>
      <c r="R366" s="35">
        <v>17</v>
      </c>
      <c r="S366" s="35">
        <v>18</v>
      </c>
      <c r="T366" s="35">
        <v>19</v>
      </c>
      <c r="U366" s="35">
        <v>20</v>
      </c>
      <c r="V366" s="35">
        <v>21</v>
      </c>
      <c r="W366" s="35">
        <v>22</v>
      </c>
      <c r="X366" s="35">
        <v>23</v>
      </c>
      <c r="Y366" s="35">
        <v>24</v>
      </c>
    </row>
    <row r="367" spans="1:27" ht="15.75" customHeight="1" x14ac:dyDescent="0.2">
      <c r="A367" s="36" t="str">
        <f>A332</f>
        <v>01.11.2016</v>
      </c>
      <c r="B367" s="37">
        <f>SUMIFS(СВЦЭМ!$K$34:$K$777,СВЦЭМ!$A$34:$A$777,$A367,СВЦЭМ!$B$34:$B$777,B$366)+'СЕТ СН'!$F$13</f>
        <v>568.40696834000005</v>
      </c>
      <c r="C367" s="37">
        <f>SUMIFS(СВЦЭМ!$K$34:$K$777,СВЦЭМ!$A$34:$A$777,$A367,СВЦЭМ!$B$34:$B$777,C$366)+'СЕТ СН'!$F$13</f>
        <v>637.08774165</v>
      </c>
      <c r="D367" s="37">
        <f>SUMIFS(СВЦЭМ!$K$34:$K$777,СВЦЭМ!$A$34:$A$777,$A367,СВЦЭМ!$B$34:$B$777,D$366)+'СЕТ СН'!$F$13</f>
        <v>659.19694053000001</v>
      </c>
      <c r="E367" s="37">
        <f>SUMIFS(СВЦЭМ!$K$34:$K$777,СВЦЭМ!$A$34:$A$777,$A367,СВЦЭМ!$B$34:$B$777,E$366)+'СЕТ СН'!$F$13</f>
        <v>667.79194126000004</v>
      </c>
      <c r="F367" s="37">
        <f>SUMIFS(СВЦЭМ!$K$34:$K$777,СВЦЭМ!$A$34:$A$777,$A367,СВЦЭМ!$B$34:$B$777,F$366)+'СЕТ СН'!$F$13</f>
        <v>666.70403938000004</v>
      </c>
      <c r="G367" s="37">
        <f>SUMIFS(СВЦЭМ!$K$34:$K$777,СВЦЭМ!$A$34:$A$777,$A367,СВЦЭМ!$B$34:$B$777,G$366)+'СЕТ СН'!$F$13</f>
        <v>657.86917100000005</v>
      </c>
      <c r="H367" s="37">
        <f>SUMIFS(СВЦЭМ!$K$34:$K$777,СВЦЭМ!$A$34:$A$777,$A367,СВЦЭМ!$B$34:$B$777,H$366)+'СЕТ СН'!$F$13</f>
        <v>633.54665120000004</v>
      </c>
      <c r="I367" s="37">
        <f>SUMIFS(СВЦЭМ!$K$34:$K$777,СВЦЭМ!$A$34:$A$777,$A367,СВЦЭМ!$B$34:$B$777,I$366)+'СЕТ СН'!$F$13</f>
        <v>609.24534458999995</v>
      </c>
      <c r="J367" s="37">
        <f>SUMIFS(СВЦЭМ!$K$34:$K$777,СВЦЭМ!$A$34:$A$777,$A367,СВЦЭМ!$B$34:$B$777,J$366)+'СЕТ СН'!$F$13</f>
        <v>555.46035644000006</v>
      </c>
      <c r="K367" s="37">
        <f>SUMIFS(СВЦЭМ!$K$34:$K$777,СВЦЭМ!$A$34:$A$777,$A367,СВЦЭМ!$B$34:$B$777,K$366)+'СЕТ СН'!$F$13</f>
        <v>501.02614186</v>
      </c>
      <c r="L367" s="37">
        <f>SUMIFS(СВЦЭМ!$K$34:$K$777,СВЦЭМ!$A$34:$A$777,$A367,СВЦЭМ!$B$34:$B$777,L$366)+'СЕТ СН'!$F$13</f>
        <v>443.75062517999999</v>
      </c>
      <c r="M367" s="37">
        <f>SUMIFS(СВЦЭМ!$K$34:$K$777,СВЦЭМ!$A$34:$A$777,$A367,СВЦЭМ!$B$34:$B$777,M$366)+'СЕТ СН'!$F$13</f>
        <v>411.30734609000001</v>
      </c>
      <c r="N367" s="37">
        <f>SUMIFS(СВЦЭМ!$K$34:$K$777,СВЦЭМ!$A$34:$A$777,$A367,СВЦЭМ!$B$34:$B$777,N$366)+'СЕТ СН'!$F$13</f>
        <v>412.12003112999997</v>
      </c>
      <c r="O367" s="37">
        <f>SUMIFS(СВЦЭМ!$K$34:$K$777,СВЦЭМ!$A$34:$A$777,$A367,СВЦЭМ!$B$34:$B$777,O$366)+'СЕТ СН'!$F$13</f>
        <v>415.57526994</v>
      </c>
      <c r="P367" s="37">
        <f>SUMIFS(СВЦЭМ!$K$34:$K$777,СВЦЭМ!$A$34:$A$777,$A367,СВЦЭМ!$B$34:$B$777,P$366)+'СЕТ СН'!$F$13</f>
        <v>422.70957511</v>
      </c>
      <c r="Q367" s="37">
        <f>SUMIFS(СВЦЭМ!$K$34:$K$777,СВЦЭМ!$A$34:$A$777,$A367,СВЦЭМ!$B$34:$B$777,Q$366)+'СЕТ СН'!$F$13</f>
        <v>422.58389892999998</v>
      </c>
      <c r="R367" s="37">
        <f>SUMIFS(СВЦЭМ!$K$34:$K$777,СВЦЭМ!$A$34:$A$777,$A367,СВЦЭМ!$B$34:$B$777,R$366)+'СЕТ СН'!$F$13</f>
        <v>421.54243957</v>
      </c>
      <c r="S367" s="37">
        <f>SUMIFS(СВЦЭМ!$K$34:$K$777,СВЦЭМ!$A$34:$A$777,$A367,СВЦЭМ!$B$34:$B$777,S$366)+'СЕТ СН'!$F$13</f>
        <v>410.58202987999999</v>
      </c>
      <c r="T367" s="37">
        <f>SUMIFS(СВЦЭМ!$K$34:$K$777,СВЦЭМ!$A$34:$A$777,$A367,СВЦЭМ!$B$34:$B$777,T$366)+'СЕТ СН'!$F$13</f>
        <v>418.51703328999997</v>
      </c>
      <c r="U367" s="37">
        <f>SUMIFS(СВЦЭМ!$K$34:$K$777,СВЦЭМ!$A$34:$A$777,$A367,СВЦЭМ!$B$34:$B$777,U$366)+'СЕТ СН'!$F$13</f>
        <v>422.98395797000001</v>
      </c>
      <c r="V367" s="37">
        <f>SUMIFS(СВЦЭМ!$K$34:$K$777,СВЦЭМ!$A$34:$A$777,$A367,СВЦЭМ!$B$34:$B$777,V$366)+'СЕТ СН'!$F$13</f>
        <v>414.96173721999997</v>
      </c>
      <c r="W367" s="37">
        <f>SUMIFS(СВЦЭМ!$K$34:$K$777,СВЦЭМ!$A$34:$A$777,$A367,СВЦЭМ!$B$34:$B$777,W$366)+'СЕТ СН'!$F$13</f>
        <v>410.62481550000001</v>
      </c>
      <c r="X367" s="37">
        <f>SUMIFS(СВЦЭМ!$K$34:$K$777,СВЦЭМ!$A$34:$A$777,$A367,СВЦЭМ!$B$34:$B$777,X$366)+'СЕТ СН'!$F$13</f>
        <v>416.24009825000002</v>
      </c>
      <c r="Y367" s="37">
        <f>SUMIFS(СВЦЭМ!$K$34:$K$777,СВЦЭМ!$A$34:$A$777,$A367,СВЦЭМ!$B$34:$B$777,Y$366)+'СЕТ СН'!$F$13</f>
        <v>478.80576904999998</v>
      </c>
      <c r="AA367" s="46"/>
    </row>
    <row r="368" spans="1:27" ht="15.75" x14ac:dyDescent="0.2">
      <c r="A368" s="36">
        <f>A367+1</f>
        <v>42676</v>
      </c>
      <c r="B368" s="37">
        <f>SUMIFS(СВЦЭМ!$K$34:$K$777,СВЦЭМ!$A$34:$A$777,$A368,СВЦЭМ!$B$34:$B$777,B$366)+'СЕТ СН'!$F$13</f>
        <v>569.24789239999996</v>
      </c>
      <c r="C368" s="37">
        <f>SUMIFS(СВЦЭМ!$K$34:$K$777,СВЦЭМ!$A$34:$A$777,$A368,СВЦЭМ!$B$34:$B$777,C$366)+'СЕТ СН'!$F$13</f>
        <v>648.83705768000004</v>
      </c>
      <c r="D368" s="37">
        <f>SUMIFS(СВЦЭМ!$K$34:$K$777,СВЦЭМ!$A$34:$A$777,$A368,СВЦЭМ!$B$34:$B$777,D$366)+'СЕТ СН'!$F$13</f>
        <v>673.65258231999996</v>
      </c>
      <c r="E368" s="37">
        <f>SUMIFS(СВЦЭМ!$K$34:$K$777,СВЦЭМ!$A$34:$A$777,$A368,СВЦЭМ!$B$34:$B$777,E$366)+'СЕТ СН'!$F$13</f>
        <v>678.66495247</v>
      </c>
      <c r="F368" s="37">
        <f>SUMIFS(СВЦЭМ!$K$34:$K$777,СВЦЭМ!$A$34:$A$777,$A368,СВЦЭМ!$B$34:$B$777,F$366)+'СЕТ СН'!$F$13</f>
        <v>679.19071070999996</v>
      </c>
      <c r="G368" s="37">
        <f>SUMIFS(СВЦЭМ!$K$34:$K$777,СВЦЭМ!$A$34:$A$777,$A368,СВЦЭМ!$B$34:$B$777,G$366)+'СЕТ СН'!$F$13</f>
        <v>658.94623058000002</v>
      </c>
      <c r="H368" s="37">
        <f>SUMIFS(СВЦЭМ!$K$34:$K$777,СВЦЭМ!$A$34:$A$777,$A368,СВЦЭМ!$B$34:$B$777,H$366)+'СЕТ СН'!$F$13</f>
        <v>660.67630507000001</v>
      </c>
      <c r="I368" s="37">
        <f>SUMIFS(СВЦЭМ!$K$34:$K$777,СВЦЭМ!$A$34:$A$777,$A368,СВЦЭМ!$B$34:$B$777,I$366)+'СЕТ СН'!$F$13</f>
        <v>640.58634016999997</v>
      </c>
      <c r="J368" s="37">
        <f>SUMIFS(СВЦЭМ!$K$34:$K$777,СВЦЭМ!$A$34:$A$777,$A368,СВЦЭМ!$B$34:$B$777,J$366)+'СЕТ СН'!$F$13</f>
        <v>543.88773882999999</v>
      </c>
      <c r="K368" s="37">
        <f>SUMIFS(СВЦЭМ!$K$34:$K$777,СВЦЭМ!$A$34:$A$777,$A368,СВЦЭМ!$B$34:$B$777,K$366)+'СЕТ СН'!$F$13</f>
        <v>469.70587366000001</v>
      </c>
      <c r="L368" s="37">
        <f>SUMIFS(СВЦЭМ!$K$34:$K$777,СВЦЭМ!$A$34:$A$777,$A368,СВЦЭМ!$B$34:$B$777,L$366)+'СЕТ СН'!$F$13</f>
        <v>450.55838655999997</v>
      </c>
      <c r="M368" s="37">
        <f>SUMIFS(СВЦЭМ!$K$34:$K$777,СВЦЭМ!$A$34:$A$777,$A368,СВЦЭМ!$B$34:$B$777,M$366)+'СЕТ СН'!$F$13</f>
        <v>442.20989738999998</v>
      </c>
      <c r="N368" s="37">
        <f>SUMIFS(СВЦЭМ!$K$34:$K$777,СВЦЭМ!$A$34:$A$777,$A368,СВЦЭМ!$B$34:$B$777,N$366)+'СЕТ СН'!$F$13</f>
        <v>453.80070716</v>
      </c>
      <c r="O368" s="37">
        <f>SUMIFS(СВЦЭМ!$K$34:$K$777,СВЦЭМ!$A$34:$A$777,$A368,СВЦЭМ!$B$34:$B$777,O$366)+'СЕТ СН'!$F$13</f>
        <v>472.64842669000001</v>
      </c>
      <c r="P368" s="37">
        <f>SUMIFS(СВЦЭМ!$K$34:$K$777,СВЦЭМ!$A$34:$A$777,$A368,СВЦЭМ!$B$34:$B$777,P$366)+'СЕТ СН'!$F$13</f>
        <v>468.93084143999999</v>
      </c>
      <c r="Q368" s="37">
        <f>SUMIFS(СВЦЭМ!$K$34:$K$777,СВЦЭМ!$A$34:$A$777,$A368,СВЦЭМ!$B$34:$B$777,Q$366)+'СЕТ СН'!$F$13</f>
        <v>467.13586289</v>
      </c>
      <c r="R368" s="37">
        <f>SUMIFS(СВЦЭМ!$K$34:$K$777,СВЦЭМ!$A$34:$A$777,$A368,СВЦЭМ!$B$34:$B$777,R$366)+'СЕТ СН'!$F$13</f>
        <v>467.08176395999999</v>
      </c>
      <c r="S368" s="37">
        <f>SUMIFS(СВЦЭМ!$K$34:$K$777,СВЦЭМ!$A$34:$A$777,$A368,СВЦЭМ!$B$34:$B$777,S$366)+'СЕТ СН'!$F$13</f>
        <v>460.5426966</v>
      </c>
      <c r="T368" s="37">
        <f>SUMIFS(СВЦЭМ!$K$34:$K$777,СВЦЭМ!$A$34:$A$777,$A368,СВЦЭМ!$B$34:$B$777,T$366)+'СЕТ СН'!$F$13</f>
        <v>472.47319435999998</v>
      </c>
      <c r="U368" s="37">
        <f>SUMIFS(СВЦЭМ!$K$34:$K$777,СВЦЭМ!$A$34:$A$777,$A368,СВЦЭМ!$B$34:$B$777,U$366)+'СЕТ СН'!$F$13</f>
        <v>483.94104193999999</v>
      </c>
      <c r="V368" s="37">
        <f>SUMIFS(СВЦЭМ!$K$34:$K$777,СВЦЭМ!$A$34:$A$777,$A368,СВЦЭМ!$B$34:$B$777,V$366)+'СЕТ СН'!$F$13</f>
        <v>477.54953497000002</v>
      </c>
      <c r="W368" s="37">
        <f>SUMIFS(СВЦЭМ!$K$34:$K$777,СВЦЭМ!$A$34:$A$777,$A368,СВЦЭМ!$B$34:$B$777,W$366)+'СЕТ СН'!$F$13</f>
        <v>467.99536893999999</v>
      </c>
      <c r="X368" s="37">
        <f>SUMIFS(СВЦЭМ!$K$34:$K$777,СВЦЭМ!$A$34:$A$777,$A368,СВЦЭМ!$B$34:$B$777,X$366)+'СЕТ СН'!$F$13</f>
        <v>466.97203249</v>
      </c>
      <c r="Y368" s="37">
        <f>SUMIFS(СВЦЭМ!$K$34:$K$777,СВЦЭМ!$A$34:$A$777,$A368,СВЦЭМ!$B$34:$B$777,Y$366)+'СЕТ СН'!$F$13</f>
        <v>497.98212553000002</v>
      </c>
    </row>
    <row r="369" spans="1:25" ht="15.75" x14ac:dyDescent="0.2">
      <c r="A369" s="36">
        <f t="shared" ref="A369:A397" si="10">A368+1</f>
        <v>42677</v>
      </c>
      <c r="B369" s="37">
        <f>SUMIFS(СВЦЭМ!$K$34:$K$777,СВЦЭМ!$A$34:$A$777,$A369,СВЦЭМ!$B$34:$B$777,B$366)+'СЕТ СН'!$F$13</f>
        <v>569.48175630000003</v>
      </c>
      <c r="C369" s="37">
        <f>SUMIFS(СВЦЭМ!$K$34:$K$777,СВЦЭМ!$A$34:$A$777,$A369,СВЦЭМ!$B$34:$B$777,C$366)+'СЕТ СН'!$F$13</f>
        <v>655.20292777999998</v>
      </c>
      <c r="D369" s="37">
        <f>SUMIFS(СВЦЭМ!$K$34:$K$777,СВЦЭМ!$A$34:$A$777,$A369,СВЦЭМ!$B$34:$B$777,D$366)+'СЕТ СН'!$F$13</f>
        <v>667.36908153000002</v>
      </c>
      <c r="E369" s="37">
        <f>SUMIFS(СВЦЭМ!$K$34:$K$777,СВЦЭМ!$A$34:$A$777,$A369,СВЦЭМ!$B$34:$B$777,E$366)+'СЕТ СН'!$F$13</f>
        <v>665.60925319</v>
      </c>
      <c r="F369" s="37">
        <f>SUMIFS(СВЦЭМ!$K$34:$K$777,СВЦЭМ!$A$34:$A$777,$A369,СВЦЭМ!$B$34:$B$777,F$366)+'СЕТ СН'!$F$13</f>
        <v>664.24711920000004</v>
      </c>
      <c r="G369" s="37">
        <f>SUMIFS(СВЦЭМ!$K$34:$K$777,СВЦЭМ!$A$34:$A$777,$A369,СВЦЭМ!$B$34:$B$777,G$366)+'СЕТ СН'!$F$13</f>
        <v>669.69472722</v>
      </c>
      <c r="H369" s="37">
        <f>SUMIFS(СВЦЭМ!$K$34:$K$777,СВЦЭМ!$A$34:$A$777,$A369,СВЦЭМ!$B$34:$B$777,H$366)+'СЕТ СН'!$F$13</f>
        <v>667.12292002000004</v>
      </c>
      <c r="I369" s="37">
        <f>SUMIFS(СВЦЭМ!$K$34:$K$777,СВЦЭМ!$A$34:$A$777,$A369,СВЦЭМ!$B$34:$B$777,I$366)+'СЕТ СН'!$F$13</f>
        <v>646.64655997</v>
      </c>
      <c r="J369" s="37">
        <f>SUMIFS(СВЦЭМ!$K$34:$K$777,СВЦЭМ!$A$34:$A$777,$A369,СВЦЭМ!$B$34:$B$777,J$366)+'СЕТ СН'!$F$13</f>
        <v>580.13428291000002</v>
      </c>
      <c r="K369" s="37">
        <f>SUMIFS(СВЦЭМ!$K$34:$K$777,СВЦЭМ!$A$34:$A$777,$A369,СВЦЭМ!$B$34:$B$777,K$366)+'СЕТ СН'!$F$13</f>
        <v>518.88386381999999</v>
      </c>
      <c r="L369" s="37">
        <f>SUMIFS(СВЦЭМ!$K$34:$K$777,СВЦЭМ!$A$34:$A$777,$A369,СВЦЭМ!$B$34:$B$777,L$366)+'СЕТ СН'!$F$13</f>
        <v>463.30853576999999</v>
      </c>
      <c r="M369" s="37">
        <f>SUMIFS(СВЦЭМ!$K$34:$K$777,СВЦЭМ!$A$34:$A$777,$A369,СВЦЭМ!$B$34:$B$777,M$366)+'СЕТ СН'!$F$13</f>
        <v>455.26787634999999</v>
      </c>
      <c r="N369" s="37">
        <f>SUMIFS(СВЦЭМ!$K$34:$K$777,СВЦЭМ!$A$34:$A$777,$A369,СВЦЭМ!$B$34:$B$777,N$366)+'СЕТ СН'!$F$13</f>
        <v>469.53145705999998</v>
      </c>
      <c r="O369" s="37">
        <f>SUMIFS(СВЦЭМ!$K$34:$K$777,СВЦЭМ!$A$34:$A$777,$A369,СВЦЭМ!$B$34:$B$777,O$366)+'СЕТ СН'!$F$13</f>
        <v>489.75869822999999</v>
      </c>
      <c r="P369" s="37">
        <f>SUMIFS(СВЦЭМ!$K$34:$K$777,СВЦЭМ!$A$34:$A$777,$A369,СВЦЭМ!$B$34:$B$777,P$366)+'СЕТ СН'!$F$13</f>
        <v>499.77122472999997</v>
      </c>
      <c r="Q369" s="37">
        <f>SUMIFS(СВЦЭМ!$K$34:$K$777,СВЦЭМ!$A$34:$A$777,$A369,СВЦЭМ!$B$34:$B$777,Q$366)+'СЕТ СН'!$F$13</f>
        <v>506.84162774999999</v>
      </c>
      <c r="R369" s="37">
        <f>SUMIFS(СВЦЭМ!$K$34:$K$777,СВЦЭМ!$A$34:$A$777,$A369,СВЦЭМ!$B$34:$B$777,R$366)+'СЕТ СН'!$F$13</f>
        <v>504.64805324999998</v>
      </c>
      <c r="S369" s="37">
        <f>SUMIFS(СВЦЭМ!$K$34:$K$777,СВЦЭМ!$A$34:$A$777,$A369,СВЦЭМ!$B$34:$B$777,S$366)+'СЕТ СН'!$F$13</f>
        <v>506.60368677999998</v>
      </c>
      <c r="T369" s="37">
        <f>SUMIFS(СВЦЭМ!$K$34:$K$777,СВЦЭМ!$A$34:$A$777,$A369,СВЦЭМ!$B$34:$B$777,T$366)+'СЕТ СН'!$F$13</f>
        <v>471.78410035000002</v>
      </c>
      <c r="U369" s="37">
        <f>SUMIFS(СВЦЭМ!$K$34:$K$777,СВЦЭМ!$A$34:$A$777,$A369,СВЦЭМ!$B$34:$B$777,U$366)+'СЕТ СН'!$F$13</f>
        <v>473.69855956999999</v>
      </c>
      <c r="V369" s="37">
        <f>SUMIFS(СВЦЭМ!$K$34:$K$777,СВЦЭМ!$A$34:$A$777,$A369,СВЦЭМ!$B$34:$B$777,V$366)+'СЕТ СН'!$F$13</f>
        <v>476.59553383000002</v>
      </c>
      <c r="W369" s="37">
        <f>SUMIFS(СВЦЭМ!$K$34:$K$777,СВЦЭМ!$A$34:$A$777,$A369,СВЦЭМ!$B$34:$B$777,W$366)+'СЕТ СН'!$F$13</f>
        <v>494.44464644999999</v>
      </c>
      <c r="X369" s="37">
        <f>SUMIFS(СВЦЭМ!$K$34:$K$777,СВЦЭМ!$A$34:$A$777,$A369,СВЦЭМ!$B$34:$B$777,X$366)+'СЕТ СН'!$F$13</f>
        <v>511.07146018999998</v>
      </c>
      <c r="Y369" s="37">
        <f>SUMIFS(СВЦЭМ!$K$34:$K$777,СВЦЭМ!$A$34:$A$777,$A369,СВЦЭМ!$B$34:$B$777,Y$366)+'СЕТ СН'!$F$13</f>
        <v>564.53958924000005</v>
      </c>
    </row>
    <row r="370" spans="1:25" ht="15.75" x14ac:dyDescent="0.2">
      <c r="A370" s="36">
        <f t="shared" si="10"/>
        <v>42678</v>
      </c>
      <c r="B370" s="37">
        <f>SUMIFS(СВЦЭМ!$K$34:$K$777,СВЦЭМ!$A$34:$A$777,$A370,СВЦЭМ!$B$34:$B$777,B$366)+'СЕТ СН'!$F$13</f>
        <v>622.41988804000005</v>
      </c>
      <c r="C370" s="37">
        <f>SUMIFS(СВЦЭМ!$K$34:$K$777,СВЦЭМ!$A$34:$A$777,$A370,СВЦЭМ!$B$34:$B$777,C$366)+'СЕТ СН'!$F$13</f>
        <v>665.51304651999999</v>
      </c>
      <c r="D370" s="37">
        <f>SUMIFS(СВЦЭМ!$K$34:$K$777,СВЦЭМ!$A$34:$A$777,$A370,СВЦЭМ!$B$34:$B$777,D$366)+'СЕТ СН'!$F$13</f>
        <v>667.99341556000002</v>
      </c>
      <c r="E370" s="37">
        <f>SUMIFS(СВЦЭМ!$K$34:$K$777,СВЦЭМ!$A$34:$A$777,$A370,СВЦЭМ!$B$34:$B$777,E$366)+'СЕТ СН'!$F$13</f>
        <v>667.23967493999999</v>
      </c>
      <c r="F370" s="37">
        <f>SUMIFS(СВЦЭМ!$K$34:$K$777,СВЦЭМ!$A$34:$A$777,$A370,СВЦЭМ!$B$34:$B$777,F$366)+'СЕТ СН'!$F$13</f>
        <v>665.49725375000003</v>
      </c>
      <c r="G370" s="37">
        <f>SUMIFS(СВЦЭМ!$K$34:$K$777,СВЦЭМ!$A$34:$A$777,$A370,СВЦЭМ!$B$34:$B$777,G$366)+'СЕТ СН'!$F$13</f>
        <v>669.05893957000001</v>
      </c>
      <c r="H370" s="37">
        <f>SUMIFS(СВЦЭМ!$K$34:$K$777,СВЦЭМ!$A$34:$A$777,$A370,СВЦЭМ!$B$34:$B$777,H$366)+'СЕТ СН'!$F$13</f>
        <v>676.16566146000002</v>
      </c>
      <c r="I370" s="37">
        <f>SUMIFS(СВЦЭМ!$K$34:$K$777,СВЦЭМ!$A$34:$A$777,$A370,СВЦЭМ!$B$34:$B$777,I$366)+'СЕТ СН'!$F$13</f>
        <v>667.57530305</v>
      </c>
      <c r="J370" s="37">
        <f>SUMIFS(СВЦЭМ!$K$34:$K$777,СВЦЭМ!$A$34:$A$777,$A370,СВЦЭМ!$B$34:$B$777,J$366)+'СЕТ СН'!$F$13</f>
        <v>610.99636317</v>
      </c>
      <c r="K370" s="37">
        <f>SUMIFS(СВЦЭМ!$K$34:$K$777,СВЦЭМ!$A$34:$A$777,$A370,СВЦЭМ!$B$34:$B$777,K$366)+'СЕТ СН'!$F$13</f>
        <v>555.19196996000005</v>
      </c>
      <c r="L370" s="37">
        <f>SUMIFS(СВЦЭМ!$K$34:$K$777,СВЦЭМ!$A$34:$A$777,$A370,СВЦЭМ!$B$34:$B$777,L$366)+'СЕТ СН'!$F$13</f>
        <v>496.82898487</v>
      </c>
      <c r="M370" s="37">
        <f>SUMIFS(СВЦЭМ!$K$34:$K$777,СВЦЭМ!$A$34:$A$777,$A370,СВЦЭМ!$B$34:$B$777,M$366)+'СЕТ СН'!$F$13</f>
        <v>476.95486906000002</v>
      </c>
      <c r="N370" s="37">
        <f>SUMIFS(СВЦЭМ!$K$34:$K$777,СВЦЭМ!$A$34:$A$777,$A370,СВЦЭМ!$B$34:$B$777,N$366)+'СЕТ СН'!$F$13</f>
        <v>466.08285518999998</v>
      </c>
      <c r="O370" s="37">
        <f>SUMIFS(СВЦЭМ!$K$34:$K$777,СВЦЭМ!$A$34:$A$777,$A370,СВЦЭМ!$B$34:$B$777,O$366)+'СЕТ СН'!$F$13</f>
        <v>461.13684821999999</v>
      </c>
      <c r="P370" s="37">
        <f>SUMIFS(СВЦЭМ!$K$34:$K$777,СВЦЭМ!$A$34:$A$777,$A370,СВЦЭМ!$B$34:$B$777,P$366)+'СЕТ СН'!$F$13</f>
        <v>457.96264346999999</v>
      </c>
      <c r="Q370" s="37">
        <f>SUMIFS(СВЦЭМ!$K$34:$K$777,СВЦЭМ!$A$34:$A$777,$A370,СВЦЭМ!$B$34:$B$777,Q$366)+'СЕТ СН'!$F$13</f>
        <v>456.59372906999999</v>
      </c>
      <c r="R370" s="37">
        <f>SUMIFS(СВЦЭМ!$K$34:$K$777,СВЦЭМ!$A$34:$A$777,$A370,СВЦЭМ!$B$34:$B$777,R$366)+'СЕТ СН'!$F$13</f>
        <v>458.35776616999999</v>
      </c>
      <c r="S370" s="37">
        <f>SUMIFS(СВЦЭМ!$K$34:$K$777,СВЦЭМ!$A$34:$A$777,$A370,СВЦЭМ!$B$34:$B$777,S$366)+'СЕТ СН'!$F$13</f>
        <v>457.95296429000001</v>
      </c>
      <c r="T370" s="37">
        <f>SUMIFS(СВЦЭМ!$K$34:$K$777,СВЦЭМ!$A$34:$A$777,$A370,СВЦЭМ!$B$34:$B$777,T$366)+'СЕТ СН'!$F$13</f>
        <v>446.56527053999997</v>
      </c>
      <c r="U370" s="37">
        <f>SUMIFS(СВЦЭМ!$K$34:$K$777,СВЦЭМ!$A$34:$A$777,$A370,СВЦЭМ!$B$34:$B$777,U$366)+'СЕТ СН'!$F$13</f>
        <v>436.59454641000002</v>
      </c>
      <c r="V370" s="37">
        <f>SUMIFS(СВЦЭМ!$K$34:$K$777,СВЦЭМ!$A$34:$A$777,$A370,СВЦЭМ!$B$34:$B$777,V$366)+'СЕТ СН'!$F$13</f>
        <v>441.57600901000001</v>
      </c>
      <c r="W370" s="37">
        <f>SUMIFS(СВЦЭМ!$K$34:$K$777,СВЦЭМ!$A$34:$A$777,$A370,СВЦЭМ!$B$34:$B$777,W$366)+'СЕТ СН'!$F$13</f>
        <v>456.21081442000002</v>
      </c>
      <c r="X370" s="37">
        <f>SUMIFS(СВЦЭМ!$K$34:$K$777,СВЦЭМ!$A$34:$A$777,$A370,СВЦЭМ!$B$34:$B$777,X$366)+'СЕТ СН'!$F$13</f>
        <v>458.47631233999999</v>
      </c>
      <c r="Y370" s="37">
        <f>SUMIFS(СВЦЭМ!$K$34:$K$777,СВЦЭМ!$A$34:$A$777,$A370,СВЦЭМ!$B$34:$B$777,Y$366)+'СЕТ СН'!$F$13</f>
        <v>517.11741577999999</v>
      </c>
    </row>
    <row r="371" spans="1:25" ht="15.75" x14ac:dyDescent="0.2">
      <c r="A371" s="36">
        <f t="shared" si="10"/>
        <v>42679</v>
      </c>
      <c r="B371" s="37">
        <f>SUMIFS(СВЦЭМ!$K$34:$K$777,СВЦЭМ!$A$34:$A$777,$A371,СВЦЭМ!$B$34:$B$777,B$366)+'СЕТ СН'!$F$13</f>
        <v>587.51424454999994</v>
      </c>
      <c r="C371" s="37">
        <f>SUMIFS(СВЦЭМ!$K$34:$K$777,СВЦЭМ!$A$34:$A$777,$A371,СВЦЭМ!$B$34:$B$777,C$366)+'СЕТ СН'!$F$13</f>
        <v>634.96401200000003</v>
      </c>
      <c r="D371" s="37">
        <f>SUMIFS(СВЦЭМ!$K$34:$K$777,СВЦЭМ!$A$34:$A$777,$A371,СВЦЭМ!$B$34:$B$777,D$366)+'СЕТ СН'!$F$13</f>
        <v>671.39733077999995</v>
      </c>
      <c r="E371" s="37">
        <f>SUMIFS(СВЦЭМ!$K$34:$K$777,СВЦЭМ!$A$34:$A$777,$A371,СВЦЭМ!$B$34:$B$777,E$366)+'СЕТ СН'!$F$13</f>
        <v>671.29664650999996</v>
      </c>
      <c r="F371" s="37">
        <f>SUMIFS(СВЦЭМ!$K$34:$K$777,СВЦЭМ!$A$34:$A$777,$A371,СВЦЭМ!$B$34:$B$777,F$366)+'СЕТ СН'!$F$13</f>
        <v>669.77335564999998</v>
      </c>
      <c r="G371" s="37">
        <f>SUMIFS(СВЦЭМ!$K$34:$K$777,СВЦЭМ!$A$34:$A$777,$A371,СВЦЭМ!$B$34:$B$777,G$366)+'СЕТ СН'!$F$13</f>
        <v>672.24875435000001</v>
      </c>
      <c r="H371" s="37">
        <f>SUMIFS(СВЦЭМ!$K$34:$K$777,СВЦЭМ!$A$34:$A$777,$A371,СВЦЭМ!$B$34:$B$777,H$366)+'СЕТ СН'!$F$13</f>
        <v>679.11871083000005</v>
      </c>
      <c r="I371" s="37">
        <f>SUMIFS(СВЦЭМ!$K$34:$K$777,СВЦЭМ!$A$34:$A$777,$A371,СВЦЭМ!$B$34:$B$777,I$366)+'СЕТ СН'!$F$13</f>
        <v>674.01699398000005</v>
      </c>
      <c r="J371" s="37">
        <f>SUMIFS(СВЦЭМ!$K$34:$K$777,СВЦЭМ!$A$34:$A$777,$A371,СВЦЭМ!$B$34:$B$777,J$366)+'СЕТ СН'!$F$13</f>
        <v>613.34401596999999</v>
      </c>
      <c r="K371" s="37">
        <f>SUMIFS(СВЦЭМ!$K$34:$K$777,СВЦЭМ!$A$34:$A$777,$A371,СВЦЭМ!$B$34:$B$777,K$366)+'СЕТ СН'!$F$13</f>
        <v>557.33131322999998</v>
      </c>
      <c r="L371" s="37">
        <f>SUMIFS(СВЦЭМ!$K$34:$K$777,СВЦЭМ!$A$34:$A$777,$A371,СВЦЭМ!$B$34:$B$777,L$366)+'СЕТ СН'!$F$13</f>
        <v>504.95121822999999</v>
      </c>
      <c r="M371" s="37">
        <f>SUMIFS(СВЦЭМ!$K$34:$K$777,СВЦЭМ!$A$34:$A$777,$A371,СВЦЭМ!$B$34:$B$777,M$366)+'СЕТ СН'!$F$13</f>
        <v>489.62351242</v>
      </c>
      <c r="N371" s="37">
        <f>SUMIFS(СВЦЭМ!$K$34:$K$777,СВЦЭМ!$A$34:$A$777,$A371,СВЦЭМ!$B$34:$B$777,N$366)+'СЕТ СН'!$F$13</f>
        <v>479.41000401999997</v>
      </c>
      <c r="O371" s="37">
        <f>SUMIFS(СВЦЭМ!$K$34:$K$777,СВЦЭМ!$A$34:$A$777,$A371,СВЦЭМ!$B$34:$B$777,O$366)+'СЕТ СН'!$F$13</f>
        <v>472.51710559000003</v>
      </c>
      <c r="P371" s="37">
        <f>SUMIFS(СВЦЭМ!$K$34:$K$777,СВЦЭМ!$A$34:$A$777,$A371,СВЦЭМ!$B$34:$B$777,P$366)+'СЕТ СН'!$F$13</f>
        <v>468.18606361000002</v>
      </c>
      <c r="Q371" s="37">
        <f>SUMIFS(СВЦЭМ!$K$34:$K$777,СВЦЭМ!$A$34:$A$777,$A371,СВЦЭМ!$B$34:$B$777,Q$366)+'СЕТ СН'!$F$13</f>
        <v>465.70431521</v>
      </c>
      <c r="R371" s="37">
        <f>SUMIFS(СВЦЭМ!$K$34:$K$777,СВЦЭМ!$A$34:$A$777,$A371,СВЦЭМ!$B$34:$B$777,R$366)+'СЕТ СН'!$F$13</f>
        <v>462.30072625999998</v>
      </c>
      <c r="S371" s="37">
        <f>SUMIFS(СВЦЭМ!$K$34:$K$777,СВЦЭМ!$A$34:$A$777,$A371,СВЦЭМ!$B$34:$B$777,S$366)+'СЕТ СН'!$F$13</f>
        <v>456.12137517000002</v>
      </c>
      <c r="T371" s="37">
        <f>SUMIFS(СВЦЭМ!$K$34:$K$777,СВЦЭМ!$A$34:$A$777,$A371,СВЦЭМ!$B$34:$B$777,T$366)+'СЕТ СН'!$F$13</f>
        <v>444.68924585000002</v>
      </c>
      <c r="U371" s="37">
        <f>SUMIFS(СВЦЭМ!$K$34:$K$777,СВЦЭМ!$A$34:$A$777,$A371,СВЦЭМ!$B$34:$B$777,U$366)+'СЕТ СН'!$F$13</f>
        <v>435.83450847</v>
      </c>
      <c r="V371" s="37">
        <f>SUMIFS(СВЦЭМ!$K$34:$K$777,СВЦЭМ!$A$34:$A$777,$A371,СВЦЭМ!$B$34:$B$777,V$366)+'СЕТ СН'!$F$13</f>
        <v>440.76126850000003</v>
      </c>
      <c r="W371" s="37">
        <f>SUMIFS(СВЦЭМ!$K$34:$K$777,СВЦЭМ!$A$34:$A$777,$A371,СВЦЭМ!$B$34:$B$777,W$366)+'СЕТ СН'!$F$13</f>
        <v>456.14011885999997</v>
      </c>
      <c r="X371" s="37">
        <f>SUMIFS(СВЦЭМ!$K$34:$K$777,СВЦЭМ!$A$34:$A$777,$A371,СВЦЭМ!$B$34:$B$777,X$366)+'СЕТ СН'!$F$13</f>
        <v>457.57615267</v>
      </c>
      <c r="Y371" s="37">
        <f>SUMIFS(СВЦЭМ!$K$34:$K$777,СВЦЭМ!$A$34:$A$777,$A371,СВЦЭМ!$B$34:$B$777,Y$366)+'СЕТ СН'!$F$13</f>
        <v>516.33605987999999</v>
      </c>
    </row>
    <row r="372" spans="1:25" ht="15.75" x14ac:dyDescent="0.2">
      <c r="A372" s="36">
        <f t="shared" si="10"/>
        <v>42680</v>
      </c>
      <c r="B372" s="37">
        <f>SUMIFS(СВЦЭМ!$K$34:$K$777,СВЦЭМ!$A$34:$A$777,$A372,СВЦЭМ!$B$34:$B$777,B$366)+'СЕТ СН'!$F$13</f>
        <v>574.80794408999998</v>
      </c>
      <c r="C372" s="37">
        <f>SUMIFS(СВЦЭМ!$K$34:$K$777,СВЦЭМ!$A$34:$A$777,$A372,СВЦЭМ!$B$34:$B$777,C$366)+'СЕТ СН'!$F$13</f>
        <v>641.31291284999998</v>
      </c>
      <c r="D372" s="37">
        <f>SUMIFS(СВЦЭМ!$K$34:$K$777,СВЦЭМ!$A$34:$A$777,$A372,СВЦЭМ!$B$34:$B$777,D$366)+'СЕТ СН'!$F$13</f>
        <v>664.31029355999999</v>
      </c>
      <c r="E372" s="37">
        <f>SUMIFS(СВЦЭМ!$K$34:$K$777,СВЦЭМ!$A$34:$A$777,$A372,СВЦЭМ!$B$34:$B$777,E$366)+'СЕТ СН'!$F$13</f>
        <v>665.64362385000004</v>
      </c>
      <c r="F372" s="37">
        <f>SUMIFS(СВЦЭМ!$K$34:$K$777,СВЦЭМ!$A$34:$A$777,$A372,СВЦЭМ!$B$34:$B$777,F$366)+'СЕТ СН'!$F$13</f>
        <v>665.59024624000006</v>
      </c>
      <c r="G372" s="37">
        <f>SUMIFS(СВЦЭМ!$K$34:$K$777,СВЦЭМ!$A$34:$A$777,$A372,СВЦЭМ!$B$34:$B$777,G$366)+'СЕТ СН'!$F$13</f>
        <v>659.21944744999996</v>
      </c>
      <c r="H372" s="37">
        <f>SUMIFS(СВЦЭМ!$K$34:$K$777,СВЦЭМ!$A$34:$A$777,$A372,СВЦЭМ!$B$34:$B$777,H$366)+'СЕТ СН'!$F$13</f>
        <v>656.19821454999999</v>
      </c>
      <c r="I372" s="37">
        <f>SUMIFS(СВЦЭМ!$K$34:$K$777,СВЦЭМ!$A$34:$A$777,$A372,СВЦЭМ!$B$34:$B$777,I$366)+'СЕТ СН'!$F$13</f>
        <v>650.33490716999995</v>
      </c>
      <c r="J372" s="37">
        <f>SUMIFS(СВЦЭМ!$K$34:$K$777,СВЦЭМ!$A$34:$A$777,$A372,СВЦЭМ!$B$34:$B$777,J$366)+'СЕТ СН'!$F$13</f>
        <v>583.57674278000002</v>
      </c>
      <c r="K372" s="37">
        <f>SUMIFS(СВЦЭМ!$K$34:$K$777,СВЦЭМ!$A$34:$A$777,$A372,СВЦЭМ!$B$34:$B$777,K$366)+'СЕТ СН'!$F$13</f>
        <v>519.33771064999996</v>
      </c>
      <c r="L372" s="37">
        <f>SUMIFS(СВЦЭМ!$K$34:$K$777,СВЦЭМ!$A$34:$A$777,$A372,СВЦЭМ!$B$34:$B$777,L$366)+'СЕТ СН'!$F$13</f>
        <v>479.64780330999997</v>
      </c>
      <c r="M372" s="37">
        <f>SUMIFS(СВЦЭМ!$K$34:$K$777,СВЦЭМ!$A$34:$A$777,$A372,СВЦЭМ!$B$34:$B$777,M$366)+'СЕТ СН'!$F$13</f>
        <v>449.71476985999999</v>
      </c>
      <c r="N372" s="37">
        <f>SUMIFS(СВЦЭМ!$K$34:$K$777,СВЦЭМ!$A$34:$A$777,$A372,СВЦЭМ!$B$34:$B$777,N$366)+'СЕТ СН'!$F$13</f>
        <v>446.23611532000001</v>
      </c>
      <c r="O372" s="37">
        <f>SUMIFS(СВЦЭМ!$K$34:$K$777,СВЦЭМ!$A$34:$A$777,$A372,СВЦЭМ!$B$34:$B$777,O$366)+'СЕТ СН'!$F$13</f>
        <v>446.26896255999998</v>
      </c>
      <c r="P372" s="37">
        <f>SUMIFS(СВЦЭМ!$K$34:$K$777,СВЦЭМ!$A$34:$A$777,$A372,СВЦЭМ!$B$34:$B$777,P$366)+'СЕТ СН'!$F$13</f>
        <v>441.95034501999999</v>
      </c>
      <c r="Q372" s="37">
        <f>SUMIFS(СВЦЭМ!$K$34:$K$777,СВЦЭМ!$A$34:$A$777,$A372,СВЦЭМ!$B$34:$B$777,Q$366)+'СЕТ СН'!$F$13</f>
        <v>442.06463341</v>
      </c>
      <c r="R372" s="37">
        <f>SUMIFS(СВЦЭМ!$K$34:$K$777,СВЦЭМ!$A$34:$A$777,$A372,СВЦЭМ!$B$34:$B$777,R$366)+'СЕТ СН'!$F$13</f>
        <v>440.23656783000001</v>
      </c>
      <c r="S372" s="37">
        <f>SUMIFS(СВЦЭМ!$K$34:$K$777,СВЦЭМ!$A$34:$A$777,$A372,СВЦЭМ!$B$34:$B$777,S$366)+'СЕТ СН'!$F$13</f>
        <v>455.15926708000001</v>
      </c>
      <c r="T372" s="37">
        <f>SUMIFS(СВЦЭМ!$K$34:$K$777,СВЦЭМ!$A$34:$A$777,$A372,СВЦЭМ!$B$34:$B$777,T$366)+'СЕТ СН'!$F$13</f>
        <v>461.70258446999998</v>
      </c>
      <c r="U372" s="37">
        <f>SUMIFS(СВЦЭМ!$K$34:$K$777,СВЦЭМ!$A$34:$A$777,$A372,СВЦЭМ!$B$34:$B$777,U$366)+'СЕТ СН'!$F$13</f>
        <v>465.58946501999998</v>
      </c>
      <c r="V372" s="37">
        <f>SUMIFS(СВЦЭМ!$K$34:$K$777,СВЦЭМ!$A$34:$A$777,$A372,СВЦЭМ!$B$34:$B$777,V$366)+'СЕТ СН'!$F$13</f>
        <v>464.22972454000001</v>
      </c>
      <c r="W372" s="37">
        <f>SUMIFS(СВЦЭМ!$K$34:$K$777,СВЦЭМ!$A$34:$A$777,$A372,СВЦЭМ!$B$34:$B$777,W$366)+'СЕТ СН'!$F$13</f>
        <v>471.89201102999999</v>
      </c>
      <c r="X372" s="37">
        <f>SUMIFS(СВЦЭМ!$K$34:$K$777,СВЦЭМ!$A$34:$A$777,$A372,СВЦЭМ!$B$34:$B$777,X$366)+'СЕТ СН'!$F$13</f>
        <v>474.43509043</v>
      </c>
      <c r="Y372" s="37">
        <f>SUMIFS(СВЦЭМ!$K$34:$K$777,СВЦЭМ!$A$34:$A$777,$A372,СВЦЭМ!$B$34:$B$777,Y$366)+'СЕТ СН'!$F$13</f>
        <v>534.63620799</v>
      </c>
    </row>
    <row r="373" spans="1:25" ht="15.75" x14ac:dyDescent="0.2">
      <c r="A373" s="36">
        <f t="shared" si="10"/>
        <v>42681</v>
      </c>
      <c r="B373" s="37">
        <f>SUMIFS(СВЦЭМ!$K$34:$K$777,СВЦЭМ!$A$34:$A$777,$A373,СВЦЭМ!$B$34:$B$777,B$366)+'СЕТ СН'!$F$13</f>
        <v>600.73118403000001</v>
      </c>
      <c r="C373" s="37">
        <f>SUMIFS(СВЦЭМ!$K$34:$K$777,СВЦЭМ!$A$34:$A$777,$A373,СВЦЭМ!$B$34:$B$777,C$366)+'СЕТ СН'!$F$13</f>
        <v>656.76409103000003</v>
      </c>
      <c r="D373" s="37">
        <f>SUMIFS(СВЦЭМ!$K$34:$K$777,СВЦЭМ!$A$34:$A$777,$A373,СВЦЭМ!$B$34:$B$777,D$366)+'СЕТ СН'!$F$13</f>
        <v>669.67281979999996</v>
      </c>
      <c r="E373" s="37">
        <f>SUMIFS(СВЦЭМ!$K$34:$K$777,СВЦЭМ!$A$34:$A$777,$A373,СВЦЭМ!$B$34:$B$777,E$366)+'СЕТ СН'!$F$13</f>
        <v>669.29285858000003</v>
      </c>
      <c r="F373" s="37">
        <f>SUMIFS(СВЦЭМ!$K$34:$K$777,СВЦЭМ!$A$34:$A$777,$A373,СВЦЭМ!$B$34:$B$777,F$366)+'СЕТ СН'!$F$13</f>
        <v>669.76243907000003</v>
      </c>
      <c r="G373" s="37">
        <f>SUMIFS(СВЦЭМ!$K$34:$K$777,СВЦЭМ!$A$34:$A$777,$A373,СВЦЭМ!$B$34:$B$777,G$366)+'СЕТ СН'!$F$13</f>
        <v>670.51913889000002</v>
      </c>
      <c r="H373" s="37">
        <f>SUMIFS(СВЦЭМ!$K$34:$K$777,СВЦЭМ!$A$34:$A$777,$A373,СВЦЭМ!$B$34:$B$777,H$366)+'СЕТ СН'!$F$13</f>
        <v>687.92511132000004</v>
      </c>
      <c r="I373" s="37">
        <f>SUMIFS(СВЦЭМ!$K$34:$K$777,СВЦЭМ!$A$34:$A$777,$A373,СВЦЭМ!$B$34:$B$777,I$366)+'СЕТ СН'!$F$13</f>
        <v>681.62122235000004</v>
      </c>
      <c r="J373" s="37">
        <f>SUMIFS(СВЦЭМ!$K$34:$K$777,СВЦЭМ!$A$34:$A$777,$A373,СВЦЭМ!$B$34:$B$777,J$366)+'СЕТ СН'!$F$13</f>
        <v>615.32154580999998</v>
      </c>
      <c r="K373" s="37">
        <f>SUMIFS(СВЦЭМ!$K$34:$K$777,СВЦЭМ!$A$34:$A$777,$A373,СВЦЭМ!$B$34:$B$777,K$366)+'СЕТ СН'!$F$13</f>
        <v>541.13572463000003</v>
      </c>
      <c r="L373" s="37">
        <f>SUMIFS(СВЦЭМ!$K$34:$K$777,СВЦЭМ!$A$34:$A$777,$A373,СВЦЭМ!$B$34:$B$777,L$366)+'СЕТ СН'!$F$13</f>
        <v>483.78618671999999</v>
      </c>
      <c r="M373" s="37">
        <f>SUMIFS(СВЦЭМ!$K$34:$K$777,СВЦЭМ!$A$34:$A$777,$A373,СВЦЭМ!$B$34:$B$777,M$366)+'СЕТ СН'!$F$13</f>
        <v>460.12941307</v>
      </c>
      <c r="N373" s="37">
        <f>SUMIFS(СВЦЭМ!$K$34:$K$777,СВЦЭМ!$A$34:$A$777,$A373,СВЦЭМ!$B$34:$B$777,N$366)+'СЕТ СН'!$F$13</f>
        <v>461.17422284999998</v>
      </c>
      <c r="O373" s="37">
        <f>SUMIFS(СВЦЭМ!$K$34:$K$777,СВЦЭМ!$A$34:$A$777,$A373,СВЦЭМ!$B$34:$B$777,O$366)+'СЕТ СН'!$F$13</f>
        <v>453.07360279</v>
      </c>
      <c r="P373" s="37">
        <f>SUMIFS(СВЦЭМ!$K$34:$K$777,СВЦЭМ!$A$34:$A$777,$A373,СВЦЭМ!$B$34:$B$777,P$366)+'СЕТ СН'!$F$13</f>
        <v>447.77809639999998</v>
      </c>
      <c r="Q373" s="37">
        <f>SUMIFS(СВЦЭМ!$K$34:$K$777,СВЦЭМ!$A$34:$A$777,$A373,СВЦЭМ!$B$34:$B$777,Q$366)+'СЕТ СН'!$F$13</f>
        <v>447.80648632999998</v>
      </c>
      <c r="R373" s="37">
        <f>SUMIFS(СВЦЭМ!$K$34:$K$777,СВЦЭМ!$A$34:$A$777,$A373,СВЦЭМ!$B$34:$B$777,R$366)+'СЕТ СН'!$F$13</f>
        <v>447.34262273000002</v>
      </c>
      <c r="S373" s="37">
        <f>SUMIFS(СВЦЭМ!$K$34:$K$777,СВЦЭМ!$A$34:$A$777,$A373,СВЦЭМ!$B$34:$B$777,S$366)+'СЕТ СН'!$F$13</f>
        <v>460.45881056000002</v>
      </c>
      <c r="T373" s="37">
        <f>SUMIFS(СВЦЭМ!$K$34:$K$777,СВЦЭМ!$A$34:$A$777,$A373,СВЦЭМ!$B$34:$B$777,T$366)+'СЕТ СН'!$F$13</f>
        <v>467.47378958000002</v>
      </c>
      <c r="U373" s="37">
        <f>SUMIFS(СВЦЭМ!$K$34:$K$777,СВЦЭМ!$A$34:$A$777,$A373,СВЦЭМ!$B$34:$B$777,U$366)+'СЕТ СН'!$F$13</f>
        <v>469.54607060000001</v>
      </c>
      <c r="V373" s="37">
        <f>SUMIFS(СВЦЭМ!$K$34:$K$777,СВЦЭМ!$A$34:$A$777,$A373,СВЦЭМ!$B$34:$B$777,V$366)+'СЕТ СН'!$F$13</f>
        <v>466.45216406999998</v>
      </c>
      <c r="W373" s="37">
        <f>SUMIFS(СВЦЭМ!$K$34:$K$777,СВЦЭМ!$A$34:$A$777,$A373,СВЦЭМ!$B$34:$B$777,W$366)+'СЕТ СН'!$F$13</f>
        <v>466.11863065</v>
      </c>
      <c r="X373" s="37">
        <f>SUMIFS(СВЦЭМ!$K$34:$K$777,СВЦЭМ!$A$34:$A$777,$A373,СВЦЭМ!$B$34:$B$777,X$366)+'СЕТ СН'!$F$13</f>
        <v>487.55294211</v>
      </c>
      <c r="Y373" s="37">
        <f>SUMIFS(СВЦЭМ!$K$34:$K$777,СВЦЭМ!$A$34:$A$777,$A373,СВЦЭМ!$B$34:$B$777,Y$366)+'СЕТ СН'!$F$13</f>
        <v>537.98084765999999</v>
      </c>
    </row>
    <row r="374" spans="1:25" ht="15.75" x14ac:dyDescent="0.2">
      <c r="A374" s="36">
        <f t="shared" si="10"/>
        <v>42682</v>
      </c>
      <c r="B374" s="37">
        <f>SUMIFS(СВЦЭМ!$K$34:$K$777,СВЦЭМ!$A$34:$A$777,$A374,СВЦЭМ!$B$34:$B$777,B$366)+'СЕТ СН'!$F$13</f>
        <v>589.62089467999999</v>
      </c>
      <c r="C374" s="37">
        <f>SUMIFS(СВЦЭМ!$K$34:$K$777,СВЦЭМ!$A$34:$A$777,$A374,СВЦЭМ!$B$34:$B$777,C$366)+'СЕТ СН'!$F$13</f>
        <v>657.28767650999998</v>
      </c>
      <c r="D374" s="37">
        <f>SUMIFS(СВЦЭМ!$K$34:$K$777,СВЦЭМ!$A$34:$A$777,$A374,СВЦЭМ!$B$34:$B$777,D$366)+'СЕТ СН'!$F$13</f>
        <v>673.09814863999998</v>
      </c>
      <c r="E374" s="37">
        <f>SUMIFS(СВЦЭМ!$K$34:$K$777,СВЦЭМ!$A$34:$A$777,$A374,СВЦЭМ!$B$34:$B$777,E$366)+'СЕТ СН'!$F$13</f>
        <v>666.44393523999997</v>
      </c>
      <c r="F374" s="37">
        <f>SUMIFS(СВЦЭМ!$K$34:$K$777,СВЦЭМ!$A$34:$A$777,$A374,СВЦЭМ!$B$34:$B$777,F$366)+'СЕТ СН'!$F$13</f>
        <v>670.64191846999995</v>
      </c>
      <c r="G374" s="37">
        <f>SUMIFS(СВЦЭМ!$K$34:$K$777,СВЦЭМ!$A$34:$A$777,$A374,СВЦЭМ!$B$34:$B$777,G$366)+'СЕТ СН'!$F$13</f>
        <v>677.96722437000005</v>
      </c>
      <c r="H374" s="37">
        <f>SUMIFS(СВЦЭМ!$K$34:$K$777,СВЦЭМ!$A$34:$A$777,$A374,СВЦЭМ!$B$34:$B$777,H$366)+'СЕТ СН'!$F$13</f>
        <v>689.22128497999995</v>
      </c>
      <c r="I374" s="37">
        <f>SUMIFS(СВЦЭМ!$K$34:$K$777,СВЦЭМ!$A$34:$A$777,$A374,СВЦЭМ!$B$34:$B$777,I$366)+'СЕТ СН'!$F$13</f>
        <v>649.42862028000002</v>
      </c>
      <c r="J374" s="37">
        <f>SUMIFS(СВЦЭМ!$K$34:$K$777,СВЦЭМ!$A$34:$A$777,$A374,СВЦЭМ!$B$34:$B$777,J$366)+'СЕТ СН'!$F$13</f>
        <v>570.03745103000006</v>
      </c>
      <c r="K374" s="37">
        <f>SUMIFS(СВЦЭМ!$K$34:$K$777,СВЦЭМ!$A$34:$A$777,$A374,СВЦЭМ!$B$34:$B$777,K$366)+'СЕТ СН'!$F$13</f>
        <v>541.02402671000004</v>
      </c>
      <c r="L374" s="37">
        <f>SUMIFS(СВЦЭМ!$K$34:$K$777,СВЦЭМ!$A$34:$A$777,$A374,СВЦЭМ!$B$34:$B$777,L$366)+'СЕТ СН'!$F$13</f>
        <v>475.22277824000003</v>
      </c>
      <c r="M374" s="37">
        <f>SUMIFS(СВЦЭМ!$K$34:$K$777,СВЦЭМ!$A$34:$A$777,$A374,СВЦЭМ!$B$34:$B$777,M$366)+'СЕТ СН'!$F$13</f>
        <v>461.43594623000001</v>
      </c>
      <c r="N374" s="37">
        <f>SUMIFS(СВЦЭМ!$K$34:$K$777,СВЦЭМ!$A$34:$A$777,$A374,СВЦЭМ!$B$34:$B$777,N$366)+'СЕТ СН'!$F$13</f>
        <v>448.40234399000002</v>
      </c>
      <c r="O374" s="37">
        <f>SUMIFS(СВЦЭМ!$K$34:$K$777,СВЦЭМ!$A$34:$A$777,$A374,СВЦЭМ!$B$34:$B$777,O$366)+'СЕТ СН'!$F$13</f>
        <v>448.28427915999998</v>
      </c>
      <c r="P374" s="37">
        <f>SUMIFS(СВЦЭМ!$K$34:$K$777,СВЦЭМ!$A$34:$A$777,$A374,СВЦЭМ!$B$34:$B$777,P$366)+'СЕТ СН'!$F$13</f>
        <v>442.53198033000001</v>
      </c>
      <c r="Q374" s="37">
        <f>SUMIFS(СВЦЭМ!$K$34:$K$777,СВЦЭМ!$A$34:$A$777,$A374,СВЦЭМ!$B$34:$B$777,Q$366)+'СЕТ СН'!$F$13</f>
        <v>437.51070620000002</v>
      </c>
      <c r="R374" s="37">
        <f>SUMIFS(СВЦЭМ!$K$34:$K$777,СВЦЭМ!$A$34:$A$777,$A374,СВЦЭМ!$B$34:$B$777,R$366)+'СЕТ СН'!$F$13</f>
        <v>436.69526925999998</v>
      </c>
      <c r="S374" s="37">
        <f>SUMIFS(СВЦЭМ!$K$34:$K$777,СВЦЭМ!$A$34:$A$777,$A374,СВЦЭМ!$B$34:$B$777,S$366)+'СЕТ СН'!$F$13</f>
        <v>451.57180798000002</v>
      </c>
      <c r="T374" s="37">
        <f>SUMIFS(СВЦЭМ!$K$34:$K$777,СВЦЭМ!$A$34:$A$777,$A374,СВЦЭМ!$B$34:$B$777,T$366)+'СЕТ СН'!$F$13</f>
        <v>469.43851142</v>
      </c>
      <c r="U374" s="37">
        <f>SUMIFS(СВЦЭМ!$K$34:$K$777,СВЦЭМ!$A$34:$A$777,$A374,СВЦЭМ!$B$34:$B$777,U$366)+'СЕТ СН'!$F$13</f>
        <v>473.05738901000001</v>
      </c>
      <c r="V374" s="37">
        <f>SUMIFS(СВЦЭМ!$K$34:$K$777,СВЦЭМ!$A$34:$A$777,$A374,СВЦЭМ!$B$34:$B$777,V$366)+'СЕТ СН'!$F$13</f>
        <v>473.32523189</v>
      </c>
      <c r="W374" s="37">
        <f>SUMIFS(СВЦЭМ!$K$34:$K$777,СВЦЭМ!$A$34:$A$777,$A374,СВЦЭМ!$B$34:$B$777,W$366)+'СЕТ СН'!$F$13</f>
        <v>476.24685438</v>
      </c>
      <c r="X374" s="37">
        <f>SUMIFS(СВЦЭМ!$K$34:$K$777,СВЦЭМ!$A$34:$A$777,$A374,СВЦЭМ!$B$34:$B$777,X$366)+'СЕТ СН'!$F$13</f>
        <v>487.76865061000001</v>
      </c>
      <c r="Y374" s="37">
        <f>SUMIFS(СВЦЭМ!$K$34:$K$777,СВЦЭМ!$A$34:$A$777,$A374,СВЦЭМ!$B$34:$B$777,Y$366)+'СЕТ СН'!$F$13</f>
        <v>537.81574735000004</v>
      </c>
    </row>
    <row r="375" spans="1:25" ht="15.75" x14ac:dyDescent="0.2">
      <c r="A375" s="36">
        <f t="shared" si="10"/>
        <v>42683</v>
      </c>
      <c r="B375" s="37">
        <f>SUMIFS(СВЦЭМ!$K$34:$K$777,СВЦЭМ!$A$34:$A$777,$A375,СВЦЭМ!$B$34:$B$777,B$366)+'СЕТ СН'!$F$13</f>
        <v>602.42753968</v>
      </c>
      <c r="C375" s="37">
        <f>SUMIFS(СВЦЭМ!$K$34:$K$777,СВЦЭМ!$A$34:$A$777,$A375,СВЦЭМ!$B$34:$B$777,C$366)+'СЕТ СН'!$F$13</f>
        <v>670.49786967</v>
      </c>
      <c r="D375" s="37">
        <f>SUMIFS(СВЦЭМ!$K$34:$K$777,СВЦЭМ!$A$34:$A$777,$A375,СВЦЭМ!$B$34:$B$777,D$366)+'СЕТ СН'!$F$13</f>
        <v>682.46635583</v>
      </c>
      <c r="E375" s="37">
        <f>SUMIFS(СВЦЭМ!$K$34:$K$777,СВЦЭМ!$A$34:$A$777,$A375,СВЦЭМ!$B$34:$B$777,E$366)+'СЕТ СН'!$F$13</f>
        <v>680.19607794000001</v>
      </c>
      <c r="F375" s="37">
        <f>SUMIFS(СВЦЭМ!$K$34:$K$777,СВЦЭМ!$A$34:$A$777,$A375,СВЦЭМ!$B$34:$B$777,F$366)+'СЕТ СН'!$F$13</f>
        <v>678.53332160000002</v>
      </c>
      <c r="G375" s="37">
        <f>SUMIFS(СВЦЭМ!$K$34:$K$777,СВЦЭМ!$A$34:$A$777,$A375,СВЦЭМ!$B$34:$B$777,G$366)+'СЕТ СН'!$F$13</f>
        <v>675.85574653000003</v>
      </c>
      <c r="H375" s="37">
        <f>SUMIFS(СВЦЭМ!$K$34:$K$777,СВЦЭМ!$A$34:$A$777,$A375,СВЦЭМ!$B$34:$B$777,H$366)+'СЕТ СН'!$F$13</f>
        <v>666.46913573999996</v>
      </c>
      <c r="I375" s="37">
        <f>SUMIFS(СВЦЭМ!$K$34:$K$777,СВЦЭМ!$A$34:$A$777,$A375,СВЦЭМ!$B$34:$B$777,I$366)+'СЕТ СН'!$F$13</f>
        <v>642.01338697999995</v>
      </c>
      <c r="J375" s="37">
        <f>SUMIFS(СВЦЭМ!$K$34:$K$777,СВЦЭМ!$A$34:$A$777,$A375,СВЦЭМ!$B$34:$B$777,J$366)+'СЕТ СН'!$F$13</f>
        <v>592.53454680000004</v>
      </c>
      <c r="K375" s="37">
        <f>SUMIFS(СВЦЭМ!$K$34:$K$777,СВЦЭМ!$A$34:$A$777,$A375,СВЦЭМ!$B$34:$B$777,K$366)+'СЕТ СН'!$F$13</f>
        <v>544.95158681999999</v>
      </c>
      <c r="L375" s="37">
        <f>SUMIFS(СВЦЭМ!$K$34:$K$777,СВЦЭМ!$A$34:$A$777,$A375,СВЦЭМ!$B$34:$B$777,L$366)+'СЕТ СН'!$F$13</f>
        <v>489.57560445000001</v>
      </c>
      <c r="M375" s="37">
        <f>SUMIFS(СВЦЭМ!$K$34:$K$777,СВЦЭМ!$A$34:$A$777,$A375,СВЦЭМ!$B$34:$B$777,M$366)+'СЕТ СН'!$F$13</f>
        <v>464.62485313000002</v>
      </c>
      <c r="N375" s="37">
        <f>SUMIFS(СВЦЭМ!$K$34:$K$777,СВЦЭМ!$A$34:$A$777,$A375,СВЦЭМ!$B$34:$B$777,N$366)+'СЕТ СН'!$F$13</f>
        <v>459.15215014</v>
      </c>
      <c r="O375" s="37">
        <f>SUMIFS(СВЦЭМ!$K$34:$K$777,СВЦЭМ!$A$34:$A$777,$A375,СВЦЭМ!$B$34:$B$777,O$366)+'СЕТ СН'!$F$13</f>
        <v>461.22354379000001</v>
      </c>
      <c r="P375" s="37">
        <f>SUMIFS(СВЦЭМ!$K$34:$K$777,СВЦЭМ!$A$34:$A$777,$A375,СВЦЭМ!$B$34:$B$777,P$366)+'СЕТ СН'!$F$13</f>
        <v>457.91445298000002</v>
      </c>
      <c r="Q375" s="37">
        <f>SUMIFS(СВЦЭМ!$K$34:$K$777,СВЦЭМ!$A$34:$A$777,$A375,СВЦЭМ!$B$34:$B$777,Q$366)+'СЕТ СН'!$F$13</f>
        <v>454.04298978000003</v>
      </c>
      <c r="R375" s="37">
        <f>SUMIFS(СВЦЭМ!$K$34:$K$777,СВЦЭМ!$A$34:$A$777,$A375,СВЦЭМ!$B$34:$B$777,R$366)+'СЕТ СН'!$F$13</f>
        <v>455.41672304999997</v>
      </c>
      <c r="S375" s="37">
        <f>SUMIFS(СВЦЭМ!$K$34:$K$777,СВЦЭМ!$A$34:$A$777,$A375,СВЦЭМ!$B$34:$B$777,S$366)+'СЕТ СН'!$F$13</f>
        <v>460.86381652</v>
      </c>
      <c r="T375" s="37">
        <f>SUMIFS(СВЦЭМ!$K$34:$K$777,СВЦЭМ!$A$34:$A$777,$A375,СВЦЭМ!$B$34:$B$777,T$366)+'СЕТ СН'!$F$13</f>
        <v>480.31813340000002</v>
      </c>
      <c r="U375" s="37">
        <f>SUMIFS(СВЦЭМ!$K$34:$K$777,СВЦЭМ!$A$34:$A$777,$A375,СВЦЭМ!$B$34:$B$777,U$366)+'СЕТ СН'!$F$13</f>
        <v>488.62100506000002</v>
      </c>
      <c r="V375" s="37">
        <f>SUMIFS(СВЦЭМ!$K$34:$K$777,СВЦЭМ!$A$34:$A$777,$A375,СВЦЭМ!$B$34:$B$777,V$366)+'СЕТ СН'!$F$13</f>
        <v>513.40636801000005</v>
      </c>
      <c r="W375" s="37">
        <f>SUMIFS(СВЦЭМ!$K$34:$K$777,СВЦЭМ!$A$34:$A$777,$A375,СВЦЭМ!$B$34:$B$777,W$366)+'СЕТ СН'!$F$13</f>
        <v>530.03041246999999</v>
      </c>
      <c r="X375" s="37">
        <f>SUMIFS(СВЦЭМ!$K$34:$K$777,СВЦЭМ!$A$34:$A$777,$A375,СВЦЭМ!$B$34:$B$777,X$366)+'СЕТ СН'!$F$13</f>
        <v>518.99758022000003</v>
      </c>
      <c r="Y375" s="37">
        <f>SUMIFS(СВЦЭМ!$K$34:$K$777,СВЦЭМ!$A$34:$A$777,$A375,СВЦЭМ!$B$34:$B$777,Y$366)+'СЕТ СН'!$F$13</f>
        <v>522.79016991000003</v>
      </c>
    </row>
    <row r="376" spans="1:25" ht="15.75" x14ac:dyDescent="0.2">
      <c r="A376" s="36">
        <f t="shared" si="10"/>
        <v>42684</v>
      </c>
      <c r="B376" s="37">
        <f>SUMIFS(СВЦЭМ!$K$34:$K$777,СВЦЭМ!$A$34:$A$777,$A376,СВЦЭМ!$B$34:$B$777,B$366)+'СЕТ СН'!$F$13</f>
        <v>594.86386335999998</v>
      </c>
      <c r="C376" s="37">
        <f>SUMIFS(СВЦЭМ!$K$34:$K$777,СВЦЭМ!$A$34:$A$777,$A376,СВЦЭМ!$B$34:$B$777,C$366)+'СЕТ СН'!$F$13</f>
        <v>664.48898588999998</v>
      </c>
      <c r="D376" s="37">
        <f>SUMIFS(СВЦЭМ!$K$34:$K$777,СВЦЭМ!$A$34:$A$777,$A376,СВЦЭМ!$B$34:$B$777,D$366)+'СЕТ СН'!$F$13</f>
        <v>678.68192165999994</v>
      </c>
      <c r="E376" s="37">
        <f>SUMIFS(СВЦЭМ!$K$34:$K$777,СВЦЭМ!$A$34:$A$777,$A376,СВЦЭМ!$B$34:$B$777,E$366)+'СЕТ СН'!$F$13</f>
        <v>677.39746464999996</v>
      </c>
      <c r="F376" s="37">
        <f>SUMIFS(СВЦЭМ!$K$34:$K$777,СВЦЭМ!$A$34:$A$777,$A376,СВЦЭМ!$B$34:$B$777,F$366)+'СЕТ СН'!$F$13</f>
        <v>682.26453317000005</v>
      </c>
      <c r="G376" s="37">
        <f>SUMIFS(СВЦЭМ!$K$34:$K$777,СВЦЭМ!$A$34:$A$777,$A376,СВЦЭМ!$B$34:$B$777,G$366)+'СЕТ СН'!$F$13</f>
        <v>684.99580213000002</v>
      </c>
      <c r="H376" s="37">
        <f>SUMIFS(СВЦЭМ!$K$34:$K$777,СВЦЭМ!$A$34:$A$777,$A376,СВЦЭМ!$B$34:$B$777,H$366)+'СЕТ СН'!$F$13</f>
        <v>660.95354672999997</v>
      </c>
      <c r="I376" s="37">
        <f>SUMIFS(СВЦЭМ!$K$34:$K$777,СВЦЭМ!$A$34:$A$777,$A376,СВЦЭМ!$B$34:$B$777,I$366)+'СЕТ СН'!$F$13</f>
        <v>648.50957036</v>
      </c>
      <c r="J376" s="37">
        <f>SUMIFS(СВЦЭМ!$K$34:$K$777,СВЦЭМ!$A$34:$A$777,$A376,СВЦЭМ!$B$34:$B$777,J$366)+'СЕТ СН'!$F$13</f>
        <v>607.28871185000003</v>
      </c>
      <c r="K376" s="37">
        <f>SUMIFS(СВЦЭМ!$K$34:$K$777,СВЦЭМ!$A$34:$A$777,$A376,СВЦЭМ!$B$34:$B$777,K$366)+'СЕТ СН'!$F$13</f>
        <v>543.05256731999998</v>
      </c>
      <c r="L376" s="37">
        <f>SUMIFS(СВЦЭМ!$K$34:$K$777,СВЦЭМ!$A$34:$A$777,$A376,СВЦЭМ!$B$34:$B$777,L$366)+'СЕТ СН'!$F$13</f>
        <v>486.23555979999998</v>
      </c>
      <c r="M376" s="37">
        <f>SUMIFS(СВЦЭМ!$K$34:$K$777,СВЦЭМ!$A$34:$A$777,$A376,СВЦЭМ!$B$34:$B$777,M$366)+'СЕТ СН'!$F$13</f>
        <v>466.51738683999997</v>
      </c>
      <c r="N376" s="37">
        <f>SUMIFS(СВЦЭМ!$K$34:$K$777,СВЦЭМ!$A$34:$A$777,$A376,СВЦЭМ!$B$34:$B$777,N$366)+'СЕТ СН'!$F$13</f>
        <v>491.53177040000003</v>
      </c>
      <c r="O376" s="37">
        <f>SUMIFS(СВЦЭМ!$K$34:$K$777,СВЦЭМ!$A$34:$A$777,$A376,СВЦЭМ!$B$34:$B$777,O$366)+'СЕТ СН'!$F$13</f>
        <v>505.91217645</v>
      </c>
      <c r="P376" s="37">
        <f>SUMIFS(СВЦЭМ!$K$34:$K$777,СВЦЭМ!$A$34:$A$777,$A376,СВЦЭМ!$B$34:$B$777,P$366)+'СЕТ СН'!$F$13</f>
        <v>502.83510902</v>
      </c>
      <c r="Q376" s="37">
        <f>SUMIFS(СВЦЭМ!$K$34:$K$777,СВЦЭМ!$A$34:$A$777,$A376,СВЦЭМ!$B$34:$B$777,Q$366)+'СЕТ СН'!$F$13</f>
        <v>506.96902621999999</v>
      </c>
      <c r="R376" s="37">
        <f>SUMIFS(СВЦЭМ!$K$34:$K$777,СВЦЭМ!$A$34:$A$777,$A376,СВЦЭМ!$B$34:$B$777,R$366)+'СЕТ СН'!$F$13</f>
        <v>509.88864532000002</v>
      </c>
      <c r="S376" s="37">
        <f>SUMIFS(СВЦЭМ!$K$34:$K$777,СВЦЭМ!$A$34:$A$777,$A376,СВЦЭМ!$B$34:$B$777,S$366)+'СЕТ СН'!$F$13</f>
        <v>498.02088500999997</v>
      </c>
      <c r="T376" s="37">
        <f>SUMIFS(СВЦЭМ!$K$34:$K$777,СВЦЭМ!$A$34:$A$777,$A376,СВЦЭМ!$B$34:$B$777,T$366)+'СЕТ СН'!$F$13</f>
        <v>478.07038896</v>
      </c>
      <c r="U376" s="37">
        <f>SUMIFS(СВЦЭМ!$K$34:$K$777,СВЦЭМ!$A$34:$A$777,$A376,СВЦЭМ!$B$34:$B$777,U$366)+'СЕТ СН'!$F$13</f>
        <v>485.49222313000001</v>
      </c>
      <c r="V376" s="37">
        <f>SUMIFS(СВЦЭМ!$K$34:$K$777,СВЦЭМ!$A$34:$A$777,$A376,СВЦЭМ!$B$34:$B$777,V$366)+'СЕТ СН'!$F$13</f>
        <v>474.96870967000001</v>
      </c>
      <c r="W376" s="37">
        <f>SUMIFS(СВЦЭМ!$K$34:$K$777,СВЦЭМ!$A$34:$A$777,$A376,СВЦЭМ!$B$34:$B$777,W$366)+'СЕТ СН'!$F$13</f>
        <v>475.81806137000001</v>
      </c>
      <c r="X376" s="37">
        <f>SUMIFS(СВЦЭМ!$K$34:$K$777,СВЦЭМ!$A$34:$A$777,$A376,СВЦЭМ!$B$34:$B$777,X$366)+'СЕТ СН'!$F$13</f>
        <v>482.09394288999999</v>
      </c>
      <c r="Y376" s="37">
        <f>SUMIFS(СВЦЭМ!$K$34:$K$777,СВЦЭМ!$A$34:$A$777,$A376,СВЦЭМ!$B$34:$B$777,Y$366)+'СЕТ СН'!$F$13</f>
        <v>527.18051768999999</v>
      </c>
    </row>
    <row r="377" spans="1:25" ht="15.75" x14ac:dyDescent="0.2">
      <c r="A377" s="36">
        <f t="shared" si="10"/>
        <v>42685</v>
      </c>
      <c r="B377" s="37">
        <f>SUMIFS(СВЦЭМ!$K$34:$K$777,СВЦЭМ!$A$34:$A$777,$A377,СВЦЭМ!$B$34:$B$777,B$366)+'СЕТ СН'!$F$13</f>
        <v>581.85827216999996</v>
      </c>
      <c r="C377" s="37">
        <f>SUMIFS(СВЦЭМ!$K$34:$K$777,СВЦЭМ!$A$34:$A$777,$A377,СВЦЭМ!$B$34:$B$777,C$366)+'СЕТ СН'!$F$13</f>
        <v>661.81831287</v>
      </c>
      <c r="D377" s="37">
        <f>SUMIFS(СВЦЭМ!$K$34:$K$777,СВЦЭМ!$A$34:$A$777,$A377,СВЦЭМ!$B$34:$B$777,D$366)+'СЕТ СН'!$F$13</f>
        <v>703.71438066999997</v>
      </c>
      <c r="E377" s="37">
        <f>SUMIFS(СВЦЭМ!$K$34:$K$777,СВЦЭМ!$A$34:$A$777,$A377,СВЦЭМ!$B$34:$B$777,E$366)+'СЕТ СН'!$F$13</f>
        <v>676.47767497999996</v>
      </c>
      <c r="F377" s="37">
        <f>SUMIFS(СВЦЭМ!$K$34:$K$777,СВЦЭМ!$A$34:$A$777,$A377,СВЦЭМ!$B$34:$B$777,F$366)+'СЕТ СН'!$F$13</f>
        <v>676.56594601999996</v>
      </c>
      <c r="G377" s="37">
        <f>SUMIFS(СВЦЭМ!$K$34:$K$777,СВЦЭМ!$A$34:$A$777,$A377,СВЦЭМ!$B$34:$B$777,G$366)+'СЕТ СН'!$F$13</f>
        <v>684.50133392999999</v>
      </c>
      <c r="H377" s="37">
        <f>SUMIFS(СВЦЭМ!$K$34:$K$777,СВЦЭМ!$A$34:$A$777,$A377,СВЦЭМ!$B$34:$B$777,H$366)+'СЕТ СН'!$F$13</f>
        <v>681.75620928000001</v>
      </c>
      <c r="I377" s="37">
        <f>SUMIFS(СВЦЭМ!$K$34:$K$777,СВЦЭМ!$A$34:$A$777,$A377,СВЦЭМ!$B$34:$B$777,I$366)+'СЕТ СН'!$F$13</f>
        <v>655.29241318000004</v>
      </c>
      <c r="J377" s="37">
        <f>SUMIFS(СВЦЭМ!$K$34:$K$777,СВЦЭМ!$A$34:$A$777,$A377,СВЦЭМ!$B$34:$B$777,J$366)+'СЕТ СН'!$F$13</f>
        <v>596.27104505</v>
      </c>
      <c r="K377" s="37">
        <f>SUMIFS(СВЦЭМ!$K$34:$K$777,СВЦЭМ!$A$34:$A$777,$A377,СВЦЭМ!$B$34:$B$777,K$366)+'СЕТ СН'!$F$13</f>
        <v>532.04885988000001</v>
      </c>
      <c r="L377" s="37">
        <f>SUMIFS(СВЦЭМ!$K$34:$K$777,СВЦЭМ!$A$34:$A$777,$A377,СВЦЭМ!$B$34:$B$777,L$366)+'СЕТ СН'!$F$13</f>
        <v>473.51970582000001</v>
      </c>
      <c r="M377" s="37">
        <f>SUMIFS(СВЦЭМ!$K$34:$K$777,СВЦЭМ!$A$34:$A$777,$A377,СВЦЭМ!$B$34:$B$777,M$366)+'СЕТ СН'!$F$13</f>
        <v>456.32503333</v>
      </c>
      <c r="N377" s="37">
        <f>SUMIFS(СВЦЭМ!$K$34:$K$777,СВЦЭМ!$A$34:$A$777,$A377,СВЦЭМ!$B$34:$B$777,N$366)+'СЕТ СН'!$F$13</f>
        <v>468.40798857999999</v>
      </c>
      <c r="O377" s="37">
        <f>SUMIFS(СВЦЭМ!$K$34:$K$777,СВЦЭМ!$A$34:$A$777,$A377,СВЦЭМ!$B$34:$B$777,O$366)+'СЕТ СН'!$F$13</f>
        <v>470.02355259000001</v>
      </c>
      <c r="P377" s="37">
        <f>SUMIFS(СВЦЭМ!$K$34:$K$777,СВЦЭМ!$A$34:$A$777,$A377,СВЦЭМ!$B$34:$B$777,P$366)+'СЕТ СН'!$F$13</f>
        <v>469.40135865000002</v>
      </c>
      <c r="Q377" s="37">
        <f>SUMIFS(СВЦЭМ!$K$34:$K$777,СВЦЭМ!$A$34:$A$777,$A377,СВЦЭМ!$B$34:$B$777,Q$366)+'СЕТ СН'!$F$13</f>
        <v>498.65697218000003</v>
      </c>
      <c r="R377" s="37">
        <f>SUMIFS(СВЦЭМ!$K$34:$K$777,СВЦЭМ!$A$34:$A$777,$A377,СВЦЭМ!$B$34:$B$777,R$366)+'СЕТ СН'!$F$13</f>
        <v>506.61373938999998</v>
      </c>
      <c r="S377" s="37">
        <f>SUMIFS(СВЦЭМ!$K$34:$K$777,СВЦЭМ!$A$34:$A$777,$A377,СВЦЭМ!$B$34:$B$777,S$366)+'СЕТ СН'!$F$13</f>
        <v>513.68013302999998</v>
      </c>
      <c r="T377" s="37">
        <f>SUMIFS(СВЦЭМ!$K$34:$K$777,СВЦЭМ!$A$34:$A$777,$A377,СВЦЭМ!$B$34:$B$777,T$366)+'СЕТ СН'!$F$13</f>
        <v>474.95972769999997</v>
      </c>
      <c r="U377" s="37">
        <f>SUMIFS(СВЦЭМ!$K$34:$K$777,СВЦЭМ!$A$34:$A$777,$A377,СВЦЭМ!$B$34:$B$777,U$366)+'СЕТ СН'!$F$13</f>
        <v>472.42539377000003</v>
      </c>
      <c r="V377" s="37">
        <f>SUMIFS(СВЦЭМ!$K$34:$K$777,СВЦЭМ!$A$34:$A$777,$A377,СВЦЭМ!$B$34:$B$777,V$366)+'СЕТ СН'!$F$13</f>
        <v>483.42153531000002</v>
      </c>
      <c r="W377" s="37">
        <f>SUMIFS(СВЦЭМ!$K$34:$K$777,СВЦЭМ!$A$34:$A$777,$A377,СВЦЭМ!$B$34:$B$777,W$366)+'СЕТ СН'!$F$13</f>
        <v>488.22850785000003</v>
      </c>
      <c r="X377" s="37">
        <f>SUMIFS(СВЦЭМ!$K$34:$K$777,СВЦЭМ!$A$34:$A$777,$A377,СВЦЭМ!$B$34:$B$777,X$366)+'СЕТ СН'!$F$13</f>
        <v>520.24522531000002</v>
      </c>
      <c r="Y377" s="37">
        <f>SUMIFS(СВЦЭМ!$K$34:$K$777,СВЦЭМ!$A$34:$A$777,$A377,СВЦЭМ!$B$34:$B$777,Y$366)+'СЕТ СН'!$F$13</f>
        <v>577.96756890999995</v>
      </c>
    </row>
    <row r="378" spans="1:25" ht="15.75" x14ac:dyDescent="0.2">
      <c r="A378" s="36">
        <f t="shared" si="10"/>
        <v>42686</v>
      </c>
      <c r="B378" s="37">
        <f>SUMIFS(СВЦЭМ!$K$34:$K$777,СВЦЭМ!$A$34:$A$777,$A378,СВЦЭМ!$B$34:$B$777,B$366)+'СЕТ СН'!$F$13</f>
        <v>570.56752055000004</v>
      </c>
      <c r="C378" s="37">
        <f>SUMIFS(СВЦЭМ!$K$34:$K$777,СВЦЭМ!$A$34:$A$777,$A378,СВЦЭМ!$B$34:$B$777,C$366)+'СЕТ СН'!$F$13</f>
        <v>637.91514830000006</v>
      </c>
      <c r="D378" s="37">
        <f>SUMIFS(СВЦЭМ!$K$34:$K$777,СВЦЭМ!$A$34:$A$777,$A378,СВЦЭМ!$B$34:$B$777,D$366)+'СЕТ СН'!$F$13</f>
        <v>683.25136928999996</v>
      </c>
      <c r="E378" s="37">
        <f>SUMIFS(СВЦЭМ!$K$34:$K$777,СВЦЭМ!$A$34:$A$777,$A378,СВЦЭМ!$B$34:$B$777,E$366)+'СЕТ СН'!$F$13</f>
        <v>689.99683926</v>
      </c>
      <c r="F378" s="37">
        <f>SUMIFS(СВЦЭМ!$K$34:$K$777,СВЦЭМ!$A$34:$A$777,$A378,СВЦЭМ!$B$34:$B$777,F$366)+'СЕТ СН'!$F$13</f>
        <v>693.63947786000006</v>
      </c>
      <c r="G378" s="37">
        <f>SUMIFS(СВЦЭМ!$K$34:$K$777,СВЦЭМ!$A$34:$A$777,$A378,СВЦЭМ!$B$34:$B$777,G$366)+'СЕТ СН'!$F$13</f>
        <v>686.15597331000004</v>
      </c>
      <c r="H378" s="37">
        <f>SUMIFS(СВЦЭМ!$K$34:$K$777,СВЦЭМ!$A$34:$A$777,$A378,СВЦЭМ!$B$34:$B$777,H$366)+'СЕТ СН'!$F$13</f>
        <v>667.48690145</v>
      </c>
      <c r="I378" s="37">
        <f>SUMIFS(СВЦЭМ!$K$34:$K$777,СВЦЭМ!$A$34:$A$777,$A378,СВЦЭМ!$B$34:$B$777,I$366)+'СЕТ СН'!$F$13</f>
        <v>646.56082243000003</v>
      </c>
      <c r="J378" s="37">
        <f>SUMIFS(СВЦЭМ!$K$34:$K$777,СВЦЭМ!$A$34:$A$777,$A378,СВЦЭМ!$B$34:$B$777,J$366)+'СЕТ СН'!$F$13</f>
        <v>577.15402591999998</v>
      </c>
      <c r="K378" s="37">
        <f>SUMIFS(СВЦЭМ!$K$34:$K$777,СВЦЭМ!$A$34:$A$777,$A378,СВЦЭМ!$B$34:$B$777,K$366)+'СЕТ СН'!$F$13</f>
        <v>494.32356461000001</v>
      </c>
      <c r="L378" s="37">
        <f>SUMIFS(СВЦЭМ!$K$34:$K$777,СВЦЭМ!$A$34:$A$777,$A378,СВЦЭМ!$B$34:$B$777,L$366)+'СЕТ СН'!$F$13</f>
        <v>445.54383531000002</v>
      </c>
      <c r="M378" s="37">
        <f>SUMIFS(СВЦЭМ!$K$34:$K$777,СВЦЭМ!$A$34:$A$777,$A378,СВЦЭМ!$B$34:$B$777,M$366)+'СЕТ СН'!$F$13</f>
        <v>412.94797840000001</v>
      </c>
      <c r="N378" s="37">
        <f>SUMIFS(СВЦЭМ!$K$34:$K$777,СВЦЭМ!$A$34:$A$777,$A378,СВЦЭМ!$B$34:$B$777,N$366)+'СЕТ СН'!$F$13</f>
        <v>408.26487605</v>
      </c>
      <c r="O378" s="37">
        <f>SUMIFS(СВЦЭМ!$K$34:$K$777,СВЦЭМ!$A$34:$A$777,$A378,СВЦЭМ!$B$34:$B$777,O$366)+'СЕТ СН'!$F$13</f>
        <v>411.0851973</v>
      </c>
      <c r="P378" s="37">
        <f>SUMIFS(СВЦЭМ!$K$34:$K$777,СВЦЭМ!$A$34:$A$777,$A378,СВЦЭМ!$B$34:$B$777,P$366)+'СЕТ СН'!$F$13</f>
        <v>430.19820578000002</v>
      </c>
      <c r="Q378" s="37">
        <f>SUMIFS(СВЦЭМ!$K$34:$K$777,СВЦЭМ!$A$34:$A$777,$A378,СВЦЭМ!$B$34:$B$777,Q$366)+'СЕТ СН'!$F$13</f>
        <v>432.26929804000002</v>
      </c>
      <c r="R378" s="37">
        <f>SUMIFS(СВЦЭМ!$K$34:$K$777,СВЦЭМ!$A$34:$A$777,$A378,СВЦЭМ!$B$34:$B$777,R$366)+'СЕТ СН'!$F$13</f>
        <v>429.11140197999998</v>
      </c>
      <c r="S378" s="37">
        <f>SUMIFS(СВЦЭМ!$K$34:$K$777,СВЦЭМ!$A$34:$A$777,$A378,СВЦЭМ!$B$34:$B$777,S$366)+'СЕТ СН'!$F$13</f>
        <v>429.63363917999999</v>
      </c>
      <c r="T378" s="37">
        <f>SUMIFS(СВЦЭМ!$K$34:$K$777,СВЦЭМ!$A$34:$A$777,$A378,СВЦЭМ!$B$34:$B$777,T$366)+'СЕТ СН'!$F$13</f>
        <v>459.49338721999999</v>
      </c>
      <c r="U378" s="37">
        <f>SUMIFS(СВЦЭМ!$K$34:$K$777,СВЦЭМ!$A$34:$A$777,$A378,СВЦЭМ!$B$34:$B$777,U$366)+'СЕТ СН'!$F$13</f>
        <v>443.46082360000003</v>
      </c>
      <c r="V378" s="37">
        <f>SUMIFS(СВЦЭМ!$K$34:$K$777,СВЦЭМ!$A$34:$A$777,$A378,СВЦЭМ!$B$34:$B$777,V$366)+'СЕТ СН'!$F$13</f>
        <v>418.91292009</v>
      </c>
      <c r="W378" s="37">
        <f>SUMIFS(СВЦЭМ!$K$34:$K$777,СВЦЭМ!$A$34:$A$777,$A378,СВЦЭМ!$B$34:$B$777,W$366)+'СЕТ СН'!$F$13</f>
        <v>410.47790122999999</v>
      </c>
      <c r="X378" s="37">
        <f>SUMIFS(СВЦЭМ!$K$34:$K$777,СВЦЭМ!$A$34:$A$777,$A378,СВЦЭМ!$B$34:$B$777,X$366)+'СЕТ СН'!$F$13</f>
        <v>420.37505247000001</v>
      </c>
      <c r="Y378" s="37">
        <f>SUMIFS(СВЦЭМ!$K$34:$K$777,СВЦЭМ!$A$34:$A$777,$A378,СВЦЭМ!$B$34:$B$777,Y$366)+'СЕТ СН'!$F$13</f>
        <v>485.98935081000002</v>
      </c>
    </row>
    <row r="379" spans="1:25" ht="15.75" x14ac:dyDescent="0.2">
      <c r="A379" s="36">
        <f t="shared" si="10"/>
        <v>42687</v>
      </c>
      <c r="B379" s="37">
        <f>SUMIFS(СВЦЭМ!$K$34:$K$777,СВЦЭМ!$A$34:$A$777,$A379,СВЦЭМ!$B$34:$B$777,B$366)+'СЕТ СН'!$F$13</f>
        <v>556.19855639000002</v>
      </c>
      <c r="C379" s="37">
        <f>SUMIFS(СВЦЭМ!$K$34:$K$777,СВЦЭМ!$A$34:$A$777,$A379,СВЦЭМ!$B$34:$B$777,C$366)+'СЕТ СН'!$F$13</f>
        <v>632.66923997000004</v>
      </c>
      <c r="D379" s="37">
        <f>SUMIFS(СВЦЭМ!$K$34:$K$777,СВЦЭМ!$A$34:$A$777,$A379,СВЦЭМ!$B$34:$B$777,D$366)+'СЕТ СН'!$F$13</f>
        <v>675.71791406</v>
      </c>
      <c r="E379" s="37">
        <f>SUMIFS(СВЦЭМ!$K$34:$K$777,СВЦЭМ!$A$34:$A$777,$A379,СВЦЭМ!$B$34:$B$777,E$366)+'СЕТ СН'!$F$13</f>
        <v>682.13763822999999</v>
      </c>
      <c r="F379" s="37">
        <f>SUMIFS(СВЦЭМ!$K$34:$K$777,СВЦЭМ!$A$34:$A$777,$A379,СВЦЭМ!$B$34:$B$777,F$366)+'СЕТ СН'!$F$13</f>
        <v>685.16255660000002</v>
      </c>
      <c r="G379" s="37">
        <f>SUMIFS(СВЦЭМ!$K$34:$K$777,СВЦЭМ!$A$34:$A$777,$A379,СВЦЭМ!$B$34:$B$777,G$366)+'СЕТ СН'!$F$13</f>
        <v>680.53318620000005</v>
      </c>
      <c r="H379" s="37">
        <f>SUMIFS(СВЦЭМ!$K$34:$K$777,СВЦЭМ!$A$34:$A$777,$A379,СВЦЭМ!$B$34:$B$777,H$366)+'СЕТ СН'!$F$13</f>
        <v>662.78917028000001</v>
      </c>
      <c r="I379" s="37">
        <f>SUMIFS(СВЦЭМ!$K$34:$K$777,СВЦЭМ!$A$34:$A$777,$A379,СВЦЭМ!$B$34:$B$777,I$366)+'СЕТ СН'!$F$13</f>
        <v>650.03285390999997</v>
      </c>
      <c r="J379" s="37">
        <f>SUMIFS(СВЦЭМ!$K$34:$K$777,СВЦЭМ!$A$34:$A$777,$A379,СВЦЭМ!$B$34:$B$777,J$366)+'СЕТ СН'!$F$13</f>
        <v>586.15779078000003</v>
      </c>
      <c r="K379" s="37">
        <f>SUMIFS(СВЦЭМ!$K$34:$K$777,СВЦЭМ!$A$34:$A$777,$A379,СВЦЭМ!$B$34:$B$777,K$366)+'СЕТ СН'!$F$13</f>
        <v>517.17899365000005</v>
      </c>
      <c r="L379" s="37">
        <f>SUMIFS(СВЦЭМ!$K$34:$K$777,СВЦЭМ!$A$34:$A$777,$A379,СВЦЭМ!$B$34:$B$777,L$366)+'СЕТ СН'!$F$13</f>
        <v>455.57959103000002</v>
      </c>
      <c r="M379" s="37">
        <f>SUMIFS(СВЦЭМ!$K$34:$K$777,СВЦЭМ!$A$34:$A$777,$A379,СВЦЭМ!$B$34:$B$777,M$366)+'СЕТ СН'!$F$13</f>
        <v>447.92903898999998</v>
      </c>
      <c r="N379" s="37">
        <f>SUMIFS(СВЦЭМ!$K$34:$K$777,СВЦЭМ!$A$34:$A$777,$A379,СВЦЭМ!$B$34:$B$777,N$366)+'СЕТ СН'!$F$13</f>
        <v>434.9095375</v>
      </c>
      <c r="O379" s="37">
        <f>SUMIFS(СВЦЭМ!$K$34:$K$777,СВЦЭМ!$A$34:$A$777,$A379,СВЦЭМ!$B$34:$B$777,O$366)+'СЕТ СН'!$F$13</f>
        <v>425.85858815</v>
      </c>
      <c r="P379" s="37">
        <f>SUMIFS(СВЦЭМ!$K$34:$K$777,СВЦЭМ!$A$34:$A$777,$A379,СВЦЭМ!$B$34:$B$777,P$366)+'СЕТ СН'!$F$13</f>
        <v>417.79802282000003</v>
      </c>
      <c r="Q379" s="37">
        <f>SUMIFS(СВЦЭМ!$K$34:$K$777,СВЦЭМ!$A$34:$A$777,$A379,СВЦЭМ!$B$34:$B$777,Q$366)+'СЕТ СН'!$F$13</f>
        <v>416.82813605000001</v>
      </c>
      <c r="R379" s="37">
        <f>SUMIFS(СВЦЭМ!$K$34:$K$777,СВЦЭМ!$A$34:$A$777,$A379,СВЦЭМ!$B$34:$B$777,R$366)+'СЕТ СН'!$F$13</f>
        <v>418.26600159999998</v>
      </c>
      <c r="S379" s="37">
        <f>SUMIFS(СВЦЭМ!$K$34:$K$777,СВЦЭМ!$A$34:$A$777,$A379,СВЦЭМ!$B$34:$B$777,S$366)+'СЕТ СН'!$F$13</f>
        <v>443.45667952999997</v>
      </c>
      <c r="T379" s="37">
        <f>SUMIFS(СВЦЭМ!$K$34:$K$777,СВЦЭМ!$A$34:$A$777,$A379,СВЦЭМ!$B$34:$B$777,T$366)+'СЕТ СН'!$F$13</f>
        <v>488.94759919000001</v>
      </c>
      <c r="U379" s="37">
        <f>SUMIFS(СВЦЭМ!$K$34:$K$777,СВЦЭМ!$A$34:$A$777,$A379,СВЦЭМ!$B$34:$B$777,U$366)+'СЕТ СН'!$F$13</f>
        <v>435.90181278</v>
      </c>
      <c r="V379" s="37">
        <f>SUMIFS(СВЦЭМ!$K$34:$K$777,СВЦЭМ!$A$34:$A$777,$A379,СВЦЭМ!$B$34:$B$777,V$366)+'СЕТ СН'!$F$13</f>
        <v>380.50240912999999</v>
      </c>
      <c r="W379" s="37">
        <f>SUMIFS(СВЦЭМ!$K$34:$K$777,СВЦЭМ!$A$34:$A$777,$A379,СВЦЭМ!$B$34:$B$777,W$366)+'СЕТ СН'!$F$13</f>
        <v>390.95217538999998</v>
      </c>
      <c r="X379" s="37">
        <f>SUMIFS(СВЦЭМ!$K$34:$K$777,СВЦЭМ!$A$34:$A$777,$A379,СВЦЭМ!$B$34:$B$777,X$366)+'СЕТ СН'!$F$13</f>
        <v>425.24672502999999</v>
      </c>
      <c r="Y379" s="37">
        <f>SUMIFS(СВЦЭМ!$K$34:$K$777,СВЦЭМ!$A$34:$A$777,$A379,СВЦЭМ!$B$34:$B$777,Y$366)+'СЕТ СН'!$F$13</f>
        <v>477.10160445999998</v>
      </c>
    </row>
    <row r="380" spans="1:25" ht="15.75" x14ac:dyDescent="0.2">
      <c r="A380" s="36">
        <f t="shared" si="10"/>
        <v>42688</v>
      </c>
      <c r="B380" s="37">
        <f>SUMIFS(СВЦЭМ!$K$34:$K$777,СВЦЭМ!$A$34:$A$777,$A380,СВЦЭМ!$B$34:$B$777,B$366)+'СЕТ СН'!$F$13</f>
        <v>563.33239967999998</v>
      </c>
      <c r="C380" s="37">
        <f>SUMIFS(СВЦЭМ!$K$34:$K$777,СВЦЭМ!$A$34:$A$777,$A380,СВЦЭМ!$B$34:$B$777,C$366)+'СЕТ СН'!$F$13</f>
        <v>647.40022353999996</v>
      </c>
      <c r="D380" s="37">
        <f>SUMIFS(СВЦЭМ!$K$34:$K$777,СВЦЭМ!$A$34:$A$777,$A380,СВЦЭМ!$B$34:$B$777,D$366)+'СЕТ СН'!$F$13</f>
        <v>671.96053515000006</v>
      </c>
      <c r="E380" s="37">
        <f>SUMIFS(СВЦЭМ!$K$34:$K$777,СВЦЭМ!$A$34:$A$777,$A380,СВЦЭМ!$B$34:$B$777,E$366)+'СЕТ СН'!$F$13</f>
        <v>670.70852103000004</v>
      </c>
      <c r="F380" s="37">
        <f>SUMIFS(СВЦЭМ!$K$34:$K$777,СВЦЭМ!$A$34:$A$777,$A380,СВЦЭМ!$B$34:$B$777,F$366)+'СЕТ СН'!$F$13</f>
        <v>714.42396060999999</v>
      </c>
      <c r="G380" s="37">
        <f>SUMIFS(СВЦЭМ!$K$34:$K$777,СВЦЭМ!$A$34:$A$777,$A380,СВЦЭМ!$B$34:$B$777,G$366)+'СЕТ СН'!$F$13</f>
        <v>748.10516458999996</v>
      </c>
      <c r="H380" s="37">
        <f>SUMIFS(СВЦЭМ!$K$34:$K$777,СВЦЭМ!$A$34:$A$777,$A380,СВЦЭМ!$B$34:$B$777,H$366)+'СЕТ СН'!$F$13</f>
        <v>748.25509512999997</v>
      </c>
      <c r="I380" s="37">
        <f>SUMIFS(СВЦЭМ!$K$34:$K$777,СВЦЭМ!$A$34:$A$777,$A380,СВЦЭМ!$B$34:$B$777,I$366)+'СЕТ СН'!$F$13</f>
        <v>709.18739960000005</v>
      </c>
      <c r="J380" s="37">
        <f>SUMIFS(СВЦЭМ!$K$34:$K$777,СВЦЭМ!$A$34:$A$777,$A380,СВЦЭМ!$B$34:$B$777,J$366)+'СЕТ СН'!$F$13</f>
        <v>641.79680598000004</v>
      </c>
      <c r="K380" s="37">
        <f>SUMIFS(СВЦЭМ!$K$34:$K$777,СВЦЭМ!$A$34:$A$777,$A380,СВЦЭМ!$B$34:$B$777,K$366)+'СЕТ СН'!$F$13</f>
        <v>587.08754093000005</v>
      </c>
      <c r="L380" s="37">
        <f>SUMIFS(СВЦЭМ!$K$34:$K$777,СВЦЭМ!$A$34:$A$777,$A380,СВЦЭМ!$B$34:$B$777,L$366)+'СЕТ СН'!$F$13</f>
        <v>530.17818576000002</v>
      </c>
      <c r="M380" s="37">
        <f>SUMIFS(СВЦЭМ!$K$34:$K$777,СВЦЭМ!$A$34:$A$777,$A380,СВЦЭМ!$B$34:$B$777,M$366)+'СЕТ СН'!$F$13</f>
        <v>504.34677046000002</v>
      </c>
      <c r="N380" s="37">
        <f>SUMIFS(СВЦЭМ!$K$34:$K$777,СВЦЭМ!$A$34:$A$777,$A380,СВЦЭМ!$B$34:$B$777,N$366)+'СЕТ СН'!$F$13</f>
        <v>512.29938864999997</v>
      </c>
      <c r="O380" s="37">
        <f>SUMIFS(СВЦЭМ!$K$34:$K$777,СВЦЭМ!$A$34:$A$777,$A380,СВЦЭМ!$B$34:$B$777,O$366)+'СЕТ СН'!$F$13</f>
        <v>512.90782087000002</v>
      </c>
      <c r="P380" s="37">
        <f>SUMIFS(СВЦЭМ!$K$34:$K$777,СВЦЭМ!$A$34:$A$777,$A380,СВЦЭМ!$B$34:$B$777,P$366)+'СЕТ СН'!$F$13</f>
        <v>518.65031274</v>
      </c>
      <c r="Q380" s="37">
        <f>SUMIFS(СВЦЭМ!$K$34:$K$777,СВЦЭМ!$A$34:$A$777,$A380,СВЦЭМ!$B$34:$B$777,Q$366)+'СЕТ СН'!$F$13</f>
        <v>520.25104447000001</v>
      </c>
      <c r="R380" s="37">
        <f>SUMIFS(СВЦЭМ!$K$34:$K$777,СВЦЭМ!$A$34:$A$777,$A380,СВЦЭМ!$B$34:$B$777,R$366)+'СЕТ СН'!$F$13</f>
        <v>516.29592067999999</v>
      </c>
      <c r="S380" s="37">
        <f>SUMIFS(СВЦЭМ!$K$34:$K$777,СВЦЭМ!$A$34:$A$777,$A380,СВЦЭМ!$B$34:$B$777,S$366)+'СЕТ СН'!$F$13</f>
        <v>510.74913558999998</v>
      </c>
      <c r="T380" s="37">
        <f>SUMIFS(СВЦЭМ!$K$34:$K$777,СВЦЭМ!$A$34:$A$777,$A380,СВЦЭМ!$B$34:$B$777,T$366)+'СЕТ СН'!$F$13</f>
        <v>503.47496126999999</v>
      </c>
      <c r="U380" s="37">
        <f>SUMIFS(СВЦЭМ!$K$34:$K$777,СВЦЭМ!$A$34:$A$777,$A380,СВЦЭМ!$B$34:$B$777,U$366)+'СЕТ СН'!$F$13</f>
        <v>501.91219051000002</v>
      </c>
      <c r="V380" s="37">
        <f>SUMIFS(СВЦЭМ!$K$34:$K$777,СВЦЭМ!$A$34:$A$777,$A380,СВЦЭМ!$B$34:$B$777,V$366)+'СЕТ СН'!$F$13</f>
        <v>501.00643100000002</v>
      </c>
      <c r="W380" s="37">
        <f>SUMIFS(СВЦЭМ!$K$34:$K$777,СВЦЭМ!$A$34:$A$777,$A380,СВЦЭМ!$B$34:$B$777,W$366)+'СЕТ СН'!$F$13</f>
        <v>502.18841179999998</v>
      </c>
      <c r="X380" s="37">
        <f>SUMIFS(СВЦЭМ!$K$34:$K$777,СВЦЭМ!$A$34:$A$777,$A380,СВЦЭМ!$B$34:$B$777,X$366)+'СЕТ СН'!$F$13</f>
        <v>516.63640681000004</v>
      </c>
      <c r="Y380" s="37">
        <f>SUMIFS(СВЦЭМ!$K$34:$K$777,СВЦЭМ!$A$34:$A$777,$A380,СВЦЭМ!$B$34:$B$777,Y$366)+'СЕТ СН'!$F$13</f>
        <v>589.00933792000001</v>
      </c>
    </row>
    <row r="381" spans="1:25" ht="15.75" x14ac:dyDescent="0.2">
      <c r="A381" s="36">
        <f t="shared" si="10"/>
        <v>42689</v>
      </c>
      <c r="B381" s="37">
        <f>SUMIFS(СВЦЭМ!$K$34:$K$777,СВЦЭМ!$A$34:$A$777,$A381,СВЦЭМ!$B$34:$B$777,B$366)+'СЕТ СН'!$F$13</f>
        <v>665.39885394999999</v>
      </c>
      <c r="C381" s="37">
        <f>SUMIFS(СВЦЭМ!$K$34:$K$777,СВЦЭМ!$A$34:$A$777,$A381,СВЦЭМ!$B$34:$B$777,C$366)+'СЕТ СН'!$F$13</f>
        <v>729.79042219999997</v>
      </c>
      <c r="D381" s="37">
        <f>SUMIFS(СВЦЭМ!$K$34:$K$777,СВЦЭМ!$A$34:$A$777,$A381,СВЦЭМ!$B$34:$B$777,D$366)+'СЕТ СН'!$F$13</f>
        <v>740.63816735</v>
      </c>
      <c r="E381" s="37">
        <f>SUMIFS(СВЦЭМ!$K$34:$K$777,СВЦЭМ!$A$34:$A$777,$A381,СВЦЭМ!$B$34:$B$777,E$366)+'СЕТ СН'!$F$13</f>
        <v>742.66972272999999</v>
      </c>
      <c r="F381" s="37">
        <f>SUMIFS(СВЦЭМ!$K$34:$K$777,СВЦЭМ!$A$34:$A$777,$A381,СВЦЭМ!$B$34:$B$777,F$366)+'СЕТ СН'!$F$13</f>
        <v>746.28230182000004</v>
      </c>
      <c r="G381" s="37">
        <f>SUMIFS(СВЦЭМ!$K$34:$K$777,СВЦЭМ!$A$34:$A$777,$A381,СВЦЭМ!$B$34:$B$777,G$366)+'СЕТ СН'!$F$13</f>
        <v>750.32891071999995</v>
      </c>
      <c r="H381" s="37">
        <f>SUMIFS(СВЦЭМ!$K$34:$K$777,СВЦЭМ!$A$34:$A$777,$A381,СВЦЭМ!$B$34:$B$777,H$366)+'СЕТ СН'!$F$13</f>
        <v>745.36452253000004</v>
      </c>
      <c r="I381" s="37">
        <f>SUMIFS(СВЦЭМ!$K$34:$K$777,СВЦЭМ!$A$34:$A$777,$A381,СВЦЭМ!$B$34:$B$777,I$366)+'СЕТ СН'!$F$13</f>
        <v>684.71783257000004</v>
      </c>
      <c r="J381" s="37">
        <f>SUMIFS(СВЦЭМ!$K$34:$K$777,СВЦЭМ!$A$34:$A$777,$A381,СВЦЭМ!$B$34:$B$777,J$366)+'СЕТ СН'!$F$13</f>
        <v>632.94159499</v>
      </c>
      <c r="K381" s="37">
        <f>SUMIFS(СВЦЭМ!$K$34:$K$777,СВЦЭМ!$A$34:$A$777,$A381,СВЦЭМ!$B$34:$B$777,K$366)+'СЕТ СН'!$F$13</f>
        <v>581.67092765999996</v>
      </c>
      <c r="L381" s="37">
        <f>SUMIFS(СВЦЭМ!$K$34:$K$777,СВЦЭМ!$A$34:$A$777,$A381,СВЦЭМ!$B$34:$B$777,L$366)+'СЕТ СН'!$F$13</f>
        <v>525.47747102999995</v>
      </c>
      <c r="M381" s="37">
        <f>SUMIFS(СВЦЭМ!$K$34:$K$777,СВЦЭМ!$A$34:$A$777,$A381,СВЦЭМ!$B$34:$B$777,M$366)+'СЕТ СН'!$F$13</f>
        <v>499.84863619999999</v>
      </c>
      <c r="N381" s="37">
        <f>SUMIFS(СВЦЭМ!$K$34:$K$777,СВЦЭМ!$A$34:$A$777,$A381,СВЦЭМ!$B$34:$B$777,N$366)+'СЕТ СН'!$F$13</f>
        <v>496.14962822000001</v>
      </c>
      <c r="O381" s="37">
        <f>SUMIFS(СВЦЭМ!$K$34:$K$777,СВЦЭМ!$A$34:$A$777,$A381,СВЦЭМ!$B$34:$B$777,O$366)+'СЕТ СН'!$F$13</f>
        <v>496.15405886000002</v>
      </c>
      <c r="P381" s="37">
        <f>SUMIFS(СВЦЭМ!$K$34:$K$777,СВЦЭМ!$A$34:$A$777,$A381,СВЦЭМ!$B$34:$B$777,P$366)+'СЕТ СН'!$F$13</f>
        <v>505.42039553000001</v>
      </c>
      <c r="Q381" s="37">
        <f>SUMIFS(СВЦЭМ!$K$34:$K$777,СВЦЭМ!$A$34:$A$777,$A381,СВЦЭМ!$B$34:$B$777,Q$366)+'СЕТ СН'!$F$13</f>
        <v>505.91281624999999</v>
      </c>
      <c r="R381" s="37">
        <f>SUMIFS(СВЦЭМ!$K$34:$K$777,СВЦЭМ!$A$34:$A$777,$A381,СВЦЭМ!$B$34:$B$777,R$366)+'СЕТ СН'!$F$13</f>
        <v>502.94857949999999</v>
      </c>
      <c r="S381" s="37">
        <f>SUMIFS(СВЦЭМ!$K$34:$K$777,СВЦЭМ!$A$34:$A$777,$A381,СВЦЭМ!$B$34:$B$777,S$366)+'СЕТ СН'!$F$13</f>
        <v>499.57878018999997</v>
      </c>
      <c r="T381" s="37">
        <f>SUMIFS(СВЦЭМ!$K$34:$K$777,СВЦЭМ!$A$34:$A$777,$A381,СВЦЭМ!$B$34:$B$777,T$366)+'СЕТ СН'!$F$13</f>
        <v>493.88236419999998</v>
      </c>
      <c r="U381" s="37">
        <f>SUMIFS(СВЦЭМ!$K$34:$K$777,СВЦЭМ!$A$34:$A$777,$A381,СВЦЭМ!$B$34:$B$777,U$366)+'СЕТ СН'!$F$13</f>
        <v>497.41665520999999</v>
      </c>
      <c r="V381" s="37">
        <f>SUMIFS(СВЦЭМ!$K$34:$K$777,СВЦЭМ!$A$34:$A$777,$A381,СВЦЭМ!$B$34:$B$777,V$366)+'СЕТ СН'!$F$13</f>
        <v>521.27345995999997</v>
      </c>
      <c r="W381" s="37">
        <f>SUMIFS(СВЦЭМ!$K$34:$K$777,СВЦЭМ!$A$34:$A$777,$A381,СВЦЭМ!$B$34:$B$777,W$366)+'СЕТ СН'!$F$13</f>
        <v>529.02082335</v>
      </c>
      <c r="X381" s="37">
        <f>SUMIFS(СВЦЭМ!$K$34:$K$777,СВЦЭМ!$A$34:$A$777,$A381,СВЦЭМ!$B$34:$B$777,X$366)+'СЕТ СН'!$F$13</f>
        <v>534.69501868999998</v>
      </c>
      <c r="Y381" s="37">
        <f>SUMIFS(СВЦЭМ!$K$34:$K$777,СВЦЭМ!$A$34:$A$777,$A381,СВЦЭМ!$B$34:$B$777,Y$366)+'СЕТ СН'!$F$13</f>
        <v>578.61118413999998</v>
      </c>
    </row>
    <row r="382" spans="1:25" ht="15.75" x14ac:dyDescent="0.2">
      <c r="A382" s="36">
        <f t="shared" si="10"/>
        <v>42690</v>
      </c>
      <c r="B382" s="37">
        <f>SUMIFS(СВЦЭМ!$K$34:$K$777,СВЦЭМ!$A$34:$A$777,$A382,СВЦЭМ!$B$34:$B$777,B$366)+'СЕТ СН'!$F$13</f>
        <v>621.69778695000002</v>
      </c>
      <c r="C382" s="37">
        <f>SUMIFS(СВЦЭМ!$K$34:$K$777,СВЦЭМ!$A$34:$A$777,$A382,СВЦЭМ!$B$34:$B$777,C$366)+'СЕТ СН'!$F$13</f>
        <v>679.60135122999998</v>
      </c>
      <c r="D382" s="37">
        <f>SUMIFS(СВЦЭМ!$K$34:$K$777,СВЦЭМ!$A$34:$A$777,$A382,СВЦЭМ!$B$34:$B$777,D$366)+'СЕТ СН'!$F$13</f>
        <v>689.53048641999999</v>
      </c>
      <c r="E382" s="37">
        <f>SUMIFS(СВЦЭМ!$K$34:$K$777,СВЦЭМ!$A$34:$A$777,$A382,СВЦЭМ!$B$34:$B$777,E$366)+'СЕТ СН'!$F$13</f>
        <v>694.34748728</v>
      </c>
      <c r="F382" s="37">
        <f>SUMIFS(СВЦЭМ!$K$34:$K$777,СВЦЭМ!$A$34:$A$777,$A382,СВЦЭМ!$B$34:$B$777,F$366)+'СЕТ СН'!$F$13</f>
        <v>694.37903558999994</v>
      </c>
      <c r="G382" s="37">
        <f>SUMIFS(СВЦЭМ!$K$34:$K$777,СВЦЭМ!$A$34:$A$777,$A382,СВЦЭМ!$B$34:$B$777,G$366)+'СЕТ СН'!$F$13</f>
        <v>733.68357218999995</v>
      </c>
      <c r="H382" s="37">
        <f>SUMIFS(СВЦЭМ!$K$34:$K$777,СВЦЭМ!$A$34:$A$777,$A382,СВЦЭМ!$B$34:$B$777,H$366)+'СЕТ СН'!$F$13</f>
        <v>742.71088707000001</v>
      </c>
      <c r="I382" s="37">
        <f>SUMIFS(СВЦЭМ!$K$34:$K$777,СВЦЭМ!$A$34:$A$777,$A382,СВЦЭМ!$B$34:$B$777,I$366)+'СЕТ СН'!$F$13</f>
        <v>699.25353947999997</v>
      </c>
      <c r="J382" s="37">
        <f>SUMIFS(СВЦЭМ!$K$34:$K$777,СВЦЭМ!$A$34:$A$777,$A382,СВЦЭМ!$B$34:$B$777,J$366)+'СЕТ СН'!$F$13</f>
        <v>639.69842630000005</v>
      </c>
      <c r="K382" s="37">
        <f>SUMIFS(СВЦЭМ!$K$34:$K$777,СВЦЭМ!$A$34:$A$777,$A382,СВЦЭМ!$B$34:$B$777,K$366)+'СЕТ СН'!$F$13</f>
        <v>571.46169699999996</v>
      </c>
      <c r="L382" s="37">
        <f>SUMIFS(СВЦЭМ!$K$34:$K$777,СВЦЭМ!$A$34:$A$777,$A382,СВЦЭМ!$B$34:$B$777,L$366)+'СЕТ СН'!$F$13</f>
        <v>528.19003276000001</v>
      </c>
      <c r="M382" s="37">
        <f>SUMIFS(СВЦЭМ!$K$34:$K$777,СВЦЭМ!$A$34:$A$777,$A382,СВЦЭМ!$B$34:$B$777,M$366)+'СЕТ СН'!$F$13</f>
        <v>508.87633158</v>
      </c>
      <c r="N382" s="37">
        <f>SUMIFS(СВЦЭМ!$K$34:$K$777,СВЦЭМ!$A$34:$A$777,$A382,СВЦЭМ!$B$34:$B$777,N$366)+'СЕТ СН'!$F$13</f>
        <v>514.44798413000001</v>
      </c>
      <c r="O382" s="37">
        <f>SUMIFS(СВЦЭМ!$K$34:$K$777,СВЦЭМ!$A$34:$A$777,$A382,СВЦЭМ!$B$34:$B$777,O$366)+'СЕТ СН'!$F$13</f>
        <v>532.52568646999998</v>
      </c>
      <c r="P382" s="37">
        <f>SUMIFS(СВЦЭМ!$K$34:$K$777,СВЦЭМ!$A$34:$A$777,$A382,СВЦЭМ!$B$34:$B$777,P$366)+'СЕТ СН'!$F$13</f>
        <v>536.58729267000001</v>
      </c>
      <c r="Q382" s="37">
        <f>SUMIFS(СВЦЭМ!$K$34:$K$777,СВЦЭМ!$A$34:$A$777,$A382,СВЦЭМ!$B$34:$B$777,Q$366)+'СЕТ СН'!$F$13</f>
        <v>535.73471024000003</v>
      </c>
      <c r="R382" s="37">
        <f>SUMIFS(СВЦЭМ!$K$34:$K$777,СВЦЭМ!$A$34:$A$777,$A382,СВЦЭМ!$B$34:$B$777,R$366)+'СЕТ СН'!$F$13</f>
        <v>525.84211245999995</v>
      </c>
      <c r="S382" s="37">
        <f>SUMIFS(СВЦЭМ!$K$34:$K$777,СВЦЭМ!$A$34:$A$777,$A382,СВЦЭМ!$B$34:$B$777,S$366)+'СЕТ СН'!$F$13</f>
        <v>526.61490302000004</v>
      </c>
      <c r="T382" s="37">
        <f>SUMIFS(СВЦЭМ!$K$34:$K$777,СВЦЭМ!$A$34:$A$777,$A382,СВЦЭМ!$B$34:$B$777,T$366)+'СЕТ СН'!$F$13</f>
        <v>522.43565429</v>
      </c>
      <c r="U382" s="37">
        <f>SUMIFS(СВЦЭМ!$K$34:$K$777,СВЦЭМ!$A$34:$A$777,$A382,СВЦЭМ!$B$34:$B$777,U$366)+'СЕТ СН'!$F$13</f>
        <v>524.07501905000004</v>
      </c>
      <c r="V382" s="37">
        <f>SUMIFS(СВЦЭМ!$K$34:$K$777,СВЦЭМ!$A$34:$A$777,$A382,СВЦЭМ!$B$34:$B$777,V$366)+'СЕТ СН'!$F$13</f>
        <v>526.24991320000004</v>
      </c>
      <c r="W382" s="37">
        <f>SUMIFS(СВЦЭМ!$K$34:$K$777,СВЦЭМ!$A$34:$A$777,$A382,СВЦЭМ!$B$34:$B$777,W$366)+'СЕТ СН'!$F$13</f>
        <v>536.19665105000001</v>
      </c>
      <c r="X382" s="37">
        <f>SUMIFS(СВЦЭМ!$K$34:$K$777,СВЦЭМ!$A$34:$A$777,$A382,СВЦЭМ!$B$34:$B$777,X$366)+'СЕТ СН'!$F$13</f>
        <v>545.89801995000005</v>
      </c>
      <c r="Y382" s="37">
        <f>SUMIFS(СВЦЭМ!$K$34:$K$777,СВЦЭМ!$A$34:$A$777,$A382,СВЦЭМ!$B$34:$B$777,Y$366)+'СЕТ СН'!$F$13</f>
        <v>616.67463491000001</v>
      </c>
    </row>
    <row r="383" spans="1:25" ht="15.75" x14ac:dyDescent="0.2">
      <c r="A383" s="36">
        <f t="shared" si="10"/>
        <v>42691</v>
      </c>
      <c r="B383" s="37">
        <f>SUMIFS(СВЦЭМ!$K$34:$K$777,СВЦЭМ!$A$34:$A$777,$A383,СВЦЭМ!$B$34:$B$777,B$366)+'СЕТ СН'!$F$13</f>
        <v>685.15327275000004</v>
      </c>
      <c r="C383" s="37">
        <f>SUMIFS(СВЦЭМ!$K$34:$K$777,СВЦЭМ!$A$34:$A$777,$A383,СВЦЭМ!$B$34:$B$777,C$366)+'СЕТ СН'!$F$13</f>
        <v>745.32271041000001</v>
      </c>
      <c r="D383" s="37">
        <f>SUMIFS(СВЦЭМ!$K$34:$K$777,СВЦЭМ!$A$34:$A$777,$A383,СВЦЭМ!$B$34:$B$777,D$366)+'СЕТ СН'!$F$13</f>
        <v>757.64892122000003</v>
      </c>
      <c r="E383" s="37">
        <f>SUMIFS(СВЦЭМ!$K$34:$K$777,СВЦЭМ!$A$34:$A$777,$A383,СВЦЭМ!$B$34:$B$777,E$366)+'СЕТ СН'!$F$13</f>
        <v>762.47575059999997</v>
      </c>
      <c r="F383" s="37">
        <f>SUMIFS(СВЦЭМ!$K$34:$K$777,СВЦЭМ!$A$34:$A$777,$A383,СВЦЭМ!$B$34:$B$777,F$366)+'СЕТ СН'!$F$13</f>
        <v>761.99961502999997</v>
      </c>
      <c r="G383" s="37">
        <f>SUMIFS(СВЦЭМ!$K$34:$K$777,СВЦЭМ!$A$34:$A$777,$A383,СВЦЭМ!$B$34:$B$777,G$366)+'СЕТ СН'!$F$13</f>
        <v>766.21379461000004</v>
      </c>
      <c r="H383" s="37">
        <f>SUMIFS(СВЦЭМ!$K$34:$K$777,СВЦЭМ!$A$34:$A$777,$A383,СВЦЭМ!$B$34:$B$777,H$366)+'СЕТ СН'!$F$13</f>
        <v>757.96063991999995</v>
      </c>
      <c r="I383" s="37">
        <f>SUMIFS(СВЦЭМ!$K$34:$K$777,СВЦЭМ!$A$34:$A$777,$A383,СВЦЭМ!$B$34:$B$777,I$366)+'СЕТ СН'!$F$13</f>
        <v>698.94607374999998</v>
      </c>
      <c r="J383" s="37">
        <f>SUMIFS(СВЦЭМ!$K$34:$K$777,СВЦЭМ!$A$34:$A$777,$A383,СВЦЭМ!$B$34:$B$777,J$366)+'СЕТ СН'!$F$13</f>
        <v>636.91499311999996</v>
      </c>
      <c r="K383" s="37">
        <f>SUMIFS(СВЦЭМ!$K$34:$K$777,СВЦЭМ!$A$34:$A$777,$A383,СВЦЭМ!$B$34:$B$777,K$366)+'СЕТ СН'!$F$13</f>
        <v>571.65181770000004</v>
      </c>
      <c r="L383" s="37">
        <f>SUMIFS(СВЦЭМ!$K$34:$K$777,СВЦЭМ!$A$34:$A$777,$A383,СВЦЭМ!$B$34:$B$777,L$366)+'СЕТ СН'!$F$13</f>
        <v>529.06053818999999</v>
      </c>
      <c r="M383" s="37">
        <f>SUMIFS(СВЦЭМ!$K$34:$K$777,СВЦЭМ!$A$34:$A$777,$A383,СВЦЭМ!$B$34:$B$777,M$366)+'СЕТ СН'!$F$13</f>
        <v>517.22311816000001</v>
      </c>
      <c r="N383" s="37">
        <f>SUMIFS(СВЦЭМ!$K$34:$K$777,СВЦЭМ!$A$34:$A$777,$A383,СВЦЭМ!$B$34:$B$777,N$366)+'СЕТ СН'!$F$13</f>
        <v>519.85777627000004</v>
      </c>
      <c r="O383" s="37">
        <f>SUMIFS(СВЦЭМ!$K$34:$K$777,СВЦЭМ!$A$34:$A$777,$A383,СВЦЭМ!$B$34:$B$777,O$366)+'СЕТ СН'!$F$13</f>
        <v>527.55104411000002</v>
      </c>
      <c r="P383" s="37">
        <f>SUMIFS(СВЦЭМ!$K$34:$K$777,СВЦЭМ!$A$34:$A$777,$A383,СВЦЭМ!$B$34:$B$777,P$366)+'СЕТ СН'!$F$13</f>
        <v>529.29900593000002</v>
      </c>
      <c r="Q383" s="37">
        <f>SUMIFS(СВЦЭМ!$K$34:$K$777,СВЦЭМ!$A$34:$A$777,$A383,СВЦЭМ!$B$34:$B$777,Q$366)+'СЕТ СН'!$F$13</f>
        <v>526.29580352999994</v>
      </c>
      <c r="R383" s="37">
        <f>SUMIFS(СВЦЭМ!$K$34:$K$777,СВЦЭМ!$A$34:$A$777,$A383,СВЦЭМ!$B$34:$B$777,R$366)+'СЕТ СН'!$F$13</f>
        <v>544.04546855000001</v>
      </c>
      <c r="S383" s="37">
        <f>SUMIFS(СВЦЭМ!$K$34:$K$777,СВЦЭМ!$A$34:$A$777,$A383,СВЦЭМ!$B$34:$B$777,S$366)+'СЕТ СН'!$F$13</f>
        <v>569.07627940999998</v>
      </c>
      <c r="T383" s="37">
        <f>SUMIFS(СВЦЭМ!$K$34:$K$777,СВЦЭМ!$A$34:$A$777,$A383,СВЦЭМ!$B$34:$B$777,T$366)+'СЕТ СН'!$F$13</f>
        <v>537.66694872999994</v>
      </c>
      <c r="U383" s="37">
        <f>SUMIFS(СВЦЭМ!$K$34:$K$777,СВЦЭМ!$A$34:$A$777,$A383,СВЦЭМ!$B$34:$B$777,U$366)+'СЕТ СН'!$F$13</f>
        <v>484.28066371</v>
      </c>
      <c r="V383" s="37">
        <f>SUMIFS(СВЦЭМ!$K$34:$K$777,СВЦЭМ!$A$34:$A$777,$A383,СВЦЭМ!$B$34:$B$777,V$366)+'СЕТ СН'!$F$13</f>
        <v>490.47399049000001</v>
      </c>
      <c r="W383" s="37">
        <f>SUMIFS(СВЦЭМ!$K$34:$K$777,СВЦЭМ!$A$34:$A$777,$A383,СВЦЭМ!$B$34:$B$777,W$366)+'СЕТ СН'!$F$13</f>
        <v>504.27735675000002</v>
      </c>
      <c r="X383" s="37">
        <f>SUMIFS(СВЦЭМ!$K$34:$K$777,СВЦЭМ!$A$34:$A$777,$A383,СВЦЭМ!$B$34:$B$777,X$366)+'СЕТ СН'!$F$13</f>
        <v>535.61579157999995</v>
      </c>
      <c r="Y383" s="37">
        <f>SUMIFS(СВЦЭМ!$K$34:$K$777,СВЦЭМ!$A$34:$A$777,$A383,СВЦЭМ!$B$34:$B$777,Y$366)+'СЕТ СН'!$F$13</f>
        <v>579.57714526999996</v>
      </c>
    </row>
    <row r="384" spans="1:25" ht="15.75" x14ac:dyDescent="0.2">
      <c r="A384" s="36">
        <f t="shared" si="10"/>
        <v>42692</v>
      </c>
      <c r="B384" s="37">
        <f>SUMIFS(СВЦЭМ!$K$34:$K$777,СВЦЭМ!$A$34:$A$777,$A384,СВЦЭМ!$B$34:$B$777,B$366)+'СЕТ СН'!$F$13</f>
        <v>664.13628190999998</v>
      </c>
      <c r="C384" s="37">
        <f>SUMIFS(СВЦЭМ!$K$34:$K$777,СВЦЭМ!$A$34:$A$777,$A384,СВЦЭМ!$B$34:$B$777,C$366)+'СЕТ СН'!$F$13</f>
        <v>742.78541141000005</v>
      </c>
      <c r="D384" s="37">
        <f>SUMIFS(СВЦЭМ!$K$34:$K$777,СВЦЭМ!$A$34:$A$777,$A384,СВЦЭМ!$B$34:$B$777,D$366)+'СЕТ СН'!$F$13</f>
        <v>760.84627451999995</v>
      </c>
      <c r="E384" s="37">
        <f>SUMIFS(СВЦЭМ!$K$34:$K$777,СВЦЭМ!$A$34:$A$777,$A384,СВЦЭМ!$B$34:$B$777,E$366)+'СЕТ СН'!$F$13</f>
        <v>761.12600113999997</v>
      </c>
      <c r="F384" s="37">
        <f>SUMIFS(СВЦЭМ!$K$34:$K$777,СВЦЭМ!$A$34:$A$777,$A384,СВЦЭМ!$B$34:$B$777,F$366)+'СЕТ СН'!$F$13</f>
        <v>761.20237426000006</v>
      </c>
      <c r="G384" s="37">
        <f>SUMIFS(СВЦЭМ!$K$34:$K$777,СВЦЭМ!$A$34:$A$777,$A384,СВЦЭМ!$B$34:$B$777,G$366)+'СЕТ СН'!$F$13</f>
        <v>763.26559206000002</v>
      </c>
      <c r="H384" s="37">
        <f>SUMIFS(СВЦЭМ!$K$34:$K$777,СВЦЭМ!$A$34:$A$777,$A384,СВЦЭМ!$B$34:$B$777,H$366)+'СЕТ СН'!$F$13</f>
        <v>762.19866184</v>
      </c>
      <c r="I384" s="37">
        <f>SUMIFS(СВЦЭМ!$K$34:$K$777,СВЦЭМ!$A$34:$A$777,$A384,СВЦЭМ!$B$34:$B$777,I$366)+'СЕТ СН'!$F$13</f>
        <v>700.06453498999997</v>
      </c>
      <c r="J384" s="37">
        <f>SUMIFS(СВЦЭМ!$K$34:$K$777,СВЦЭМ!$A$34:$A$777,$A384,СВЦЭМ!$B$34:$B$777,J$366)+'СЕТ СН'!$F$13</f>
        <v>632.26471550999997</v>
      </c>
      <c r="K384" s="37">
        <f>SUMIFS(СВЦЭМ!$K$34:$K$777,СВЦЭМ!$A$34:$A$777,$A384,СВЦЭМ!$B$34:$B$777,K$366)+'СЕТ СН'!$F$13</f>
        <v>568.90298124000003</v>
      </c>
      <c r="L384" s="37">
        <f>SUMIFS(СВЦЭМ!$K$34:$K$777,СВЦЭМ!$A$34:$A$777,$A384,СВЦЭМ!$B$34:$B$777,L$366)+'СЕТ СН'!$F$13</f>
        <v>515.54005503999997</v>
      </c>
      <c r="M384" s="37">
        <f>SUMIFS(СВЦЭМ!$K$34:$K$777,СВЦЭМ!$A$34:$A$777,$A384,СВЦЭМ!$B$34:$B$777,M$366)+'СЕТ СН'!$F$13</f>
        <v>508.49626016000002</v>
      </c>
      <c r="N384" s="37">
        <f>SUMIFS(СВЦЭМ!$K$34:$K$777,СВЦЭМ!$A$34:$A$777,$A384,СВЦЭМ!$B$34:$B$777,N$366)+'СЕТ СН'!$F$13</f>
        <v>523.68140269000003</v>
      </c>
      <c r="O384" s="37">
        <f>SUMIFS(СВЦЭМ!$K$34:$K$777,СВЦЭМ!$A$34:$A$777,$A384,СВЦЭМ!$B$34:$B$777,O$366)+'СЕТ СН'!$F$13</f>
        <v>525.44089986999995</v>
      </c>
      <c r="P384" s="37">
        <f>SUMIFS(СВЦЭМ!$K$34:$K$777,СВЦЭМ!$A$34:$A$777,$A384,СВЦЭМ!$B$34:$B$777,P$366)+'СЕТ СН'!$F$13</f>
        <v>549.94770719999997</v>
      </c>
      <c r="Q384" s="37">
        <f>SUMIFS(СВЦЭМ!$K$34:$K$777,СВЦЭМ!$A$34:$A$777,$A384,СВЦЭМ!$B$34:$B$777,Q$366)+'СЕТ СН'!$F$13</f>
        <v>550.96869145999995</v>
      </c>
      <c r="R384" s="37">
        <f>SUMIFS(СВЦЭМ!$K$34:$K$777,СВЦЭМ!$A$34:$A$777,$A384,СВЦЭМ!$B$34:$B$777,R$366)+'СЕТ СН'!$F$13</f>
        <v>550.23572810999997</v>
      </c>
      <c r="S384" s="37">
        <f>SUMIFS(СВЦЭМ!$K$34:$K$777,СВЦЭМ!$A$34:$A$777,$A384,СВЦЭМ!$B$34:$B$777,S$366)+'СЕТ СН'!$F$13</f>
        <v>524.78538084000002</v>
      </c>
      <c r="T384" s="37">
        <f>SUMIFS(СВЦЭМ!$K$34:$K$777,СВЦЭМ!$A$34:$A$777,$A384,СВЦЭМ!$B$34:$B$777,T$366)+'СЕТ СН'!$F$13</f>
        <v>497.84439426</v>
      </c>
      <c r="U384" s="37">
        <f>SUMIFS(СВЦЭМ!$K$34:$K$777,СВЦЭМ!$A$34:$A$777,$A384,СВЦЭМ!$B$34:$B$777,U$366)+'СЕТ СН'!$F$13</f>
        <v>493.91441256000002</v>
      </c>
      <c r="V384" s="37">
        <f>SUMIFS(СВЦЭМ!$K$34:$K$777,СВЦЭМ!$A$34:$A$777,$A384,СВЦЭМ!$B$34:$B$777,V$366)+'СЕТ СН'!$F$13</f>
        <v>490.73934358000002</v>
      </c>
      <c r="W384" s="37">
        <f>SUMIFS(СВЦЭМ!$K$34:$K$777,СВЦЭМ!$A$34:$A$777,$A384,СВЦЭМ!$B$34:$B$777,W$366)+'СЕТ СН'!$F$13</f>
        <v>504.67128702999997</v>
      </c>
      <c r="X384" s="37">
        <f>SUMIFS(СВЦЭМ!$K$34:$K$777,СВЦЭМ!$A$34:$A$777,$A384,СВЦЭМ!$B$34:$B$777,X$366)+'СЕТ СН'!$F$13</f>
        <v>524.67093007999995</v>
      </c>
      <c r="Y384" s="37">
        <f>SUMIFS(СВЦЭМ!$K$34:$K$777,СВЦЭМ!$A$34:$A$777,$A384,СВЦЭМ!$B$34:$B$777,Y$366)+'СЕТ СН'!$F$13</f>
        <v>596.22059521999995</v>
      </c>
    </row>
    <row r="385" spans="1:26" ht="15.75" x14ac:dyDescent="0.2">
      <c r="A385" s="36">
        <f t="shared" si="10"/>
        <v>42693</v>
      </c>
      <c r="B385" s="37">
        <f>SUMIFS(СВЦЭМ!$K$34:$K$777,СВЦЭМ!$A$34:$A$777,$A385,СВЦЭМ!$B$34:$B$777,B$366)+'СЕТ СН'!$F$13</f>
        <v>569.28703779</v>
      </c>
      <c r="C385" s="37">
        <f>SUMIFS(СВЦЭМ!$K$34:$K$777,СВЦЭМ!$A$34:$A$777,$A385,СВЦЭМ!$B$34:$B$777,C$366)+'СЕТ СН'!$F$13</f>
        <v>618.10116660000006</v>
      </c>
      <c r="D385" s="37">
        <f>SUMIFS(СВЦЭМ!$K$34:$K$777,СВЦЭМ!$A$34:$A$777,$A385,СВЦЭМ!$B$34:$B$777,D$366)+'СЕТ СН'!$F$13</f>
        <v>668.51397988999997</v>
      </c>
      <c r="E385" s="37">
        <f>SUMIFS(СВЦЭМ!$K$34:$K$777,СВЦЭМ!$A$34:$A$777,$A385,СВЦЭМ!$B$34:$B$777,E$366)+'СЕТ СН'!$F$13</f>
        <v>674.97964892000005</v>
      </c>
      <c r="F385" s="37">
        <f>SUMIFS(СВЦЭМ!$K$34:$K$777,СВЦЭМ!$A$34:$A$777,$A385,СВЦЭМ!$B$34:$B$777,F$366)+'СЕТ СН'!$F$13</f>
        <v>672.79666957999996</v>
      </c>
      <c r="G385" s="37">
        <f>SUMIFS(СВЦЭМ!$K$34:$K$777,СВЦЭМ!$A$34:$A$777,$A385,СВЦЭМ!$B$34:$B$777,G$366)+'СЕТ СН'!$F$13</f>
        <v>667.59667325999999</v>
      </c>
      <c r="H385" s="37">
        <f>SUMIFS(СВЦЭМ!$K$34:$K$777,СВЦЭМ!$A$34:$A$777,$A385,СВЦЭМ!$B$34:$B$777,H$366)+'СЕТ СН'!$F$13</f>
        <v>643.92221239000003</v>
      </c>
      <c r="I385" s="37">
        <f>SUMIFS(СВЦЭМ!$K$34:$K$777,СВЦЭМ!$A$34:$A$777,$A385,СВЦЭМ!$B$34:$B$777,I$366)+'СЕТ СН'!$F$13</f>
        <v>620.26991482000005</v>
      </c>
      <c r="J385" s="37">
        <f>SUMIFS(СВЦЭМ!$K$34:$K$777,СВЦЭМ!$A$34:$A$777,$A385,СВЦЭМ!$B$34:$B$777,J$366)+'СЕТ СН'!$F$13</f>
        <v>563.26707058</v>
      </c>
      <c r="K385" s="37">
        <f>SUMIFS(СВЦЭМ!$K$34:$K$777,СВЦЭМ!$A$34:$A$777,$A385,СВЦЭМ!$B$34:$B$777,K$366)+'СЕТ СН'!$F$13</f>
        <v>508.75979926000002</v>
      </c>
      <c r="L385" s="37">
        <f>SUMIFS(СВЦЭМ!$K$34:$K$777,СВЦЭМ!$A$34:$A$777,$A385,СВЦЭМ!$B$34:$B$777,L$366)+'СЕТ СН'!$F$13</f>
        <v>484.67991536</v>
      </c>
      <c r="M385" s="37">
        <f>SUMIFS(СВЦЭМ!$K$34:$K$777,СВЦЭМ!$A$34:$A$777,$A385,СВЦЭМ!$B$34:$B$777,M$366)+'СЕТ СН'!$F$13</f>
        <v>483.46560170999999</v>
      </c>
      <c r="N385" s="37">
        <f>SUMIFS(СВЦЭМ!$K$34:$K$777,СВЦЭМ!$A$34:$A$777,$A385,СВЦЭМ!$B$34:$B$777,N$366)+'СЕТ СН'!$F$13</f>
        <v>474.60292373999999</v>
      </c>
      <c r="O385" s="37">
        <f>SUMIFS(СВЦЭМ!$K$34:$K$777,СВЦЭМ!$A$34:$A$777,$A385,СВЦЭМ!$B$34:$B$777,O$366)+'СЕТ СН'!$F$13</f>
        <v>487.39621172</v>
      </c>
      <c r="P385" s="37">
        <f>SUMIFS(СВЦЭМ!$K$34:$K$777,СВЦЭМ!$A$34:$A$777,$A385,СВЦЭМ!$B$34:$B$777,P$366)+'СЕТ СН'!$F$13</f>
        <v>502.34907580999999</v>
      </c>
      <c r="Q385" s="37">
        <f>SUMIFS(СВЦЭМ!$K$34:$K$777,СВЦЭМ!$A$34:$A$777,$A385,СВЦЭМ!$B$34:$B$777,Q$366)+'СЕТ СН'!$F$13</f>
        <v>504.96017662999998</v>
      </c>
      <c r="R385" s="37">
        <f>SUMIFS(СВЦЭМ!$K$34:$K$777,СВЦЭМ!$A$34:$A$777,$A385,СВЦЭМ!$B$34:$B$777,R$366)+'СЕТ СН'!$F$13</f>
        <v>582.08234375999996</v>
      </c>
      <c r="S385" s="37">
        <f>SUMIFS(СВЦЭМ!$K$34:$K$777,СВЦЭМ!$A$34:$A$777,$A385,СВЦЭМ!$B$34:$B$777,S$366)+'СЕТ СН'!$F$13</f>
        <v>576.87640032000002</v>
      </c>
      <c r="T385" s="37">
        <f>SUMIFS(СВЦЭМ!$K$34:$K$777,СВЦЭМ!$A$34:$A$777,$A385,СВЦЭМ!$B$34:$B$777,T$366)+'СЕТ СН'!$F$13</f>
        <v>498.63462511</v>
      </c>
      <c r="U385" s="37">
        <f>SUMIFS(СВЦЭМ!$K$34:$K$777,СВЦЭМ!$A$34:$A$777,$A385,СВЦЭМ!$B$34:$B$777,U$366)+'СЕТ СН'!$F$13</f>
        <v>457.44142195000001</v>
      </c>
      <c r="V385" s="37">
        <f>SUMIFS(СВЦЭМ!$K$34:$K$777,СВЦЭМ!$A$34:$A$777,$A385,СВЦЭМ!$B$34:$B$777,V$366)+'СЕТ СН'!$F$13</f>
        <v>460.42959861999998</v>
      </c>
      <c r="W385" s="37">
        <f>SUMIFS(СВЦЭМ!$K$34:$K$777,СВЦЭМ!$A$34:$A$777,$A385,СВЦЭМ!$B$34:$B$777,W$366)+'СЕТ СН'!$F$13</f>
        <v>475.04762873999999</v>
      </c>
      <c r="X385" s="37">
        <f>SUMIFS(СВЦЭМ!$K$34:$K$777,СВЦЭМ!$A$34:$A$777,$A385,СВЦЭМ!$B$34:$B$777,X$366)+'СЕТ СН'!$F$13</f>
        <v>479.17479437999998</v>
      </c>
      <c r="Y385" s="37">
        <f>SUMIFS(СВЦЭМ!$K$34:$K$777,СВЦЭМ!$A$34:$A$777,$A385,СВЦЭМ!$B$34:$B$777,Y$366)+'СЕТ СН'!$F$13</f>
        <v>538.68684793</v>
      </c>
    </row>
    <row r="386" spans="1:26" ht="15.75" x14ac:dyDescent="0.2">
      <c r="A386" s="36">
        <f t="shared" si="10"/>
        <v>42694</v>
      </c>
      <c r="B386" s="37">
        <f>SUMIFS(СВЦЭМ!$K$34:$K$777,СВЦЭМ!$A$34:$A$777,$A386,СВЦЭМ!$B$34:$B$777,B$366)+'СЕТ СН'!$F$13</f>
        <v>667.69447399000001</v>
      </c>
      <c r="C386" s="37">
        <f>SUMIFS(СВЦЭМ!$K$34:$K$777,СВЦЭМ!$A$34:$A$777,$A386,СВЦЭМ!$B$34:$B$777,C$366)+'СЕТ СН'!$F$13</f>
        <v>739.23258140999997</v>
      </c>
      <c r="D386" s="37">
        <f>SUMIFS(СВЦЭМ!$K$34:$K$777,СВЦЭМ!$A$34:$A$777,$A386,СВЦЭМ!$B$34:$B$777,D$366)+'СЕТ СН'!$F$13</f>
        <v>778.83883829000001</v>
      </c>
      <c r="E386" s="37">
        <f>SUMIFS(СВЦЭМ!$K$34:$K$777,СВЦЭМ!$A$34:$A$777,$A386,СВЦЭМ!$B$34:$B$777,E$366)+'СЕТ СН'!$F$13</f>
        <v>773.07531941000002</v>
      </c>
      <c r="F386" s="37">
        <f>SUMIFS(СВЦЭМ!$K$34:$K$777,СВЦЭМ!$A$34:$A$777,$A386,СВЦЭМ!$B$34:$B$777,F$366)+'СЕТ СН'!$F$13</f>
        <v>771.35504129000003</v>
      </c>
      <c r="G386" s="37">
        <f>SUMIFS(СВЦЭМ!$K$34:$K$777,СВЦЭМ!$A$34:$A$777,$A386,СВЦЭМ!$B$34:$B$777,G$366)+'СЕТ СН'!$F$13</f>
        <v>760.07867323999994</v>
      </c>
      <c r="H386" s="37">
        <f>SUMIFS(СВЦЭМ!$K$34:$K$777,СВЦЭМ!$A$34:$A$777,$A386,СВЦЭМ!$B$34:$B$777,H$366)+'СЕТ СН'!$F$13</f>
        <v>740.72926137000002</v>
      </c>
      <c r="I386" s="37">
        <f>SUMIFS(СВЦЭМ!$K$34:$K$777,СВЦЭМ!$A$34:$A$777,$A386,СВЦЭМ!$B$34:$B$777,I$366)+'СЕТ СН'!$F$13</f>
        <v>750.04455260999998</v>
      </c>
      <c r="J386" s="37">
        <f>SUMIFS(СВЦЭМ!$K$34:$K$777,СВЦЭМ!$A$34:$A$777,$A386,СВЦЭМ!$B$34:$B$777,J$366)+'СЕТ СН'!$F$13</f>
        <v>687.92097884999998</v>
      </c>
      <c r="K386" s="37">
        <f>SUMIFS(СВЦЭМ!$K$34:$K$777,СВЦЭМ!$A$34:$A$777,$A386,СВЦЭМ!$B$34:$B$777,K$366)+'СЕТ СН'!$F$13</f>
        <v>593.95642075000001</v>
      </c>
      <c r="L386" s="37">
        <f>SUMIFS(СВЦЭМ!$K$34:$K$777,СВЦЭМ!$A$34:$A$777,$A386,СВЦЭМ!$B$34:$B$777,L$366)+'СЕТ СН'!$F$13</f>
        <v>525.19263807000004</v>
      </c>
      <c r="M386" s="37">
        <f>SUMIFS(СВЦЭМ!$K$34:$K$777,СВЦЭМ!$A$34:$A$777,$A386,СВЦЭМ!$B$34:$B$777,M$366)+'СЕТ СН'!$F$13</f>
        <v>503.29393442000003</v>
      </c>
      <c r="N386" s="37">
        <f>SUMIFS(СВЦЭМ!$K$34:$K$777,СВЦЭМ!$A$34:$A$777,$A386,СВЦЭМ!$B$34:$B$777,N$366)+'СЕТ СН'!$F$13</f>
        <v>512.26362428000004</v>
      </c>
      <c r="O386" s="37">
        <f>SUMIFS(СВЦЭМ!$K$34:$K$777,СВЦЭМ!$A$34:$A$777,$A386,СВЦЭМ!$B$34:$B$777,O$366)+'СЕТ СН'!$F$13</f>
        <v>519.60035035999999</v>
      </c>
      <c r="P386" s="37">
        <f>SUMIFS(СВЦЭМ!$K$34:$K$777,СВЦЭМ!$A$34:$A$777,$A386,СВЦЭМ!$B$34:$B$777,P$366)+'СЕТ СН'!$F$13</f>
        <v>525.23139347999995</v>
      </c>
      <c r="Q386" s="37">
        <f>SUMIFS(СВЦЭМ!$K$34:$K$777,СВЦЭМ!$A$34:$A$777,$A386,СВЦЭМ!$B$34:$B$777,Q$366)+'СЕТ СН'!$F$13</f>
        <v>526.13212812999996</v>
      </c>
      <c r="R386" s="37">
        <f>SUMIFS(СВЦЭМ!$K$34:$K$777,СВЦЭМ!$A$34:$A$777,$A386,СВЦЭМ!$B$34:$B$777,R$366)+'СЕТ СН'!$F$13</f>
        <v>522.78477926999994</v>
      </c>
      <c r="S386" s="37">
        <f>SUMIFS(СВЦЭМ!$K$34:$K$777,СВЦЭМ!$A$34:$A$777,$A386,СВЦЭМ!$B$34:$B$777,S$366)+'СЕТ СН'!$F$13</f>
        <v>505.44898856999998</v>
      </c>
      <c r="T386" s="37">
        <f>SUMIFS(СВЦЭМ!$K$34:$K$777,СВЦЭМ!$A$34:$A$777,$A386,СВЦЭМ!$B$34:$B$777,T$366)+'СЕТ СН'!$F$13</f>
        <v>481.55304387000001</v>
      </c>
      <c r="U386" s="37">
        <f>SUMIFS(СВЦЭМ!$K$34:$K$777,СВЦЭМ!$A$34:$A$777,$A386,СВЦЭМ!$B$34:$B$777,U$366)+'СЕТ СН'!$F$13</f>
        <v>481.44724712999999</v>
      </c>
      <c r="V386" s="37">
        <f>SUMIFS(СВЦЭМ!$K$34:$K$777,СВЦЭМ!$A$34:$A$777,$A386,СВЦЭМ!$B$34:$B$777,V$366)+'СЕТ СН'!$F$13</f>
        <v>482.95439218000001</v>
      </c>
      <c r="W386" s="37">
        <f>SUMIFS(СВЦЭМ!$K$34:$K$777,СВЦЭМ!$A$34:$A$777,$A386,СВЦЭМ!$B$34:$B$777,W$366)+'СЕТ СН'!$F$13</f>
        <v>487.77334666000002</v>
      </c>
      <c r="X386" s="37">
        <f>SUMIFS(СВЦЭМ!$K$34:$K$777,СВЦЭМ!$A$34:$A$777,$A386,СВЦЭМ!$B$34:$B$777,X$366)+'СЕТ СН'!$F$13</f>
        <v>511.6478085</v>
      </c>
      <c r="Y386" s="37">
        <f>SUMIFS(СВЦЭМ!$K$34:$K$777,СВЦЭМ!$A$34:$A$777,$A386,СВЦЭМ!$B$34:$B$777,Y$366)+'СЕТ СН'!$F$13</f>
        <v>586.77631587999997</v>
      </c>
    </row>
    <row r="387" spans="1:26" ht="15.75" x14ac:dyDescent="0.2">
      <c r="A387" s="36">
        <f t="shared" si="10"/>
        <v>42695</v>
      </c>
      <c r="B387" s="37">
        <f>SUMIFS(СВЦЭМ!$K$34:$K$777,СВЦЭМ!$A$34:$A$777,$A387,СВЦЭМ!$B$34:$B$777,B$366)+'СЕТ СН'!$F$13</f>
        <v>672.06336332000001</v>
      </c>
      <c r="C387" s="37">
        <f>SUMIFS(СВЦЭМ!$K$34:$K$777,СВЦЭМ!$A$34:$A$777,$A387,СВЦЭМ!$B$34:$B$777,C$366)+'СЕТ СН'!$F$13</f>
        <v>746.90373521000004</v>
      </c>
      <c r="D387" s="37">
        <f>SUMIFS(СВЦЭМ!$K$34:$K$777,СВЦЭМ!$A$34:$A$777,$A387,СВЦЭМ!$B$34:$B$777,D$366)+'СЕТ СН'!$F$13</f>
        <v>761.71948986999996</v>
      </c>
      <c r="E387" s="37">
        <f>SUMIFS(СВЦЭМ!$K$34:$K$777,СВЦЭМ!$A$34:$A$777,$A387,СВЦЭМ!$B$34:$B$777,E$366)+'СЕТ СН'!$F$13</f>
        <v>771.33664805000001</v>
      </c>
      <c r="F387" s="37">
        <f>SUMIFS(СВЦЭМ!$K$34:$K$777,СВЦЭМ!$A$34:$A$777,$A387,СВЦЭМ!$B$34:$B$777,F$366)+'СЕТ СН'!$F$13</f>
        <v>769.30307001999995</v>
      </c>
      <c r="G387" s="37">
        <f>SUMIFS(СВЦЭМ!$K$34:$K$777,СВЦЭМ!$A$34:$A$777,$A387,СВЦЭМ!$B$34:$B$777,G$366)+'СЕТ СН'!$F$13</f>
        <v>778.91902963999996</v>
      </c>
      <c r="H387" s="37">
        <f>SUMIFS(СВЦЭМ!$K$34:$K$777,СВЦЭМ!$A$34:$A$777,$A387,СВЦЭМ!$B$34:$B$777,H$366)+'СЕТ СН'!$F$13</f>
        <v>784.41237562000003</v>
      </c>
      <c r="I387" s="37">
        <f>SUMIFS(СВЦЭМ!$K$34:$K$777,СВЦЭМ!$A$34:$A$777,$A387,СВЦЭМ!$B$34:$B$777,I$366)+'СЕТ СН'!$F$13</f>
        <v>742.03757181000003</v>
      </c>
      <c r="J387" s="37">
        <f>SUMIFS(СВЦЭМ!$K$34:$K$777,СВЦЭМ!$A$34:$A$777,$A387,СВЦЭМ!$B$34:$B$777,J$366)+'СЕТ СН'!$F$13</f>
        <v>685.42759709999996</v>
      </c>
      <c r="K387" s="37">
        <f>SUMIFS(СВЦЭМ!$K$34:$K$777,СВЦЭМ!$A$34:$A$777,$A387,СВЦЭМ!$B$34:$B$777,K$366)+'СЕТ СН'!$F$13</f>
        <v>622.33523616000002</v>
      </c>
      <c r="L387" s="37">
        <f>SUMIFS(СВЦЭМ!$K$34:$K$777,СВЦЭМ!$A$34:$A$777,$A387,СВЦЭМ!$B$34:$B$777,L$366)+'СЕТ СН'!$F$13</f>
        <v>565.87965282000005</v>
      </c>
      <c r="M387" s="37">
        <f>SUMIFS(СВЦЭМ!$K$34:$K$777,СВЦЭМ!$A$34:$A$777,$A387,СВЦЭМ!$B$34:$B$777,M$366)+'СЕТ СН'!$F$13</f>
        <v>518.11188978999996</v>
      </c>
      <c r="N387" s="37">
        <f>SUMIFS(СВЦЭМ!$K$34:$K$777,СВЦЭМ!$A$34:$A$777,$A387,СВЦЭМ!$B$34:$B$777,N$366)+'СЕТ СН'!$F$13</f>
        <v>512.67378467000003</v>
      </c>
      <c r="O387" s="37">
        <f>SUMIFS(СВЦЭМ!$K$34:$K$777,СВЦЭМ!$A$34:$A$777,$A387,СВЦЭМ!$B$34:$B$777,O$366)+'СЕТ СН'!$F$13</f>
        <v>514.71631353999999</v>
      </c>
      <c r="P387" s="37">
        <f>SUMIFS(СВЦЭМ!$K$34:$K$777,СВЦЭМ!$A$34:$A$777,$A387,СВЦЭМ!$B$34:$B$777,P$366)+'СЕТ СН'!$F$13</f>
        <v>530.55146472000001</v>
      </c>
      <c r="Q387" s="37">
        <f>SUMIFS(СВЦЭМ!$K$34:$K$777,СВЦЭМ!$A$34:$A$777,$A387,СВЦЭМ!$B$34:$B$777,Q$366)+'СЕТ СН'!$F$13</f>
        <v>537.67155566999998</v>
      </c>
      <c r="R387" s="37">
        <f>SUMIFS(СВЦЭМ!$K$34:$K$777,СВЦЭМ!$A$34:$A$777,$A387,СВЦЭМ!$B$34:$B$777,R$366)+'СЕТ СН'!$F$13</f>
        <v>534.00278552999998</v>
      </c>
      <c r="S387" s="37">
        <f>SUMIFS(СВЦЭМ!$K$34:$K$777,СВЦЭМ!$A$34:$A$777,$A387,СВЦЭМ!$B$34:$B$777,S$366)+'СЕТ СН'!$F$13</f>
        <v>518.65864021000004</v>
      </c>
      <c r="T387" s="37">
        <f>SUMIFS(СВЦЭМ!$K$34:$K$777,СВЦЭМ!$A$34:$A$777,$A387,СВЦЭМ!$B$34:$B$777,T$366)+'СЕТ СН'!$F$13</f>
        <v>502.10298081000002</v>
      </c>
      <c r="U387" s="37">
        <f>SUMIFS(СВЦЭМ!$K$34:$K$777,СВЦЭМ!$A$34:$A$777,$A387,СВЦЭМ!$B$34:$B$777,U$366)+'СЕТ СН'!$F$13</f>
        <v>504.98656153000002</v>
      </c>
      <c r="V387" s="37">
        <f>SUMIFS(СВЦЭМ!$K$34:$K$777,СВЦЭМ!$A$34:$A$777,$A387,СВЦЭМ!$B$34:$B$777,V$366)+'СЕТ СН'!$F$13</f>
        <v>494.34228385</v>
      </c>
      <c r="W387" s="37">
        <f>SUMIFS(СВЦЭМ!$K$34:$K$777,СВЦЭМ!$A$34:$A$777,$A387,СВЦЭМ!$B$34:$B$777,W$366)+'СЕТ СН'!$F$13</f>
        <v>500.80536057</v>
      </c>
      <c r="X387" s="37">
        <f>SUMIFS(СВЦЭМ!$K$34:$K$777,СВЦЭМ!$A$34:$A$777,$A387,СВЦЭМ!$B$34:$B$777,X$366)+'СЕТ СН'!$F$13</f>
        <v>526.58718913999996</v>
      </c>
      <c r="Y387" s="37">
        <f>SUMIFS(СВЦЭМ!$K$34:$K$777,СВЦЭМ!$A$34:$A$777,$A387,СВЦЭМ!$B$34:$B$777,Y$366)+'СЕТ СН'!$F$13</f>
        <v>603.28585454999995</v>
      </c>
    </row>
    <row r="388" spans="1:26" ht="15.75" x14ac:dyDescent="0.2">
      <c r="A388" s="36">
        <f t="shared" si="10"/>
        <v>42696</v>
      </c>
      <c r="B388" s="37">
        <f>SUMIFS(СВЦЭМ!$K$34:$K$777,СВЦЭМ!$A$34:$A$777,$A388,СВЦЭМ!$B$34:$B$777,B$366)+'СЕТ СН'!$F$13</f>
        <v>617.94680049999999</v>
      </c>
      <c r="C388" s="37">
        <f>SUMIFS(СВЦЭМ!$K$34:$K$777,СВЦЭМ!$A$34:$A$777,$A388,СВЦЭМ!$B$34:$B$777,C$366)+'СЕТ СН'!$F$13</f>
        <v>688.48539248999998</v>
      </c>
      <c r="D388" s="37">
        <f>SUMIFS(СВЦЭМ!$K$34:$K$777,СВЦЭМ!$A$34:$A$777,$A388,СВЦЭМ!$B$34:$B$777,D$366)+'СЕТ СН'!$F$13</f>
        <v>736.20111632999999</v>
      </c>
      <c r="E388" s="37">
        <f>SUMIFS(СВЦЭМ!$K$34:$K$777,СВЦЭМ!$A$34:$A$777,$A388,СВЦЭМ!$B$34:$B$777,E$366)+'СЕТ СН'!$F$13</f>
        <v>736.49844774999997</v>
      </c>
      <c r="F388" s="37">
        <f>SUMIFS(СВЦЭМ!$K$34:$K$777,СВЦЭМ!$A$34:$A$777,$A388,СВЦЭМ!$B$34:$B$777,F$366)+'СЕТ СН'!$F$13</f>
        <v>733.52826364999999</v>
      </c>
      <c r="G388" s="37">
        <f>SUMIFS(СВЦЭМ!$K$34:$K$777,СВЦЭМ!$A$34:$A$777,$A388,СВЦЭМ!$B$34:$B$777,G$366)+'СЕТ СН'!$F$13</f>
        <v>726.72667281999998</v>
      </c>
      <c r="H388" s="37">
        <f>SUMIFS(СВЦЭМ!$K$34:$K$777,СВЦЭМ!$A$34:$A$777,$A388,СВЦЭМ!$B$34:$B$777,H$366)+'СЕТ СН'!$F$13</f>
        <v>683.94496724999999</v>
      </c>
      <c r="I388" s="37">
        <f>SUMIFS(СВЦЭМ!$K$34:$K$777,СВЦЭМ!$A$34:$A$777,$A388,СВЦЭМ!$B$34:$B$777,I$366)+'СЕТ СН'!$F$13</f>
        <v>629.93687954999996</v>
      </c>
      <c r="J388" s="37">
        <f>SUMIFS(СВЦЭМ!$K$34:$K$777,СВЦЭМ!$A$34:$A$777,$A388,СВЦЭМ!$B$34:$B$777,J$366)+'СЕТ СН'!$F$13</f>
        <v>577.35126811999999</v>
      </c>
      <c r="K388" s="37">
        <f>SUMIFS(СВЦЭМ!$K$34:$K$777,СВЦЭМ!$A$34:$A$777,$A388,СВЦЭМ!$B$34:$B$777,K$366)+'СЕТ СН'!$F$13</f>
        <v>519.89642121999998</v>
      </c>
      <c r="L388" s="37">
        <f>SUMIFS(СВЦЭМ!$K$34:$K$777,СВЦЭМ!$A$34:$A$777,$A388,СВЦЭМ!$B$34:$B$777,L$366)+'СЕТ СН'!$F$13</f>
        <v>501.34863937</v>
      </c>
      <c r="M388" s="37">
        <f>SUMIFS(СВЦЭМ!$K$34:$K$777,СВЦЭМ!$A$34:$A$777,$A388,СВЦЭМ!$B$34:$B$777,M$366)+'СЕТ СН'!$F$13</f>
        <v>517.21087135000005</v>
      </c>
      <c r="N388" s="37">
        <f>SUMIFS(СВЦЭМ!$K$34:$K$777,СВЦЭМ!$A$34:$A$777,$A388,СВЦЭМ!$B$34:$B$777,N$366)+'СЕТ СН'!$F$13</f>
        <v>522.18797429999995</v>
      </c>
      <c r="O388" s="37">
        <f>SUMIFS(СВЦЭМ!$K$34:$K$777,СВЦЭМ!$A$34:$A$777,$A388,СВЦЭМ!$B$34:$B$777,O$366)+'СЕТ СН'!$F$13</f>
        <v>540.78567842999996</v>
      </c>
      <c r="P388" s="37">
        <f>SUMIFS(СВЦЭМ!$K$34:$K$777,СВЦЭМ!$A$34:$A$777,$A388,СВЦЭМ!$B$34:$B$777,P$366)+'СЕТ СН'!$F$13</f>
        <v>597.18925442</v>
      </c>
      <c r="Q388" s="37">
        <f>SUMIFS(СВЦЭМ!$K$34:$K$777,СВЦЭМ!$A$34:$A$777,$A388,СВЦЭМ!$B$34:$B$777,Q$366)+'СЕТ СН'!$F$13</f>
        <v>631.46021742000005</v>
      </c>
      <c r="R388" s="37">
        <f>SUMIFS(СВЦЭМ!$K$34:$K$777,СВЦЭМ!$A$34:$A$777,$A388,СВЦЭМ!$B$34:$B$777,R$366)+'СЕТ СН'!$F$13</f>
        <v>655.09558917000004</v>
      </c>
      <c r="S388" s="37">
        <f>SUMIFS(СВЦЭМ!$K$34:$K$777,СВЦЭМ!$A$34:$A$777,$A388,СВЦЭМ!$B$34:$B$777,S$366)+'СЕТ СН'!$F$13</f>
        <v>625.87521903000004</v>
      </c>
      <c r="T388" s="37">
        <f>SUMIFS(СВЦЭМ!$K$34:$K$777,СВЦЭМ!$A$34:$A$777,$A388,СВЦЭМ!$B$34:$B$777,T$366)+'СЕТ СН'!$F$13</f>
        <v>617.84738990000005</v>
      </c>
      <c r="U388" s="37">
        <f>SUMIFS(СВЦЭМ!$K$34:$K$777,СВЦЭМ!$A$34:$A$777,$A388,СВЦЭМ!$B$34:$B$777,U$366)+'СЕТ СН'!$F$13</f>
        <v>616.00513632000002</v>
      </c>
      <c r="V388" s="37">
        <f>SUMIFS(СВЦЭМ!$K$34:$K$777,СВЦЭМ!$A$34:$A$777,$A388,СВЦЭМ!$B$34:$B$777,V$366)+'СЕТ СН'!$F$13</f>
        <v>613.96664983000005</v>
      </c>
      <c r="W388" s="37">
        <f>SUMIFS(СВЦЭМ!$K$34:$K$777,СВЦЭМ!$A$34:$A$777,$A388,СВЦЭМ!$B$34:$B$777,W$366)+'СЕТ СН'!$F$13</f>
        <v>624.96692934999999</v>
      </c>
      <c r="X388" s="37">
        <f>SUMIFS(СВЦЭМ!$K$34:$K$777,СВЦЭМ!$A$34:$A$777,$A388,СВЦЭМ!$B$34:$B$777,X$366)+'СЕТ СН'!$F$13</f>
        <v>649.80703125000002</v>
      </c>
      <c r="Y388" s="37">
        <f>SUMIFS(СВЦЭМ!$K$34:$K$777,СВЦЭМ!$A$34:$A$777,$A388,СВЦЭМ!$B$34:$B$777,Y$366)+'СЕТ СН'!$F$13</f>
        <v>687.34959562999995</v>
      </c>
    </row>
    <row r="389" spans="1:26" ht="15.75" x14ac:dyDescent="0.2">
      <c r="A389" s="36">
        <f t="shared" si="10"/>
        <v>42697</v>
      </c>
      <c r="B389" s="37">
        <f>SUMIFS(СВЦЭМ!$K$34:$K$777,СВЦЭМ!$A$34:$A$777,$A389,СВЦЭМ!$B$34:$B$777,B$366)+'СЕТ СН'!$F$13</f>
        <v>762.31507929999998</v>
      </c>
      <c r="C389" s="37">
        <f>SUMIFS(СВЦЭМ!$K$34:$K$777,СВЦЭМ!$A$34:$A$777,$A389,СВЦЭМ!$B$34:$B$777,C$366)+'СЕТ СН'!$F$13</f>
        <v>789.79084549000004</v>
      </c>
      <c r="D389" s="37">
        <f>SUMIFS(СВЦЭМ!$K$34:$K$777,СВЦЭМ!$A$34:$A$777,$A389,СВЦЭМ!$B$34:$B$777,D$366)+'СЕТ СН'!$F$13</f>
        <v>804.31564702000003</v>
      </c>
      <c r="E389" s="37">
        <f>SUMIFS(СВЦЭМ!$K$34:$K$777,СВЦЭМ!$A$34:$A$777,$A389,СВЦЭМ!$B$34:$B$777,E$366)+'СЕТ СН'!$F$13</f>
        <v>809.95083054999998</v>
      </c>
      <c r="F389" s="37">
        <f>SUMIFS(СВЦЭМ!$K$34:$K$777,СВЦЭМ!$A$34:$A$777,$A389,СВЦЭМ!$B$34:$B$777,F$366)+'СЕТ СН'!$F$13</f>
        <v>803.90578992999997</v>
      </c>
      <c r="G389" s="37">
        <f>SUMIFS(СВЦЭМ!$K$34:$K$777,СВЦЭМ!$A$34:$A$777,$A389,СВЦЭМ!$B$34:$B$777,G$366)+'СЕТ СН'!$F$13</f>
        <v>795.37669575999996</v>
      </c>
      <c r="H389" s="37">
        <f>SUMIFS(СВЦЭМ!$K$34:$K$777,СВЦЭМ!$A$34:$A$777,$A389,СВЦЭМ!$B$34:$B$777,H$366)+'СЕТ СН'!$F$13</f>
        <v>753.50888397000006</v>
      </c>
      <c r="I389" s="37">
        <f>SUMIFS(СВЦЭМ!$K$34:$K$777,СВЦЭМ!$A$34:$A$777,$A389,СВЦЭМ!$B$34:$B$777,I$366)+'СЕТ СН'!$F$13</f>
        <v>693.88282604999995</v>
      </c>
      <c r="J389" s="37">
        <f>SUMIFS(СВЦЭМ!$K$34:$K$777,СВЦЭМ!$A$34:$A$777,$A389,СВЦЭМ!$B$34:$B$777,J$366)+'СЕТ СН'!$F$13</f>
        <v>630.41799712</v>
      </c>
      <c r="K389" s="37">
        <f>SUMIFS(СВЦЭМ!$K$34:$K$777,СВЦЭМ!$A$34:$A$777,$A389,СВЦЭМ!$B$34:$B$777,K$366)+'СЕТ СН'!$F$13</f>
        <v>567.88928262000002</v>
      </c>
      <c r="L389" s="37">
        <f>SUMIFS(СВЦЭМ!$K$34:$K$777,СВЦЭМ!$A$34:$A$777,$A389,СВЦЭМ!$B$34:$B$777,L$366)+'СЕТ СН'!$F$13</f>
        <v>520.24306325999999</v>
      </c>
      <c r="M389" s="37">
        <f>SUMIFS(СВЦЭМ!$K$34:$K$777,СВЦЭМ!$A$34:$A$777,$A389,СВЦЭМ!$B$34:$B$777,M$366)+'СЕТ СН'!$F$13</f>
        <v>513.51754149999999</v>
      </c>
      <c r="N389" s="37">
        <f>SUMIFS(СВЦЭМ!$K$34:$K$777,СВЦЭМ!$A$34:$A$777,$A389,СВЦЭМ!$B$34:$B$777,N$366)+'СЕТ СН'!$F$13</f>
        <v>528.95185007999999</v>
      </c>
      <c r="O389" s="37">
        <f>SUMIFS(СВЦЭМ!$K$34:$K$777,СВЦЭМ!$A$34:$A$777,$A389,СВЦЭМ!$B$34:$B$777,O$366)+'СЕТ СН'!$F$13</f>
        <v>538.22382319999997</v>
      </c>
      <c r="P389" s="37">
        <f>SUMIFS(СВЦЭМ!$K$34:$K$777,СВЦЭМ!$A$34:$A$777,$A389,СВЦЭМ!$B$34:$B$777,P$366)+'СЕТ СН'!$F$13</f>
        <v>535.95657977999997</v>
      </c>
      <c r="Q389" s="37">
        <f>SUMIFS(СВЦЭМ!$K$34:$K$777,СВЦЭМ!$A$34:$A$777,$A389,СВЦЭМ!$B$34:$B$777,Q$366)+'СЕТ СН'!$F$13</f>
        <v>537.96017161999998</v>
      </c>
      <c r="R389" s="37">
        <f>SUMIFS(СВЦЭМ!$K$34:$K$777,СВЦЭМ!$A$34:$A$777,$A389,СВЦЭМ!$B$34:$B$777,R$366)+'СЕТ СН'!$F$13</f>
        <v>538.38839476999999</v>
      </c>
      <c r="S389" s="37">
        <f>SUMIFS(СВЦЭМ!$K$34:$K$777,СВЦЭМ!$A$34:$A$777,$A389,СВЦЭМ!$B$34:$B$777,S$366)+'СЕТ СН'!$F$13</f>
        <v>520.67795554999998</v>
      </c>
      <c r="T389" s="37">
        <f>SUMIFS(СВЦЭМ!$K$34:$K$777,СВЦЭМ!$A$34:$A$777,$A389,СВЦЭМ!$B$34:$B$777,T$366)+'СЕТ СН'!$F$13</f>
        <v>514.18643378000002</v>
      </c>
      <c r="U389" s="37">
        <f>SUMIFS(СВЦЭМ!$K$34:$K$777,СВЦЭМ!$A$34:$A$777,$A389,СВЦЭМ!$B$34:$B$777,U$366)+'СЕТ СН'!$F$13</f>
        <v>511.67421503999998</v>
      </c>
      <c r="V389" s="37">
        <f>SUMIFS(СВЦЭМ!$K$34:$K$777,СВЦЭМ!$A$34:$A$777,$A389,СВЦЭМ!$B$34:$B$777,V$366)+'СЕТ СН'!$F$13</f>
        <v>516.25879419</v>
      </c>
      <c r="W389" s="37">
        <f>SUMIFS(СВЦЭМ!$K$34:$K$777,СВЦЭМ!$A$34:$A$777,$A389,СВЦЭМ!$B$34:$B$777,W$366)+'СЕТ СН'!$F$13</f>
        <v>517.13690779000001</v>
      </c>
      <c r="X389" s="37">
        <f>SUMIFS(СВЦЭМ!$K$34:$K$777,СВЦЭМ!$A$34:$A$777,$A389,СВЦЭМ!$B$34:$B$777,X$366)+'СЕТ СН'!$F$13</f>
        <v>534.57585718999997</v>
      </c>
      <c r="Y389" s="37">
        <f>SUMIFS(СВЦЭМ!$K$34:$K$777,СВЦЭМ!$A$34:$A$777,$A389,СВЦЭМ!$B$34:$B$777,Y$366)+'СЕТ СН'!$F$13</f>
        <v>593.32886532999999</v>
      </c>
    </row>
    <row r="390" spans="1:26" ht="15.75" x14ac:dyDescent="0.2">
      <c r="A390" s="36">
        <f t="shared" si="10"/>
        <v>42698</v>
      </c>
      <c r="B390" s="37">
        <f>SUMIFS(СВЦЭМ!$K$34:$K$777,СВЦЭМ!$A$34:$A$777,$A390,СВЦЭМ!$B$34:$B$777,B$366)+'СЕТ СН'!$F$13</f>
        <v>685.75665996999999</v>
      </c>
      <c r="C390" s="37">
        <f>SUMIFS(СВЦЭМ!$K$34:$K$777,СВЦЭМ!$A$34:$A$777,$A390,СВЦЭМ!$B$34:$B$777,C$366)+'СЕТ СН'!$F$13</f>
        <v>760.07954471000005</v>
      </c>
      <c r="D390" s="37">
        <f>SUMIFS(СВЦЭМ!$K$34:$K$777,СВЦЭМ!$A$34:$A$777,$A390,СВЦЭМ!$B$34:$B$777,D$366)+'СЕТ СН'!$F$13</f>
        <v>803.67923822</v>
      </c>
      <c r="E390" s="37">
        <f>SUMIFS(СВЦЭМ!$K$34:$K$777,СВЦЭМ!$A$34:$A$777,$A390,СВЦЭМ!$B$34:$B$777,E$366)+'СЕТ СН'!$F$13</f>
        <v>806.44743194</v>
      </c>
      <c r="F390" s="37">
        <f>SUMIFS(СВЦЭМ!$K$34:$K$777,СВЦЭМ!$A$34:$A$777,$A390,СВЦЭМ!$B$34:$B$777,F$366)+'СЕТ СН'!$F$13</f>
        <v>808.03798971000003</v>
      </c>
      <c r="G390" s="37">
        <f>SUMIFS(СВЦЭМ!$K$34:$K$777,СВЦЭМ!$A$34:$A$777,$A390,СВЦЭМ!$B$34:$B$777,G$366)+'СЕТ СН'!$F$13</f>
        <v>796.31871611999998</v>
      </c>
      <c r="H390" s="37">
        <f>SUMIFS(СВЦЭМ!$K$34:$K$777,СВЦЭМ!$A$34:$A$777,$A390,СВЦЭМ!$B$34:$B$777,H$366)+'СЕТ СН'!$F$13</f>
        <v>751.44795019000003</v>
      </c>
      <c r="I390" s="37">
        <f>SUMIFS(СВЦЭМ!$K$34:$K$777,СВЦЭМ!$A$34:$A$777,$A390,СВЦЭМ!$B$34:$B$777,I$366)+'СЕТ СН'!$F$13</f>
        <v>710.96239601000002</v>
      </c>
      <c r="J390" s="37">
        <f>SUMIFS(СВЦЭМ!$K$34:$K$777,СВЦЭМ!$A$34:$A$777,$A390,СВЦЭМ!$B$34:$B$777,J$366)+'СЕТ СН'!$F$13</f>
        <v>657.31052854999996</v>
      </c>
      <c r="K390" s="37">
        <f>SUMIFS(СВЦЭМ!$K$34:$K$777,СВЦЭМ!$A$34:$A$777,$A390,СВЦЭМ!$B$34:$B$777,K$366)+'СЕТ СН'!$F$13</f>
        <v>593.56212169000003</v>
      </c>
      <c r="L390" s="37">
        <f>SUMIFS(СВЦЭМ!$K$34:$K$777,СВЦЭМ!$A$34:$A$777,$A390,СВЦЭМ!$B$34:$B$777,L$366)+'СЕТ СН'!$F$13</f>
        <v>535.54906676999997</v>
      </c>
      <c r="M390" s="37">
        <f>SUMIFS(СВЦЭМ!$K$34:$K$777,СВЦЭМ!$A$34:$A$777,$A390,СВЦЭМ!$B$34:$B$777,M$366)+'СЕТ СН'!$F$13</f>
        <v>521.0843787</v>
      </c>
      <c r="N390" s="37">
        <f>SUMIFS(СВЦЭМ!$K$34:$K$777,СВЦЭМ!$A$34:$A$777,$A390,СВЦЭМ!$B$34:$B$777,N$366)+'СЕТ СН'!$F$13</f>
        <v>530.24215369000001</v>
      </c>
      <c r="O390" s="37">
        <f>SUMIFS(СВЦЭМ!$K$34:$K$777,СВЦЭМ!$A$34:$A$777,$A390,СВЦЭМ!$B$34:$B$777,O$366)+'СЕТ СН'!$F$13</f>
        <v>542.08984282999995</v>
      </c>
      <c r="P390" s="37">
        <f>SUMIFS(СВЦЭМ!$K$34:$K$777,СВЦЭМ!$A$34:$A$777,$A390,СВЦЭМ!$B$34:$B$777,P$366)+'СЕТ СН'!$F$13</f>
        <v>546.47376702999998</v>
      </c>
      <c r="Q390" s="37">
        <f>SUMIFS(СВЦЭМ!$K$34:$K$777,СВЦЭМ!$A$34:$A$777,$A390,СВЦЭМ!$B$34:$B$777,Q$366)+'СЕТ СН'!$F$13</f>
        <v>546.19710344999999</v>
      </c>
      <c r="R390" s="37">
        <f>SUMIFS(СВЦЭМ!$K$34:$K$777,СВЦЭМ!$A$34:$A$777,$A390,СВЦЭМ!$B$34:$B$777,R$366)+'СЕТ СН'!$F$13</f>
        <v>541.57783596000002</v>
      </c>
      <c r="S390" s="37">
        <f>SUMIFS(СВЦЭМ!$K$34:$K$777,СВЦЭМ!$A$34:$A$777,$A390,СВЦЭМ!$B$34:$B$777,S$366)+'СЕТ СН'!$F$13</f>
        <v>519.60159927999996</v>
      </c>
      <c r="T390" s="37">
        <f>SUMIFS(СВЦЭМ!$K$34:$K$777,СВЦЭМ!$A$34:$A$777,$A390,СВЦЭМ!$B$34:$B$777,T$366)+'СЕТ СН'!$F$13</f>
        <v>505.98783966000002</v>
      </c>
      <c r="U390" s="37">
        <f>SUMIFS(СВЦЭМ!$K$34:$K$777,СВЦЭМ!$A$34:$A$777,$A390,СВЦЭМ!$B$34:$B$777,U$366)+'СЕТ СН'!$F$13</f>
        <v>507.35158345000002</v>
      </c>
      <c r="V390" s="37">
        <f>SUMIFS(СВЦЭМ!$K$34:$K$777,СВЦЭМ!$A$34:$A$777,$A390,СВЦЭМ!$B$34:$B$777,V$366)+'СЕТ СН'!$F$13</f>
        <v>511.64056350999999</v>
      </c>
      <c r="W390" s="37">
        <f>SUMIFS(СВЦЭМ!$K$34:$K$777,СВЦЭМ!$A$34:$A$777,$A390,СВЦЭМ!$B$34:$B$777,W$366)+'СЕТ СН'!$F$13</f>
        <v>517.24009179999996</v>
      </c>
      <c r="X390" s="37">
        <f>SUMIFS(СВЦЭМ!$K$34:$K$777,СВЦЭМ!$A$34:$A$777,$A390,СВЦЭМ!$B$34:$B$777,X$366)+'СЕТ СН'!$F$13</f>
        <v>535.42059883000002</v>
      </c>
      <c r="Y390" s="37">
        <f>SUMIFS(СВЦЭМ!$K$34:$K$777,СВЦЭМ!$A$34:$A$777,$A390,СВЦЭМ!$B$34:$B$777,Y$366)+'СЕТ СН'!$F$13</f>
        <v>609.00004065999997</v>
      </c>
    </row>
    <row r="391" spans="1:26" ht="15.75" x14ac:dyDescent="0.2">
      <c r="A391" s="36">
        <f t="shared" si="10"/>
        <v>42699</v>
      </c>
      <c r="B391" s="37">
        <f>SUMIFS(СВЦЭМ!$K$34:$K$777,СВЦЭМ!$A$34:$A$777,$A391,СВЦЭМ!$B$34:$B$777,B$366)+'СЕТ СН'!$F$13</f>
        <v>684.04784003999998</v>
      </c>
      <c r="C391" s="37">
        <f>SUMIFS(СВЦЭМ!$K$34:$K$777,СВЦЭМ!$A$34:$A$777,$A391,СВЦЭМ!$B$34:$B$777,C$366)+'СЕТ СН'!$F$13</f>
        <v>755.26712492000001</v>
      </c>
      <c r="D391" s="37">
        <f>SUMIFS(СВЦЭМ!$K$34:$K$777,СВЦЭМ!$A$34:$A$777,$A391,СВЦЭМ!$B$34:$B$777,D$366)+'СЕТ СН'!$F$13</f>
        <v>793.43683295999995</v>
      </c>
      <c r="E391" s="37">
        <f>SUMIFS(СВЦЭМ!$K$34:$K$777,СВЦЭМ!$A$34:$A$777,$A391,СВЦЭМ!$B$34:$B$777,E$366)+'СЕТ СН'!$F$13</f>
        <v>795.61023172</v>
      </c>
      <c r="F391" s="37">
        <f>SUMIFS(СВЦЭМ!$K$34:$K$777,СВЦЭМ!$A$34:$A$777,$A391,СВЦЭМ!$B$34:$B$777,F$366)+'СЕТ СН'!$F$13</f>
        <v>795.77141707999999</v>
      </c>
      <c r="G391" s="37">
        <f>SUMIFS(СВЦЭМ!$K$34:$K$777,СВЦЭМ!$A$34:$A$777,$A391,СВЦЭМ!$B$34:$B$777,G$366)+'СЕТ СН'!$F$13</f>
        <v>785.66026952000004</v>
      </c>
      <c r="H391" s="37">
        <f>SUMIFS(СВЦЭМ!$K$34:$K$777,СВЦЭМ!$A$34:$A$777,$A391,СВЦЭМ!$B$34:$B$777,H$366)+'СЕТ СН'!$F$13</f>
        <v>743.61087915999997</v>
      </c>
      <c r="I391" s="37">
        <f>SUMIFS(СВЦЭМ!$K$34:$K$777,СВЦЭМ!$A$34:$A$777,$A391,СВЦЭМ!$B$34:$B$777,I$366)+'СЕТ СН'!$F$13</f>
        <v>708.19418733999998</v>
      </c>
      <c r="J391" s="37">
        <f>SUMIFS(СВЦЭМ!$K$34:$K$777,СВЦЭМ!$A$34:$A$777,$A391,СВЦЭМ!$B$34:$B$777,J$366)+'СЕТ СН'!$F$13</f>
        <v>644.90247119000003</v>
      </c>
      <c r="K391" s="37">
        <f>SUMIFS(СВЦЭМ!$K$34:$K$777,СВЦЭМ!$A$34:$A$777,$A391,СВЦЭМ!$B$34:$B$777,K$366)+'СЕТ СН'!$F$13</f>
        <v>578.10883317000003</v>
      </c>
      <c r="L391" s="37">
        <f>SUMIFS(СВЦЭМ!$K$34:$K$777,СВЦЭМ!$A$34:$A$777,$A391,СВЦЭМ!$B$34:$B$777,L$366)+'СЕТ СН'!$F$13</f>
        <v>521.42290983999999</v>
      </c>
      <c r="M391" s="37">
        <f>SUMIFS(СВЦЭМ!$K$34:$K$777,СВЦЭМ!$A$34:$A$777,$A391,СВЦЭМ!$B$34:$B$777,M$366)+'СЕТ СН'!$F$13</f>
        <v>511.46107102000002</v>
      </c>
      <c r="N391" s="37">
        <f>SUMIFS(СВЦЭМ!$K$34:$K$777,СВЦЭМ!$A$34:$A$777,$A391,СВЦЭМ!$B$34:$B$777,N$366)+'СЕТ СН'!$F$13</f>
        <v>523.38858283000002</v>
      </c>
      <c r="O391" s="37">
        <f>SUMIFS(СВЦЭМ!$K$34:$K$777,СВЦЭМ!$A$34:$A$777,$A391,СВЦЭМ!$B$34:$B$777,O$366)+'СЕТ СН'!$F$13</f>
        <v>528.93167721999998</v>
      </c>
      <c r="P391" s="37">
        <f>SUMIFS(СВЦЭМ!$K$34:$K$777,СВЦЭМ!$A$34:$A$777,$A391,СВЦЭМ!$B$34:$B$777,P$366)+'СЕТ СН'!$F$13</f>
        <v>531.58030065000003</v>
      </c>
      <c r="Q391" s="37">
        <f>SUMIFS(СВЦЭМ!$K$34:$K$777,СВЦЭМ!$A$34:$A$777,$A391,СВЦЭМ!$B$34:$B$777,Q$366)+'СЕТ СН'!$F$13</f>
        <v>533.82170229999997</v>
      </c>
      <c r="R391" s="37">
        <f>SUMIFS(СВЦЭМ!$K$34:$K$777,СВЦЭМ!$A$34:$A$777,$A391,СВЦЭМ!$B$34:$B$777,R$366)+'СЕТ СН'!$F$13</f>
        <v>533.60995373000003</v>
      </c>
      <c r="S391" s="37">
        <f>SUMIFS(СВЦЭМ!$K$34:$K$777,СВЦЭМ!$A$34:$A$777,$A391,СВЦЭМ!$B$34:$B$777,S$366)+'СЕТ СН'!$F$13</f>
        <v>517.32903427999997</v>
      </c>
      <c r="T391" s="37">
        <f>SUMIFS(СВЦЭМ!$K$34:$K$777,СВЦЭМ!$A$34:$A$777,$A391,СВЦЭМ!$B$34:$B$777,T$366)+'СЕТ СН'!$F$13</f>
        <v>495.61852750999998</v>
      </c>
      <c r="U391" s="37">
        <f>SUMIFS(СВЦЭМ!$K$34:$K$777,СВЦЭМ!$A$34:$A$777,$A391,СВЦЭМ!$B$34:$B$777,U$366)+'СЕТ СН'!$F$13</f>
        <v>493.99753253</v>
      </c>
      <c r="V391" s="37">
        <f>SUMIFS(СВЦЭМ!$K$34:$K$777,СВЦЭМ!$A$34:$A$777,$A391,СВЦЭМ!$B$34:$B$777,V$366)+'СЕТ СН'!$F$13</f>
        <v>504.34580555000002</v>
      </c>
      <c r="W391" s="37">
        <f>SUMIFS(СВЦЭМ!$K$34:$K$777,СВЦЭМ!$A$34:$A$777,$A391,СВЦЭМ!$B$34:$B$777,W$366)+'СЕТ СН'!$F$13</f>
        <v>517.14341956999999</v>
      </c>
      <c r="X391" s="37">
        <f>SUMIFS(СВЦЭМ!$K$34:$K$777,СВЦЭМ!$A$34:$A$777,$A391,СВЦЭМ!$B$34:$B$777,X$366)+'СЕТ СН'!$F$13</f>
        <v>538.75886122999998</v>
      </c>
      <c r="Y391" s="37">
        <f>SUMIFS(СВЦЭМ!$K$34:$K$777,СВЦЭМ!$A$34:$A$777,$A391,СВЦЭМ!$B$34:$B$777,Y$366)+'СЕТ СН'!$F$13</f>
        <v>614.50897780000003</v>
      </c>
    </row>
    <row r="392" spans="1:26" ht="15.75" x14ac:dyDescent="0.2">
      <c r="A392" s="36">
        <f t="shared" si="10"/>
        <v>42700</v>
      </c>
      <c r="B392" s="37">
        <f>SUMIFS(СВЦЭМ!$K$34:$K$777,СВЦЭМ!$A$34:$A$777,$A392,СВЦЭМ!$B$34:$B$777,B$366)+'СЕТ СН'!$F$13</f>
        <v>693.08767810999996</v>
      </c>
      <c r="C392" s="37">
        <f>SUMIFS(СВЦЭМ!$K$34:$K$777,СВЦЭМ!$A$34:$A$777,$A392,СВЦЭМ!$B$34:$B$777,C$366)+'СЕТ СН'!$F$13</f>
        <v>743.54429332999996</v>
      </c>
      <c r="D392" s="37">
        <f>SUMIFS(СВЦЭМ!$K$34:$K$777,СВЦЭМ!$A$34:$A$777,$A392,СВЦЭМ!$B$34:$B$777,D$366)+'СЕТ СН'!$F$13</f>
        <v>771.78438518999997</v>
      </c>
      <c r="E392" s="37">
        <f>SUMIFS(СВЦЭМ!$K$34:$K$777,СВЦЭМ!$A$34:$A$777,$A392,СВЦЭМ!$B$34:$B$777,E$366)+'СЕТ СН'!$F$13</f>
        <v>772.98022690000005</v>
      </c>
      <c r="F392" s="37">
        <f>SUMIFS(СВЦЭМ!$K$34:$K$777,СВЦЭМ!$A$34:$A$777,$A392,СВЦЭМ!$B$34:$B$777,F$366)+'СЕТ СН'!$F$13</f>
        <v>776.58081599000002</v>
      </c>
      <c r="G392" s="37">
        <f>SUMIFS(СВЦЭМ!$K$34:$K$777,СВЦЭМ!$A$34:$A$777,$A392,СВЦЭМ!$B$34:$B$777,G$366)+'СЕТ СН'!$F$13</f>
        <v>774.29063716999997</v>
      </c>
      <c r="H392" s="37">
        <f>SUMIFS(СВЦЭМ!$K$34:$K$777,СВЦЭМ!$A$34:$A$777,$A392,СВЦЭМ!$B$34:$B$777,H$366)+'СЕТ СН'!$F$13</f>
        <v>766.63759078999999</v>
      </c>
      <c r="I392" s="37">
        <f>SUMIFS(СВЦЭМ!$K$34:$K$777,СВЦЭМ!$A$34:$A$777,$A392,СВЦЭМ!$B$34:$B$777,I$366)+'СЕТ СН'!$F$13</f>
        <v>752.00000130000001</v>
      </c>
      <c r="J392" s="37">
        <f>SUMIFS(СВЦЭМ!$K$34:$K$777,СВЦЭМ!$A$34:$A$777,$A392,СВЦЭМ!$B$34:$B$777,J$366)+'СЕТ СН'!$F$13</f>
        <v>677.85806000000002</v>
      </c>
      <c r="K392" s="37">
        <f>SUMIFS(СВЦЭМ!$K$34:$K$777,СВЦЭМ!$A$34:$A$777,$A392,СВЦЭМ!$B$34:$B$777,K$366)+'СЕТ СН'!$F$13</f>
        <v>592.28810338999995</v>
      </c>
      <c r="L392" s="37">
        <f>SUMIFS(СВЦЭМ!$K$34:$K$777,СВЦЭМ!$A$34:$A$777,$A392,СВЦЭМ!$B$34:$B$777,L$366)+'СЕТ СН'!$F$13</f>
        <v>521.10707922999995</v>
      </c>
      <c r="M392" s="37">
        <f>SUMIFS(СВЦЭМ!$K$34:$K$777,СВЦЭМ!$A$34:$A$777,$A392,СВЦЭМ!$B$34:$B$777,M$366)+'СЕТ СН'!$F$13</f>
        <v>501.45254903</v>
      </c>
      <c r="N392" s="37">
        <f>SUMIFS(СВЦЭМ!$K$34:$K$777,СВЦЭМ!$A$34:$A$777,$A392,СВЦЭМ!$B$34:$B$777,N$366)+'СЕТ СН'!$F$13</f>
        <v>511.49423758</v>
      </c>
      <c r="O392" s="37">
        <f>SUMIFS(СВЦЭМ!$K$34:$K$777,СВЦЭМ!$A$34:$A$777,$A392,СВЦЭМ!$B$34:$B$777,O$366)+'СЕТ СН'!$F$13</f>
        <v>516.35179287000005</v>
      </c>
      <c r="P392" s="37">
        <f>SUMIFS(СВЦЭМ!$K$34:$K$777,СВЦЭМ!$A$34:$A$777,$A392,СВЦЭМ!$B$34:$B$777,P$366)+'СЕТ СН'!$F$13</f>
        <v>523.90231001999996</v>
      </c>
      <c r="Q392" s="37">
        <f>SUMIFS(СВЦЭМ!$K$34:$K$777,СВЦЭМ!$A$34:$A$777,$A392,СВЦЭМ!$B$34:$B$777,Q$366)+'СЕТ СН'!$F$13</f>
        <v>525.01672051000003</v>
      </c>
      <c r="R392" s="37">
        <f>SUMIFS(СВЦЭМ!$K$34:$K$777,СВЦЭМ!$A$34:$A$777,$A392,СВЦЭМ!$B$34:$B$777,R$366)+'СЕТ СН'!$F$13</f>
        <v>521.04855267000005</v>
      </c>
      <c r="S392" s="37">
        <f>SUMIFS(СВЦЭМ!$K$34:$K$777,СВЦЭМ!$A$34:$A$777,$A392,СВЦЭМ!$B$34:$B$777,S$366)+'СЕТ СН'!$F$13</f>
        <v>500.65855966999999</v>
      </c>
      <c r="T392" s="37">
        <f>SUMIFS(СВЦЭМ!$K$34:$K$777,СВЦЭМ!$A$34:$A$777,$A392,СВЦЭМ!$B$34:$B$777,T$366)+'СЕТ СН'!$F$13</f>
        <v>485.71319751999999</v>
      </c>
      <c r="U392" s="37">
        <f>SUMIFS(СВЦЭМ!$K$34:$K$777,СВЦЭМ!$A$34:$A$777,$A392,СВЦЭМ!$B$34:$B$777,U$366)+'СЕТ СН'!$F$13</f>
        <v>488.13401018000002</v>
      </c>
      <c r="V392" s="37">
        <f>SUMIFS(СВЦЭМ!$K$34:$K$777,СВЦЭМ!$A$34:$A$777,$A392,СВЦЭМ!$B$34:$B$777,V$366)+'СЕТ СН'!$F$13</f>
        <v>495.11857614000002</v>
      </c>
      <c r="W392" s="37">
        <f>SUMIFS(СВЦЭМ!$K$34:$K$777,СВЦЭМ!$A$34:$A$777,$A392,СВЦЭМ!$B$34:$B$777,W$366)+'СЕТ СН'!$F$13</f>
        <v>503.05915594999999</v>
      </c>
      <c r="X392" s="37">
        <f>SUMIFS(СВЦЭМ!$K$34:$K$777,СВЦЭМ!$A$34:$A$777,$A392,СВЦЭМ!$B$34:$B$777,X$366)+'СЕТ СН'!$F$13</f>
        <v>512.47581492999996</v>
      </c>
      <c r="Y392" s="37">
        <f>SUMIFS(СВЦЭМ!$K$34:$K$777,СВЦЭМ!$A$34:$A$777,$A392,СВЦЭМ!$B$34:$B$777,Y$366)+'СЕТ СН'!$F$13</f>
        <v>571.15203082999994</v>
      </c>
    </row>
    <row r="393" spans="1:26" ht="15.75" x14ac:dyDescent="0.2">
      <c r="A393" s="36">
        <f t="shared" si="10"/>
        <v>42701</v>
      </c>
      <c r="B393" s="37">
        <f>SUMIFS(СВЦЭМ!$K$34:$K$777,СВЦЭМ!$A$34:$A$777,$A393,СВЦЭМ!$B$34:$B$777,B$366)+'СЕТ СН'!$F$13</f>
        <v>666.85003733999997</v>
      </c>
      <c r="C393" s="37">
        <f>SUMIFS(СВЦЭМ!$K$34:$K$777,СВЦЭМ!$A$34:$A$777,$A393,СВЦЭМ!$B$34:$B$777,C$366)+'СЕТ СН'!$F$13</f>
        <v>726.48562164999998</v>
      </c>
      <c r="D393" s="37">
        <f>SUMIFS(СВЦЭМ!$K$34:$K$777,СВЦЭМ!$A$34:$A$777,$A393,СВЦЭМ!$B$34:$B$777,D$366)+'СЕТ СН'!$F$13</f>
        <v>771.29073387999995</v>
      </c>
      <c r="E393" s="37">
        <f>SUMIFS(СВЦЭМ!$K$34:$K$777,СВЦЭМ!$A$34:$A$777,$A393,СВЦЭМ!$B$34:$B$777,E$366)+'СЕТ СН'!$F$13</f>
        <v>768.03385828</v>
      </c>
      <c r="F393" s="37">
        <f>SUMIFS(СВЦЭМ!$K$34:$K$777,СВЦЭМ!$A$34:$A$777,$A393,СВЦЭМ!$B$34:$B$777,F$366)+'СЕТ СН'!$F$13</f>
        <v>766.25048609999999</v>
      </c>
      <c r="G393" s="37">
        <f>SUMIFS(СВЦЭМ!$K$34:$K$777,СВЦЭМ!$A$34:$A$777,$A393,СВЦЭМ!$B$34:$B$777,G$366)+'СЕТ СН'!$F$13</f>
        <v>767.14968944999998</v>
      </c>
      <c r="H393" s="37">
        <f>SUMIFS(СВЦЭМ!$K$34:$K$777,СВЦЭМ!$A$34:$A$777,$A393,СВЦЭМ!$B$34:$B$777,H$366)+'СЕТ СН'!$F$13</f>
        <v>764.36121761000004</v>
      </c>
      <c r="I393" s="37">
        <f>SUMIFS(СВЦЭМ!$K$34:$K$777,СВЦЭМ!$A$34:$A$777,$A393,СВЦЭМ!$B$34:$B$777,I$366)+'СЕТ СН'!$F$13</f>
        <v>748.80179706000001</v>
      </c>
      <c r="J393" s="37">
        <f>SUMIFS(СВЦЭМ!$K$34:$K$777,СВЦЭМ!$A$34:$A$777,$A393,СВЦЭМ!$B$34:$B$777,J$366)+'СЕТ СН'!$F$13</f>
        <v>683.64688922000005</v>
      </c>
      <c r="K393" s="37">
        <f>SUMIFS(СВЦЭМ!$K$34:$K$777,СВЦЭМ!$A$34:$A$777,$A393,СВЦЭМ!$B$34:$B$777,K$366)+'СЕТ СН'!$F$13</f>
        <v>599.98992616999999</v>
      </c>
      <c r="L393" s="37">
        <f>SUMIFS(СВЦЭМ!$K$34:$K$777,СВЦЭМ!$A$34:$A$777,$A393,СВЦЭМ!$B$34:$B$777,L$366)+'СЕТ СН'!$F$13</f>
        <v>528.62697906000005</v>
      </c>
      <c r="M393" s="37">
        <f>SUMIFS(СВЦЭМ!$K$34:$K$777,СВЦЭМ!$A$34:$A$777,$A393,СВЦЭМ!$B$34:$B$777,M$366)+'СЕТ СН'!$F$13</f>
        <v>506.09626825999999</v>
      </c>
      <c r="N393" s="37">
        <f>SUMIFS(СВЦЭМ!$K$34:$K$777,СВЦЭМ!$A$34:$A$777,$A393,СВЦЭМ!$B$34:$B$777,N$366)+'СЕТ СН'!$F$13</f>
        <v>513.11027908999995</v>
      </c>
      <c r="O393" s="37">
        <f>SUMIFS(СВЦЭМ!$K$34:$K$777,СВЦЭМ!$A$34:$A$777,$A393,СВЦЭМ!$B$34:$B$777,O$366)+'СЕТ СН'!$F$13</f>
        <v>520.62621007999996</v>
      </c>
      <c r="P393" s="37">
        <f>SUMIFS(СВЦЭМ!$K$34:$K$777,СВЦЭМ!$A$34:$A$777,$A393,СВЦЭМ!$B$34:$B$777,P$366)+'СЕТ СН'!$F$13</f>
        <v>530.29280351</v>
      </c>
      <c r="Q393" s="37">
        <f>SUMIFS(СВЦЭМ!$K$34:$K$777,СВЦЭМ!$A$34:$A$777,$A393,СВЦЭМ!$B$34:$B$777,Q$366)+'СЕТ СН'!$F$13</f>
        <v>529.67673749000005</v>
      </c>
      <c r="R393" s="37">
        <f>SUMIFS(СВЦЭМ!$K$34:$K$777,СВЦЭМ!$A$34:$A$777,$A393,СВЦЭМ!$B$34:$B$777,R$366)+'СЕТ СН'!$F$13</f>
        <v>523.84427768</v>
      </c>
      <c r="S393" s="37">
        <f>SUMIFS(СВЦЭМ!$K$34:$K$777,СВЦЭМ!$A$34:$A$777,$A393,СВЦЭМ!$B$34:$B$777,S$366)+'СЕТ СН'!$F$13</f>
        <v>507.97185918000002</v>
      </c>
      <c r="T393" s="37">
        <f>SUMIFS(СВЦЭМ!$K$34:$K$777,СВЦЭМ!$A$34:$A$777,$A393,СВЦЭМ!$B$34:$B$777,T$366)+'СЕТ СН'!$F$13</f>
        <v>482.42147268000002</v>
      </c>
      <c r="U393" s="37">
        <f>SUMIFS(СВЦЭМ!$K$34:$K$777,СВЦЭМ!$A$34:$A$777,$A393,СВЦЭМ!$B$34:$B$777,U$366)+'СЕТ СН'!$F$13</f>
        <v>484.19669784000001</v>
      </c>
      <c r="V393" s="37">
        <f>SUMIFS(СВЦЭМ!$K$34:$K$777,СВЦЭМ!$A$34:$A$777,$A393,СВЦЭМ!$B$34:$B$777,V$366)+'СЕТ СН'!$F$13</f>
        <v>493.97617787000001</v>
      </c>
      <c r="W393" s="37">
        <f>SUMIFS(СВЦЭМ!$K$34:$K$777,СВЦЭМ!$A$34:$A$777,$A393,СВЦЭМ!$B$34:$B$777,W$366)+'СЕТ СН'!$F$13</f>
        <v>508.48106163</v>
      </c>
      <c r="X393" s="37">
        <f>SUMIFS(СВЦЭМ!$K$34:$K$777,СВЦЭМ!$A$34:$A$777,$A393,СВЦЭМ!$B$34:$B$777,X$366)+'СЕТ СН'!$F$13</f>
        <v>530.49735448000001</v>
      </c>
      <c r="Y393" s="37">
        <f>SUMIFS(СВЦЭМ!$K$34:$K$777,СВЦЭМ!$A$34:$A$777,$A393,СВЦЭМ!$B$34:$B$777,Y$366)+'СЕТ СН'!$F$13</f>
        <v>604.16662287999998</v>
      </c>
    </row>
    <row r="394" spans="1:26" ht="15.75" x14ac:dyDescent="0.2">
      <c r="A394" s="36">
        <f t="shared" si="10"/>
        <v>42702</v>
      </c>
      <c r="B394" s="37">
        <f>SUMIFS(СВЦЭМ!$K$34:$K$777,СВЦЭМ!$A$34:$A$777,$A394,СВЦЭМ!$B$34:$B$777,B$366)+'СЕТ СН'!$F$13</f>
        <v>638.86447242999998</v>
      </c>
      <c r="C394" s="37">
        <f>SUMIFS(СВЦЭМ!$K$34:$K$777,СВЦЭМ!$A$34:$A$777,$A394,СВЦЭМ!$B$34:$B$777,C$366)+'СЕТ СН'!$F$13</f>
        <v>708.28077824000002</v>
      </c>
      <c r="D394" s="37">
        <f>SUMIFS(СВЦЭМ!$K$34:$K$777,СВЦЭМ!$A$34:$A$777,$A394,СВЦЭМ!$B$34:$B$777,D$366)+'СЕТ СН'!$F$13</f>
        <v>761.85199986999999</v>
      </c>
      <c r="E394" s="37">
        <f>SUMIFS(СВЦЭМ!$K$34:$K$777,СВЦЭМ!$A$34:$A$777,$A394,СВЦЭМ!$B$34:$B$777,E$366)+'СЕТ СН'!$F$13</f>
        <v>772.29078838999999</v>
      </c>
      <c r="F394" s="37">
        <f>SUMIFS(СВЦЭМ!$K$34:$K$777,СВЦЭМ!$A$34:$A$777,$A394,СВЦЭМ!$B$34:$B$777,F$366)+'СЕТ СН'!$F$13</f>
        <v>771.81005212000002</v>
      </c>
      <c r="G394" s="37">
        <f>SUMIFS(СВЦЭМ!$K$34:$K$777,СВЦЭМ!$A$34:$A$777,$A394,СВЦЭМ!$B$34:$B$777,G$366)+'СЕТ СН'!$F$13</f>
        <v>762.88611334999996</v>
      </c>
      <c r="H394" s="37">
        <f>SUMIFS(СВЦЭМ!$K$34:$K$777,СВЦЭМ!$A$34:$A$777,$A394,СВЦЭМ!$B$34:$B$777,H$366)+'СЕТ СН'!$F$13</f>
        <v>738.53262000999996</v>
      </c>
      <c r="I394" s="37">
        <f>SUMIFS(СВЦЭМ!$K$34:$K$777,СВЦЭМ!$A$34:$A$777,$A394,СВЦЭМ!$B$34:$B$777,I$366)+'СЕТ СН'!$F$13</f>
        <v>711.22031277999997</v>
      </c>
      <c r="J394" s="37">
        <f>SUMIFS(СВЦЭМ!$K$34:$K$777,СВЦЭМ!$A$34:$A$777,$A394,СВЦЭМ!$B$34:$B$777,J$366)+'СЕТ СН'!$F$13</f>
        <v>654.50018771999999</v>
      </c>
      <c r="K394" s="37">
        <f>SUMIFS(СВЦЭМ!$K$34:$K$777,СВЦЭМ!$A$34:$A$777,$A394,СВЦЭМ!$B$34:$B$777,K$366)+'СЕТ СН'!$F$13</f>
        <v>589.23010505000002</v>
      </c>
      <c r="L394" s="37">
        <f>SUMIFS(СВЦЭМ!$K$34:$K$777,СВЦЭМ!$A$34:$A$777,$A394,СВЦЭМ!$B$34:$B$777,L$366)+'СЕТ СН'!$F$13</f>
        <v>551.24182127999995</v>
      </c>
      <c r="M394" s="37">
        <f>SUMIFS(СВЦЭМ!$K$34:$K$777,СВЦЭМ!$A$34:$A$777,$A394,СВЦЭМ!$B$34:$B$777,M$366)+'СЕТ СН'!$F$13</f>
        <v>527.13715176000005</v>
      </c>
      <c r="N394" s="37">
        <f>SUMIFS(СВЦЭМ!$K$34:$K$777,СВЦЭМ!$A$34:$A$777,$A394,СВЦЭМ!$B$34:$B$777,N$366)+'СЕТ СН'!$F$13</f>
        <v>535.23049703000004</v>
      </c>
      <c r="O394" s="37">
        <f>SUMIFS(СВЦЭМ!$K$34:$K$777,СВЦЭМ!$A$34:$A$777,$A394,СВЦЭМ!$B$34:$B$777,O$366)+'СЕТ СН'!$F$13</f>
        <v>546.08465552999996</v>
      </c>
      <c r="P394" s="37">
        <f>SUMIFS(СВЦЭМ!$K$34:$K$777,СВЦЭМ!$A$34:$A$777,$A394,СВЦЭМ!$B$34:$B$777,P$366)+'СЕТ СН'!$F$13</f>
        <v>549.34220774999994</v>
      </c>
      <c r="Q394" s="37">
        <f>SUMIFS(СВЦЭМ!$K$34:$K$777,СВЦЭМ!$A$34:$A$777,$A394,СВЦЭМ!$B$34:$B$777,Q$366)+'СЕТ СН'!$F$13</f>
        <v>550.39382806000003</v>
      </c>
      <c r="R394" s="37">
        <f>SUMIFS(СВЦЭМ!$K$34:$K$777,СВЦЭМ!$A$34:$A$777,$A394,СВЦЭМ!$B$34:$B$777,R$366)+'СЕТ СН'!$F$13</f>
        <v>548.47374707999995</v>
      </c>
      <c r="S394" s="37">
        <f>SUMIFS(СВЦЭМ!$K$34:$K$777,СВЦЭМ!$A$34:$A$777,$A394,СВЦЭМ!$B$34:$B$777,S$366)+'СЕТ СН'!$F$13</f>
        <v>541.43827295000006</v>
      </c>
      <c r="T394" s="37">
        <f>SUMIFS(СВЦЭМ!$K$34:$K$777,СВЦЭМ!$A$34:$A$777,$A394,СВЦЭМ!$B$34:$B$777,T$366)+'СЕТ СН'!$F$13</f>
        <v>504.63538437</v>
      </c>
      <c r="U394" s="37">
        <f>SUMIFS(СВЦЭМ!$K$34:$K$777,СВЦЭМ!$A$34:$A$777,$A394,СВЦЭМ!$B$34:$B$777,U$366)+'СЕТ СН'!$F$13</f>
        <v>504.30477380000002</v>
      </c>
      <c r="V394" s="37">
        <f>SUMIFS(СВЦЭМ!$K$34:$K$777,СВЦЭМ!$A$34:$A$777,$A394,СВЦЭМ!$B$34:$B$777,V$366)+'СЕТ СН'!$F$13</f>
        <v>522.54622949999998</v>
      </c>
      <c r="W394" s="37">
        <f>SUMIFS(СВЦЭМ!$K$34:$K$777,СВЦЭМ!$A$34:$A$777,$A394,СВЦЭМ!$B$34:$B$777,W$366)+'СЕТ СН'!$F$13</f>
        <v>529.46874111</v>
      </c>
      <c r="X394" s="37">
        <f>SUMIFS(СВЦЭМ!$K$34:$K$777,СВЦЭМ!$A$34:$A$777,$A394,СВЦЭМ!$B$34:$B$777,X$366)+'СЕТ СН'!$F$13</f>
        <v>552.28667766000001</v>
      </c>
      <c r="Y394" s="37">
        <f>SUMIFS(СВЦЭМ!$K$34:$K$777,СВЦЭМ!$A$34:$A$777,$A394,СВЦЭМ!$B$34:$B$777,Y$366)+'СЕТ СН'!$F$13</f>
        <v>601.88480212000002</v>
      </c>
    </row>
    <row r="395" spans="1:26" ht="15.75" x14ac:dyDescent="0.2">
      <c r="A395" s="36">
        <f t="shared" si="10"/>
        <v>42703</v>
      </c>
      <c r="B395" s="37">
        <f>SUMIFS(СВЦЭМ!$K$34:$K$777,СВЦЭМ!$A$34:$A$777,$A395,СВЦЭМ!$B$34:$B$777,B$366)+'СЕТ СН'!$F$13</f>
        <v>670.11543695</v>
      </c>
      <c r="C395" s="37">
        <f>SUMIFS(СВЦЭМ!$K$34:$K$777,СВЦЭМ!$A$34:$A$777,$A395,СВЦЭМ!$B$34:$B$777,C$366)+'СЕТ СН'!$F$13</f>
        <v>742.22512182000003</v>
      </c>
      <c r="D395" s="37">
        <f>SUMIFS(СВЦЭМ!$K$34:$K$777,СВЦЭМ!$A$34:$A$777,$A395,СВЦЭМ!$B$34:$B$777,D$366)+'СЕТ СН'!$F$13</f>
        <v>791.40078256000004</v>
      </c>
      <c r="E395" s="37">
        <f>SUMIFS(СВЦЭМ!$K$34:$K$777,СВЦЭМ!$A$34:$A$777,$A395,СВЦЭМ!$B$34:$B$777,E$366)+'СЕТ СН'!$F$13</f>
        <v>795.69377200999998</v>
      </c>
      <c r="F395" s="37">
        <f>SUMIFS(СВЦЭМ!$K$34:$K$777,СВЦЭМ!$A$34:$A$777,$A395,СВЦЭМ!$B$34:$B$777,F$366)+'СЕТ СН'!$F$13</f>
        <v>792.38499848000004</v>
      </c>
      <c r="G395" s="37">
        <f>SUMIFS(СВЦЭМ!$K$34:$K$777,СВЦЭМ!$A$34:$A$777,$A395,СВЦЭМ!$B$34:$B$777,G$366)+'СЕТ СН'!$F$13</f>
        <v>783.48229285000002</v>
      </c>
      <c r="H395" s="37">
        <f>SUMIFS(СВЦЭМ!$K$34:$K$777,СВЦЭМ!$A$34:$A$777,$A395,СВЦЭМ!$B$34:$B$777,H$366)+'СЕТ СН'!$F$13</f>
        <v>736.71250239999995</v>
      </c>
      <c r="I395" s="37">
        <f>SUMIFS(СВЦЭМ!$K$34:$K$777,СВЦЭМ!$A$34:$A$777,$A395,СВЦЭМ!$B$34:$B$777,I$366)+'СЕТ СН'!$F$13</f>
        <v>680.26545453999995</v>
      </c>
      <c r="J395" s="37">
        <f>SUMIFS(СВЦЭМ!$K$34:$K$777,СВЦЭМ!$A$34:$A$777,$A395,СВЦЭМ!$B$34:$B$777,J$366)+'СЕТ СН'!$F$13</f>
        <v>617.06743310000002</v>
      </c>
      <c r="K395" s="37">
        <f>SUMIFS(СВЦЭМ!$K$34:$K$777,СВЦЭМ!$A$34:$A$777,$A395,СВЦЭМ!$B$34:$B$777,K$366)+'СЕТ СН'!$F$13</f>
        <v>585.69948091000003</v>
      </c>
      <c r="L395" s="37">
        <f>SUMIFS(СВЦЭМ!$K$34:$K$777,СВЦЭМ!$A$34:$A$777,$A395,СВЦЭМ!$B$34:$B$777,L$366)+'СЕТ СН'!$F$13</f>
        <v>561.36407169999995</v>
      </c>
      <c r="M395" s="37">
        <f>SUMIFS(СВЦЭМ!$K$34:$K$777,СВЦЭМ!$A$34:$A$777,$A395,СВЦЭМ!$B$34:$B$777,M$366)+'СЕТ СН'!$F$13</f>
        <v>566.01180459</v>
      </c>
      <c r="N395" s="37">
        <f>SUMIFS(СВЦЭМ!$K$34:$K$777,СВЦЭМ!$A$34:$A$777,$A395,СВЦЭМ!$B$34:$B$777,N$366)+'СЕТ СН'!$F$13</f>
        <v>590.45401265999999</v>
      </c>
      <c r="O395" s="37">
        <f>SUMIFS(СВЦЭМ!$K$34:$K$777,СВЦЭМ!$A$34:$A$777,$A395,СВЦЭМ!$B$34:$B$777,O$366)+'СЕТ СН'!$F$13</f>
        <v>595.70770980999998</v>
      </c>
      <c r="P395" s="37">
        <f>SUMIFS(СВЦЭМ!$K$34:$K$777,СВЦЭМ!$A$34:$A$777,$A395,СВЦЭМ!$B$34:$B$777,P$366)+'СЕТ СН'!$F$13</f>
        <v>595.78843530999995</v>
      </c>
      <c r="Q395" s="37">
        <f>SUMIFS(СВЦЭМ!$K$34:$K$777,СВЦЭМ!$A$34:$A$777,$A395,СВЦЭМ!$B$34:$B$777,Q$366)+'СЕТ СН'!$F$13</f>
        <v>595.50230106000004</v>
      </c>
      <c r="R395" s="37">
        <f>SUMIFS(СВЦЭМ!$K$34:$K$777,СВЦЭМ!$A$34:$A$777,$A395,СВЦЭМ!$B$34:$B$777,R$366)+'СЕТ СН'!$F$13</f>
        <v>593.69938177999995</v>
      </c>
      <c r="S395" s="37">
        <f>SUMIFS(СВЦЭМ!$K$34:$K$777,СВЦЭМ!$A$34:$A$777,$A395,СВЦЭМ!$B$34:$B$777,S$366)+'СЕТ СН'!$F$13</f>
        <v>574.10841731000005</v>
      </c>
      <c r="T395" s="37">
        <f>SUMIFS(СВЦЭМ!$K$34:$K$777,СВЦЭМ!$A$34:$A$777,$A395,СВЦЭМ!$B$34:$B$777,T$366)+'СЕТ СН'!$F$13</f>
        <v>542.73405887000001</v>
      </c>
      <c r="U395" s="37">
        <f>SUMIFS(СВЦЭМ!$K$34:$K$777,СВЦЭМ!$A$34:$A$777,$A395,СВЦЭМ!$B$34:$B$777,U$366)+'СЕТ СН'!$F$13</f>
        <v>539.85617373000002</v>
      </c>
      <c r="V395" s="37">
        <f>SUMIFS(СВЦЭМ!$K$34:$K$777,СВЦЭМ!$A$34:$A$777,$A395,СВЦЭМ!$B$34:$B$777,V$366)+'СЕТ СН'!$F$13</f>
        <v>533.65937943999995</v>
      </c>
      <c r="W395" s="37">
        <f>SUMIFS(СВЦЭМ!$K$34:$K$777,СВЦЭМ!$A$34:$A$777,$A395,СВЦЭМ!$B$34:$B$777,W$366)+'СЕТ СН'!$F$13</f>
        <v>540.75333308999996</v>
      </c>
      <c r="X395" s="37">
        <f>SUMIFS(СВЦЭМ!$K$34:$K$777,СВЦЭМ!$A$34:$A$777,$A395,СВЦЭМ!$B$34:$B$777,X$366)+'СЕТ СН'!$F$13</f>
        <v>561.63324975</v>
      </c>
      <c r="Y395" s="37">
        <f>SUMIFS(СВЦЭМ!$K$34:$K$777,СВЦЭМ!$A$34:$A$777,$A395,СВЦЭМ!$B$34:$B$777,Y$366)+'СЕТ СН'!$F$13</f>
        <v>625.59733237</v>
      </c>
    </row>
    <row r="396" spans="1:26" ht="15.75" x14ac:dyDescent="0.2">
      <c r="A396" s="36">
        <f t="shared" si="10"/>
        <v>42704</v>
      </c>
      <c r="B396" s="37">
        <f>SUMIFS(СВЦЭМ!$K$34:$K$777,СВЦЭМ!$A$34:$A$777,$A396,СВЦЭМ!$B$34:$B$777,B$366)+'СЕТ СН'!$F$13</f>
        <v>702.52145528999995</v>
      </c>
      <c r="C396" s="37">
        <f>SUMIFS(СВЦЭМ!$K$34:$K$777,СВЦЭМ!$A$34:$A$777,$A396,СВЦЭМ!$B$34:$B$777,C$366)+'СЕТ СН'!$F$13</f>
        <v>770.26513550000004</v>
      </c>
      <c r="D396" s="37">
        <f>SUMIFS(СВЦЭМ!$K$34:$K$777,СВЦЭМ!$A$34:$A$777,$A396,СВЦЭМ!$B$34:$B$777,D$366)+'СЕТ СН'!$F$13</f>
        <v>811.23789150000005</v>
      </c>
      <c r="E396" s="37">
        <f>SUMIFS(СВЦЭМ!$K$34:$K$777,СВЦЭМ!$A$34:$A$777,$A396,СВЦЭМ!$B$34:$B$777,E$366)+'СЕТ СН'!$F$13</f>
        <v>811.52349985000001</v>
      </c>
      <c r="F396" s="37">
        <f>SUMIFS(СВЦЭМ!$K$34:$K$777,СВЦЭМ!$A$34:$A$777,$A396,СВЦЭМ!$B$34:$B$777,F$366)+'СЕТ СН'!$F$13</f>
        <v>813.39113452000004</v>
      </c>
      <c r="G396" s="37">
        <f>SUMIFS(СВЦЭМ!$K$34:$K$777,СВЦЭМ!$A$34:$A$777,$A396,СВЦЭМ!$B$34:$B$777,G$366)+'СЕТ СН'!$F$13</f>
        <v>806.50143978000006</v>
      </c>
      <c r="H396" s="37">
        <f>SUMIFS(СВЦЭМ!$K$34:$K$777,СВЦЭМ!$A$34:$A$777,$A396,СВЦЭМ!$B$34:$B$777,H$366)+'СЕТ СН'!$F$13</f>
        <v>766.79068267000002</v>
      </c>
      <c r="I396" s="37">
        <f>SUMIFS(СВЦЭМ!$K$34:$K$777,СВЦЭМ!$A$34:$A$777,$A396,СВЦЭМ!$B$34:$B$777,I$366)+'СЕТ СН'!$F$13</f>
        <v>710.12333951999994</v>
      </c>
      <c r="J396" s="37">
        <f>SUMIFS(СВЦЭМ!$K$34:$K$777,СВЦЭМ!$A$34:$A$777,$A396,СВЦЭМ!$B$34:$B$777,J$366)+'СЕТ СН'!$F$13</f>
        <v>650.18431958999997</v>
      </c>
      <c r="K396" s="37">
        <f>SUMIFS(СВЦЭМ!$K$34:$K$777,СВЦЭМ!$A$34:$A$777,$A396,СВЦЭМ!$B$34:$B$777,K$366)+'СЕТ СН'!$F$13</f>
        <v>612.54622926000002</v>
      </c>
      <c r="L396" s="37">
        <f>SUMIFS(СВЦЭМ!$K$34:$K$777,СВЦЭМ!$A$34:$A$777,$A396,СВЦЭМ!$B$34:$B$777,L$366)+'СЕТ СН'!$F$13</f>
        <v>558.85751215000005</v>
      </c>
      <c r="M396" s="37">
        <f>SUMIFS(СВЦЭМ!$K$34:$K$777,СВЦЭМ!$A$34:$A$777,$A396,СВЦЭМ!$B$34:$B$777,M$366)+'СЕТ СН'!$F$13</f>
        <v>551.12998154000002</v>
      </c>
      <c r="N396" s="37">
        <f>SUMIFS(СВЦЭМ!$K$34:$K$777,СВЦЭМ!$A$34:$A$777,$A396,СВЦЭМ!$B$34:$B$777,N$366)+'СЕТ СН'!$F$13</f>
        <v>567.91607136000005</v>
      </c>
      <c r="O396" s="37">
        <f>SUMIFS(СВЦЭМ!$K$34:$K$777,СВЦЭМ!$A$34:$A$777,$A396,СВЦЭМ!$B$34:$B$777,O$366)+'СЕТ СН'!$F$13</f>
        <v>570.42989485999999</v>
      </c>
      <c r="P396" s="37">
        <f>SUMIFS(СВЦЭМ!$K$34:$K$777,СВЦЭМ!$A$34:$A$777,$A396,СВЦЭМ!$B$34:$B$777,P$366)+'СЕТ СН'!$F$13</f>
        <v>573.46371294000005</v>
      </c>
      <c r="Q396" s="37">
        <f>SUMIFS(СВЦЭМ!$K$34:$K$777,СВЦЭМ!$A$34:$A$777,$A396,СВЦЭМ!$B$34:$B$777,Q$366)+'СЕТ СН'!$F$13</f>
        <v>573.42240218999996</v>
      </c>
      <c r="R396" s="37">
        <f>SUMIFS(СВЦЭМ!$K$34:$K$777,СВЦЭМ!$A$34:$A$777,$A396,СВЦЭМ!$B$34:$B$777,R$366)+'СЕТ СН'!$F$13</f>
        <v>569.80273069999998</v>
      </c>
      <c r="S396" s="37">
        <f>SUMIFS(СВЦЭМ!$K$34:$K$777,СВЦЭМ!$A$34:$A$777,$A396,СВЦЭМ!$B$34:$B$777,S$366)+'СЕТ СН'!$F$13</f>
        <v>556.45018302000005</v>
      </c>
      <c r="T396" s="37">
        <f>SUMIFS(СВЦЭМ!$K$34:$K$777,СВЦЭМ!$A$34:$A$777,$A396,СВЦЭМ!$B$34:$B$777,T$366)+'СЕТ СН'!$F$13</f>
        <v>533.79116095999996</v>
      </c>
      <c r="U396" s="37">
        <f>SUMIFS(СВЦЭМ!$K$34:$K$777,СВЦЭМ!$A$34:$A$777,$A396,СВЦЭМ!$B$34:$B$777,U$366)+'СЕТ СН'!$F$13</f>
        <v>533.28267360999996</v>
      </c>
      <c r="V396" s="37">
        <f>SUMIFS(СВЦЭМ!$K$34:$K$777,СВЦЭМ!$A$34:$A$777,$A396,СВЦЭМ!$B$34:$B$777,V$366)+'СЕТ СН'!$F$13</f>
        <v>524.57375190000005</v>
      </c>
      <c r="W396" s="37">
        <f>SUMIFS(СВЦЭМ!$K$34:$K$777,СВЦЭМ!$A$34:$A$777,$A396,СВЦЭМ!$B$34:$B$777,W$366)+'СЕТ СН'!$F$13</f>
        <v>530.52798849999999</v>
      </c>
      <c r="X396" s="37">
        <f>SUMIFS(СВЦЭМ!$K$34:$K$777,СВЦЭМ!$A$34:$A$777,$A396,СВЦЭМ!$B$34:$B$777,X$366)+'СЕТ СН'!$F$13</f>
        <v>542.22722795000004</v>
      </c>
      <c r="Y396" s="37">
        <f>SUMIFS(СВЦЭМ!$K$34:$K$777,СВЦЭМ!$A$34:$A$777,$A396,СВЦЭМ!$B$34:$B$777,Y$366)+'СЕТ СН'!$F$13</f>
        <v>609.21587160000001</v>
      </c>
    </row>
    <row r="397" spans="1:26" ht="15.75" x14ac:dyDescent="0.2">
      <c r="A397" s="36">
        <f t="shared" si="10"/>
        <v>42705</v>
      </c>
      <c r="B397" s="37">
        <f>SUMIFS(СВЦЭМ!$K$34:$K$777,СВЦЭМ!$A$34:$A$777,$A397,СВЦЭМ!$B$34:$B$777,B$366)+'СЕТ СН'!$F$13</f>
        <v>0</v>
      </c>
      <c r="C397" s="37">
        <f>SUMIFS(СВЦЭМ!$K$34:$K$777,СВЦЭМ!$A$34:$A$777,$A397,СВЦЭМ!$B$34:$B$777,C$366)+'СЕТ СН'!$F$13</f>
        <v>0</v>
      </c>
      <c r="D397" s="37">
        <f>SUMIFS(СВЦЭМ!$K$34:$K$777,СВЦЭМ!$A$34:$A$777,$A397,СВЦЭМ!$B$34:$B$777,D$366)+'СЕТ СН'!$F$13</f>
        <v>0</v>
      </c>
      <c r="E397" s="37">
        <f>SUMIFS(СВЦЭМ!$K$34:$K$777,СВЦЭМ!$A$34:$A$777,$A397,СВЦЭМ!$B$34:$B$777,E$366)+'СЕТ СН'!$F$13</f>
        <v>0</v>
      </c>
      <c r="F397" s="37">
        <f>SUMIFS(СВЦЭМ!$K$34:$K$777,СВЦЭМ!$A$34:$A$777,$A397,СВЦЭМ!$B$34:$B$777,F$366)+'СЕТ СН'!$F$13</f>
        <v>0</v>
      </c>
      <c r="G397" s="37">
        <f>SUMIFS(СВЦЭМ!$K$34:$K$777,СВЦЭМ!$A$34:$A$777,$A397,СВЦЭМ!$B$34:$B$777,G$366)+'СЕТ СН'!$F$13</f>
        <v>0</v>
      </c>
      <c r="H397" s="37">
        <f>SUMIFS(СВЦЭМ!$K$34:$K$777,СВЦЭМ!$A$34:$A$777,$A397,СВЦЭМ!$B$34:$B$777,H$366)+'СЕТ СН'!$F$13</f>
        <v>0</v>
      </c>
      <c r="I397" s="37">
        <f>SUMIFS(СВЦЭМ!$K$34:$K$777,СВЦЭМ!$A$34:$A$777,$A397,СВЦЭМ!$B$34:$B$777,I$366)+'СЕТ СН'!$F$13</f>
        <v>0</v>
      </c>
      <c r="J397" s="37">
        <f>SUMIFS(СВЦЭМ!$K$34:$K$777,СВЦЭМ!$A$34:$A$777,$A397,СВЦЭМ!$B$34:$B$777,J$366)+'СЕТ СН'!$F$13</f>
        <v>0</v>
      </c>
      <c r="K397" s="37">
        <f>SUMIFS(СВЦЭМ!$K$34:$K$777,СВЦЭМ!$A$34:$A$777,$A397,СВЦЭМ!$B$34:$B$777,K$366)+'СЕТ СН'!$F$13</f>
        <v>0</v>
      </c>
      <c r="L397" s="37">
        <f>SUMIFS(СВЦЭМ!$K$34:$K$777,СВЦЭМ!$A$34:$A$777,$A397,СВЦЭМ!$B$34:$B$777,L$366)+'СЕТ СН'!$F$13</f>
        <v>0</v>
      </c>
      <c r="M397" s="37">
        <f>SUMIFS(СВЦЭМ!$K$34:$K$777,СВЦЭМ!$A$34:$A$777,$A397,СВЦЭМ!$B$34:$B$777,M$366)+'СЕТ СН'!$F$13</f>
        <v>0</v>
      </c>
      <c r="N397" s="37">
        <f>SUMIFS(СВЦЭМ!$K$34:$K$777,СВЦЭМ!$A$34:$A$777,$A397,СВЦЭМ!$B$34:$B$777,N$366)+'СЕТ СН'!$F$13</f>
        <v>0</v>
      </c>
      <c r="O397" s="37">
        <f>SUMIFS(СВЦЭМ!$K$34:$K$777,СВЦЭМ!$A$34:$A$777,$A397,СВЦЭМ!$B$34:$B$777,O$366)+'СЕТ СН'!$F$13</f>
        <v>0</v>
      </c>
      <c r="P397" s="37">
        <f>SUMIFS(СВЦЭМ!$K$34:$K$777,СВЦЭМ!$A$34:$A$777,$A397,СВЦЭМ!$B$34:$B$777,P$366)+'СЕТ СН'!$F$13</f>
        <v>0</v>
      </c>
      <c r="Q397" s="37">
        <f>SUMIFS(СВЦЭМ!$K$34:$K$777,СВЦЭМ!$A$34:$A$777,$A397,СВЦЭМ!$B$34:$B$777,Q$366)+'СЕТ СН'!$F$13</f>
        <v>0</v>
      </c>
      <c r="R397" s="37">
        <f>SUMIFS(СВЦЭМ!$K$34:$K$777,СВЦЭМ!$A$34:$A$777,$A397,СВЦЭМ!$B$34:$B$777,R$366)+'СЕТ СН'!$F$13</f>
        <v>0</v>
      </c>
      <c r="S397" s="37">
        <f>SUMIFS(СВЦЭМ!$K$34:$K$777,СВЦЭМ!$A$34:$A$777,$A397,СВЦЭМ!$B$34:$B$777,S$366)+'СЕТ СН'!$F$13</f>
        <v>0</v>
      </c>
      <c r="T397" s="37">
        <f>SUMIFS(СВЦЭМ!$K$34:$K$777,СВЦЭМ!$A$34:$A$777,$A397,СВЦЭМ!$B$34:$B$777,T$366)+'СЕТ СН'!$F$13</f>
        <v>0</v>
      </c>
      <c r="U397" s="37">
        <f>SUMIFS(СВЦЭМ!$K$34:$K$777,СВЦЭМ!$A$34:$A$777,$A397,СВЦЭМ!$B$34:$B$777,U$366)+'СЕТ СН'!$F$13</f>
        <v>0</v>
      </c>
      <c r="V397" s="37">
        <f>SUMIFS(СВЦЭМ!$K$34:$K$777,СВЦЭМ!$A$34:$A$777,$A397,СВЦЭМ!$B$34:$B$777,V$366)+'СЕТ СН'!$F$13</f>
        <v>0</v>
      </c>
      <c r="W397" s="37">
        <f>SUMIFS(СВЦЭМ!$K$34:$K$777,СВЦЭМ!$A$34:$A$777,$A397,СВЦЭМ!$B$34:$B$777,W$366)+'СЕТ СН'!$F$13</f>
        <v>0</v>
      </c>
      <c r="X397" s="37">
        <f>SUMIFS(СВЦЭМ!$K$34:$K$777,СВЦЭМ!$A$34:$A$777,$A397,СВЦЭМ!$B$34:$B$777,X$366)+'СЕТ СН'!$F$13</f>
        <v>0</v>
      </c>
      <c r="Y397" s="37">
        <f>SUMIFS(СВЦЭМ!$K$34:$K$777,СВЦЭМ!$A$34:$A$777,$A397,СВЦЭМ!$B$34:$B$777,Y$366)+'СЕТ СН'!$F$13</f>
        <v>0</v>
      </c>
    </row>
    <row r="398" spans="1:26" ht="15.75" x14ac:dyDescent="0.2">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2.75" customHeight="1" x14ac:dyDescent="0.2">
      <c r="A399" s="113" t="s">
        <v>7</v>
      </c>
      <c r="B399" s="116" t="s">
        <v>135</v>
      </c>
      <c r="C399" s="117"/>
      <c r="D399" s="117"/>
      <c r="E399" s="117"/>
      <c r="F399" s="117"/>
      <c r="G399" s="117"/>
      <c r="H399" s="117"/>
      <c r="I399" s="117"/>
      <c r="J399" s="117"/>
      <c r="K399" s="117"/>
      <c r="L399" s="117"/>
      <c r="M399" s="117"/>
      <c r="N399" s="117"/>
      <c r="O399" s="117"/>
      <c r="P399" s="117"/>
      <c r="Q399" s="117"/>
      <c r="R399" s="117"/>
      <c r="S399" s="117"/>
      <c r="T399" s="117"/>
      <c r="U399" s="117"/>
      <c r="V399" s="117"/>
      <c r="W399" s="117"/>
      <c r="X399" s="117"/>
      <c r="Y399" s="118"/>
    </row>
    <row r="400" spans="1:26" ht="12.75" customHeight="1" x14ac:dyDescent="0.2">
      <c r="A400" s="114"/>
      <c r="B400" s="119"/>
      <c r="C400" s="120"/>
      <c r="D400" s="120"/>
      <c r="E400" s="120"/>
      <c r="F400" s="120"/>
      <c r="G400" s="120"/>
      <c r="H400" s="120"/>
      <c r="I400" s="120"/>
      <c r="J400" s="120"/>
      <c r="K400" s="120"/>
      <c r="L400" s="120"/>
      <c r="M400" s="120"/>
      <c r="N400" s="120"/>
      <c r="O400" s="120"/>
      <c r="P400" s="120"/>
      <c r="Q400" s="120"/>
      <c r="R400" s="120"/>
      <c r="S400" s="120"/>
      <c r="T400" s="120"/>
      <c r="U400" s="120"/>
      <c r="V400" s="120"/>
      <c r="W400" s="120"/>
      <c r="X400" s="120"/>
      <c r="Y400" s="121"/>
    </row>
    <row r="401" spans="1:27" s="47" customFormat="1" ht="12.75" customHeight="1" x14ac:dyDescent="0.2">
      <c r="A401" s="115"/>
      <c r="B401" s="35">
        <v>1</v>
      </c>
      <c r="C401" s="35">
        <v>2</v>
      </c>
      <c r="D401" s="35">
        <v>3</v>
      </c>
      <c r="E401" s="35">
        <v>4</v>
      </c>
      <c r="F401" s="35">
        <v>5</v>
      </c>
      <c r="G401" s="35">
        <v>6</v>
      </c>
      <c r="H401" s="35">
        <v>7</v>
      </c>
      <c r="I401" s="35">
        <v>8</v>
      </c>
      <c r="J401" s="35">
        <v>9</v>
      </c>
      <c r="K401" s="35">
        <v>10</v>
      </c>
      <c r="L401" s="35">
        <v>11</v>
      </c>
      <c r="M401" s="35">
        <v>12</v>
      </c>
      <c r="N401" s="35">
        <v>13</v>
      </c>
      <c r="O401" s="35">
        <v>14</v>
      </c>
      <c r="P401" s="35">
        <v>15</v>
      </c>
      <c r="Q401" s="35">
        <v>16</v>
      </c>
      <c r="R401" s="35">
        <v>17</v>
      </c>
      <c r="S401" s="35">
        <v>18</v>
      </c>
      <c r="T401" s="35">
        <v>19</v>
      </c>
      <c r="U401" s="35">
        <v>20</v>
      </c>
      <c r="V401" s="35">
        <v>21</v>
      </c>
      <c r="W401" s="35">
        <v>22</v>
      </c>
      <c r="X401" s="35">
        <v>23</v>
      </c>
      <c r="Y401" s="35">
        <v>24</v>
      </c>
    </row>
    <row r="402" spans="1:27" ht="15.75" customHeight="1" x14ac:dyDescent="0.2">
      <c r="A402" s="36" t="str">
        <f>A367</f>
        <v>01.11.2016</v>
      </c>
      <c r="B402" s="37">
        <f>SUMIFS(СВЦЭМ!$L$34:$L$777,СВЦЭМ!$A$34:$A$777,$A402,СВЦЭМ!$B$34:$B$777,B$401)+'СЕТ СН'!$F$13</f>
        <v>655.85419423999997</v>
      </c>
      <c r="C402" s="37">
        <f>SUMIFS(СВЦЭМ!$L$34:$L$777,СВЦЭМ!$A$34:$A$777,$A402,СВЦЭМ!$B$34:$B$777,C$401)+'СЕТ СН'!$F$13</f>
        <v>735.10124037000003</v>
      </c>
      <c r="D402" s="37">
        <f>SUMIFS(СВЦЭМ!$L$34:$L$777,СВЦЭМ!$A$34:$A$777,$A402,СВЦЭМ!$B$34:$B$777,D$401)+'СЕТ СН'!$F$13</f>
        <v>760.61185446000002</v>
      </c>
      <c r="E402" s="37">
        <f>SUMIFS(СВЦЭМ!$L$34:$L$777,СВЦЭМ!$A$34:$A$777,$A402,СВЦЭМ!$B$34:$B$777,E$401)+'СЕТ СН'!$F$13</f>
        <v>770.52916299000003</v>
      </c>
      <c r="F402" s="37">
        <f>SUMIFS(СВЦЭМ!$L$34:$L$777,СВЦЭМ!$A$34:$A$777,$A402,СВЦЭМ!$B$34:$B$777,F$401)+'СЕТ СН'!$F$13</f>
        <v>769.27389159999996</v>
      </c>
      <c r="G402" s="37">
        <f>SUMIFS(СВЦЭМ!$L$34:$L$777,СВЦЭМ!$A$34:$A$777,$A402,СВЦЭМ!$B$34:$B$777,G$401)+'СЕТ СН'!$F$13</f>
        <v>759.07981269000004</v>
      </c>
      <c r="H402" s="37">
        <f>SUMIFS(СВЦЭМ!$L$34:$L$777,СВЦЭМ!$A$34:$A$777,$A402,СВЦЭМ!$B$34:$B$777,H$401)+'СЕТ СН'!$F$13</f>
        <v>731.01536677000001</v>
      </c>
      <c r="I402" s="37">
        <f>SUMIFS(СВЦЭМ!$L$34:$L$777,СВЦЭМ!$A$34:$A$777,$A402,СВЦЭМ!$B$34:$B$777,I$401)+'СЕТ СН'!$F$13</f>
        <v>702.97539760999996</v>
      </c>
      <c r="J402" s="37">
        <f>SUMIFS(СВЦЭМ!$L$34:$L$777,СВЦЭМ!$A$34:$A$777,$A402,СВЦЭМ!$B$34:$B$777,J$401)+'СЕТ СН'!$F$13</f>
        <v>640.91579590000003</v>
      </c>
      <c r="K402" s="37">
        <f>SUMIFS(СВЦЭМ!$L$34:$L$777,СВЦЭМ!$A$34:$A$777,$A402,СВЦЭМ!$B$34:$B$777,K$401)+'СЕТ СН'!$F$13</f>
        <v>578.10708677000002</v>
      </c>
      <c r="L402" s="37">
        <f>SUMIFS(СВЦЭМ!$L$34:$L$777,СВЦЭМ!$A$34:$A$777,$A402,СВЦЭМ!$B$34:$B$777,L$401)+'СЕТ СН'!$F$13</f>
        <v>512.01995212999998</v>
      </c>
      <c r="M402" s="37">
        <f>SUMIFS(СВЦЭМ!$L$34:$L$777,СВЦЭМ!$A$34:$A$777,$A402,СВЦЭМ!$B$34:$B$777,M$401)+'СЕТ СН'!$F$13</f>
        <v>474.58539933999998</v>
      </c>
      <c r="N402" s="37">
        <f>SUMIFS(СВЦЭМ!$L$34:$L$777,СВЦЭМ!$A$34:$A$777,$A402,СВЦЭМ!$B$34:$B$777,N$401)+'СЕТ СН'!$F$13</f>
        <v>475.52311285000002</v>
      </c>
      <c r="O402" s="37">
        <f>SUMIFS(СВЦЭМ!$L$34:$L$777,СВЦЭМ!$A$34:$A$777,$A402,СВЦЭМ!$B$34:$B$777,O$401)+'СЕТ СН'!$F$13</f>
        <v>479.50992686000001</v>
      </c>
      <c r="P402" s="37">
        <f>SUMIFS(СВЦЭМ!$L$34:$L$777,СВЦЭМ!$A$34:$A$777,$A402,СВЦЭМ!$B$34:$B$777,P$401)+'СЕТ СН'!$F$13</f>
        <v>487.74181743000003</v>
      </c>
      <c r="Q402" s="37">
        <f>SUMIFS(СВЦЭМ!$L$34:$L$777,СВЦЭМ!$A$34:$A$777,$A402,СВЦЭМ!$B$34:$B$777,Q$401)+'СЕТ СН'!$F$13</f>
        <v>487.59680644999997</v>
      </c>
      <c r="R402" s="37">
        <f>SUMIFS(СВЦЭМ!$L$34:$L$777,СВЦЭМ!$A$34:$A$777,$A402,СВЦЭМ!$B$34:$B$777,R$401)+'СЕТ СН'!$F$13</f>
        <v>486.39512258000002</v>
      </c>
      <c r="S402" s="37">
        <f>SUMIFS(СВЦЭМ!$L$34:$L$777,СВЦЭМ!$A$34:$A$777,$A402,СВЦЭМ!$B$34:$B$777,S$401)+'СЕТ СН'!$F$13</f>
        <v>473.74849601</v>
      </c>
      <c r="T402" s="37">
        <f>SUMIFS(СВЦЭМ!$L$34:$L$777,СВЦЭМ!$A$34:$A$777,$A402,СВЦЭМ!$B$34:$B$777,T$401)+'СЕТ СН'!$F$13</f>
        <v>482.90426917999997</v>
      </c>
      <c r="U402" s="37">
        <f>SUMIFS(СВЦЭМ!$L$34:$L$777,СВЦЭМ!$A$34:$A$777,$A402,СВЦЭМ!$B$34:$B$777,U$401)+'СЕТ СН'!$F$13</f>
        <v>488.05841305000001</v>
      </c>
      <c r="V402" s="37">
        <f>SUMIFS(СВЦЭМ!$L$34:$L$777,СВЦЭМ!$A$34:$A$777,$A402,СВЦЭМ!$B$34:$B$777,V$401)+'СЕТ СН'!$F$13</f>
        <v>478.80200449</v>
      </c>
      <c r="W402" s="37">
        <f>SUMIFS(СВЦЭМ!$L$34:$L$777,СВЦЭМ!$A$34:$A$777,$A402,СВЦЭМ!$B$34:$B$777,W$401)+'СЕТ СН'!$F$13</f>
        <v>473.79786403999998</v>
      </c>
      <c r="X402" s="37">
        <f>SUMIFS(СВЦЭМ!$L$34:$L$777,СВЦЭМ!$A$34:$A$777,$A402,СВЦЭМ!$B$34:$B$777,X$401)+'СЕТ СН'!$F$13</f>
        <v>480.27703645000003</v>
      </c>
      <c r="Y402" s="37">
        <f>SUMIFS(СВЦЭМ!$L$34:$L$777,СВЦЭМ!$A$34:$A$777,$A402,СВЦЭМ!$B$34:$B$777,Y$401)+'СЕТ СН'!$F$13</f>
        <v>552.46819504999996</v>
      </c>
      <c r="AA402" s="46"/>
    </row>
    <row r="403" spans="1:27" ht="15.75" x14ac:dyDescent="0.2">
      <c r="A403" s="36">
        <f>A402+1</f>
        <v>42676</v>
      </c>
      <c r="B403" s="37">
        <f>SUMIFS(СВЦЭМ!$L$34:$L$777,СВЦЭМ!$A$34:$A$777,$A403,СВЦЭМ!$B$34:$B$777,B$401)+'СЕТ СН'!$F$13</f>
        <v>656.82449123000004</v>
      </c>
      <c r="C403" s="37">
        <f>SUMIFS(СВЦЭМ!$L$34:$L$777,СВЦЭМ!$A$34:$A$777,$A403,СВЦЭМ!$B$34:$B$777,C$401)+'СЕТ СН'!$F$13</f>
        <v>748.65814348000004</v>
      </c>
      <c r="D403" s="37">
        <f>SUMIFS(СВЦЭМ!$L$34:$L$777,СВЦЭМ!$A$34:$A$777,$A403,СВЦЭМ!$B$34:$B$777,D$401)+'СЕТ СН'!$F$13</f>
        <v>777.29144113999996</v>
      </c>
      <c r="E403" s="37">
        <f>SUMIFS(СВЦЭМ!$L$34:$L$777,СВЦЭМ!$A$34:$A$777,$A403,СВЦЭМ!$B$34:$B$777,E$401)+'СЕТ СН'!$F$13</f>
        <v>783.07494514999996</v>
      </c>
      <c r="F403" s="37">
        <f>SUMIFS(СВЦЭМ!$L$34:$L$777,СВЦЭМ!$A$34:$A$777,$A403,СВЦЭМ!$B$34:$B$777,F$401)+'СЕТ СН'!$F$13</f>
        <v>783.68158928000003</v>
      </c>
      <c r="G403" s="37">
        <f>SUMIFS(СВЦЭМ!$L$34:$L$777,СВЦЭМ!$A$34:$A$777,$A403,СВЦЭМ!$B$34:$B$777,G$401)+'СЕТ СН'!$F$13</f>
        <v>760.32257374999995</v>
      </c>
      <c r="H403" s="37">
        <f>SUMIFS(СВЦЭМ!$L$34:$L$777,СВЦЭМ!$A$34:$A$777,$A403,СВЦЭМ!$B$34:$B$777,H$401)+'СЕТ СН'!$F$13</f>
        <v>762.31881353999995</v>
      </c>
      <c r="I403" s="37">
        <f>SUMIFS(СВЦЭМ!$L$34:$L$777,СВЦЭМ!$A$34:$A$777,$A403,СВЦЭМ!$B$34:$B$777,I$401)+'СЕТ СН'!$F$13</f>
        <v>739.13808482000002</v>
      </c>
      <c r="J403" s="37">
        <f>SUMIFS(СВЦЭМ!$L$34:$L$777,СВЦЭМ!$A$34:$A$777,$A403,СВЦЭМ!$B$34:$B$777,J$401)+'СЕТ СН'!$F$13</f>
        <v>627.56277556999999</v>
      </c>
      <c r="K403" s="37">
        <f>SUMIFS(СВЦЭМ!$L$34:$L$777,СВЦЭМ!$A$34:$A$777,$A403,СВЦЭМ!$B$34:$B$777,K$401)+'СЕТ СН'!$F$13</f>
        <v>541.96831576</v>
      </c>
      <c r="L403" s="37">
        <f>SUMIFS(СВЦЭМ!$L$34:$L$777,СВЦЭМ!$A$34:$A$777,$A403,СВЦЭМ!$B$34:$B$777,L$401)+'СЕТ СН'!$F$13</f>
        <v>519.87506141999995</v>
      </c>
      <c r="M403" s="37">
        <f>SUMIFS(СВЦЭМ!$L$34:$L$777,СВЦЭМ!$A$34:$A$777,$A403,СВЦЭМ!$B$34:$B$777,M$401)+'СЕТ СН'!$F$13</f>
        <v>510.24218930000001</v>
      </c>
      <c r="N403" s="37">
        <f>SUMIFS(СВЦЭМ!$L$34:$L$777,СВЦЭМ!$A$34:$A$777,$A403,СВЦЭМ!$B$34:$B$777,N$401)+'СЕТ СН'!$F$13</f>
        <v>523.61620057000005</v>
      </c>
      <c r="O403" s="37">
        <f>SUMIFS(СВЦЭМ!$L$34:$L$777,СВЦЭМ!$A$34:$A$777,$A403,СВЦЭМ!$B$34:$B$777,O$401)+'СЕТ СН'!$F$13</f>
        <v>545.36356924999995</v>
      </c>
      <c r="P403" s="37">
        <f>SUMIFS(СВЦЭМ!$L$34:$L$777,СВЦЭМ!$A$34:$A$777,$A403,СВЦЭМ!$B$34:$B$777,P$401)+'СЕТ СН'!$F$13</f>
        <v>541.07404782000003</v>
      </c>
      <c r="Q403" s="37">
        <f>SUMIFS(СВЦЭМ!$L$34:$L$777,СВЦЭМ!$A$34:$A$777,$A403,СВЦЭМ!$B$34:$B$777,Q$401)+'СЕТ СН'!$F$13</f>
        <v>539.00291872000003</v>
      </c>
      <c r="R403" s="37">
        <f>SUMIFS(СВЦЭМ!$L$34:$L$777,СВЦЭМ!$A$34:$A$777,$A403,СВЦЭМ!$B$34:$B$777,R$401)+'СЕТ СН'!$F$13</f>
        <v>538.94049687999996</v>
      </c>
      <c r="S403" s="37">
        <f>SUMIFS(СВЦЭМ!$L$34:$L$777,СВЦЭМ!$A$34:$A$777,$A403,СВЦЭМ!$B$34:$B$777,S$401)+'СЕТ СН'!$F$13</f>
        <v>531.39541915999996</v>
      </c>
      <c r="T403" s="37">
        <f>SUMIFS(СВЦЭМ!$L$34:$L$777,СВЦЭМ!$A$34:$A$777,$A403,СВЦЭМ!$B$34:$B$777,T$401)+'СЕТ СН'!$F$13</f>
        <v>545.16137810999999</v>
      </c>
      <c r="U403" s="37">
        <f>SUMIFS(СВЦЭМ!$L$34:$L$777,СВЦЭМ!$A$34:$A$777,$A403,СВЦЭМ!$B$34:$B$777,U$401)+'СЕТ СН'!$F$13</f>
        <v>558.39350993000005</v>
      </c>
      <c r="V403" s="37">
        <f>SUMIFS(СВЦЭМ!$L$34:$L$777,СВЦЭМ!$A$34:$A$777,$A403,СВЦЭМ!$B$34:$B$777,V$401)+'СЕТ СН'!$F$13</f>
        <v>551.01869420000003</v>
      </c>
      <c r="W403" s="37">
        <f>SUMIFS(СВЦЭМ!$L$34:$L$777,СВЦЭМ!$A$34:$A$777,$A403,СВЦЭМ!$B$34:$B$777,W$401)+'СЕТ СН'!$F$13</f>
        <v>539.99465647</v>
      </c>
      <c r="X403" s="37">
        <f>SUMIFS(СВЦЭМ!$L$34:$L$777,СВЦЭМ!$A$34:$A$777,$A403,СВЦЭМ!$B$34:$B$777,X$401)+'СЕТ СН'!$F$13</f>
        <v>538.81388364999998</v>
      </c>
      <c r="Y403" s="37">
        <f>SUMIFS(СВЦЭМ!$L$34:$L$777,СВЦЭМ!$A$34:$A$777,$A403,СВЦЭМ!$B$34:$B$777,Y$401)+'СЕТ СН'!$F$13</f>
        <v>574.59476023000002</v>
      </c>
    </row>
    <row r="404" spans="1:27" ht="15.75" x14ac:dyDescent="0.2">
      <c r="A404" s="36">
        <f t="shared" ref="A404:A432" si="11">A403+1</f>
        <v>42677</v>
      </c>
      <c r="B404" s="37">
        <f>SUMIFS(СВЦЭМ!$L$34:$L$777,СВЦЭМ!$A$34:$A$777,$A404,СВЦЭМ!$B$34:$B$777,B$401)+'СЕТ СН'!$F$13</f>
        <v>657.09433419000004</v>
      </c>
      <c r="C404" s="37">
        <f>SUMIFS(СВЦЭМ!$L$34:$L$777,СВЦЭМ!$A$34:$A$777,$A404,СВЦЭМ!$B$34:$B$777,C$401)+'СЕТ СН'!$F$13</f>
        <v>756.00337821000005</v>
      </c>
      <c r="D404" s="37">
        <f>SUMIFS(СВЦЭМ!$L$34:$L$777,СВЦЭМ!$A$34:$A$777,$A404,СВЦЭМ!$B$34:$B$777,D$401)+'СЕТ СН'!$F$13</f>
        <v>770.04124792000005</v>
      </c>
      <c r="E404" s="37">
        <f>SUMIFS(СВЦЭМ!$L$34:$L$777,СВЦЭМ!$A$34:$A$777,$A404,СВЦЭМ!$B$34:$B$777,E$401)+'СЕТ СН'!$F$13</f>
        <v>768.01067675000002</v>
      </c>
      <c r="F404" s="37">
        <f>SUMIFS(СВЦЭМ!$L$34:$L$777,СВЦЭМ!$A$34:$A$777,$A404,СВЦЭМ!$B$34:$B$777,F$401)+'СЕТ СН'!$F$13</f>
        <v>766.43898368999999</v>
      </c>
      <c r="G404" s="37">
        <f>SUMIFS(СВЦЭМ!$L$34:$L$777,СВЦЭМ!$A$34:$A$777,$A404,СВЦЭМ!$B$34:$B$777,G$401)+'СЕТ СН'!$F$13</f>
        <v>772.72468526</v>
      </c>
      <c r="H404" s="37">
        <f>SUMIFS(СВЦЭМ!$L$34:$L$777,СВЦЭМ!$A$34:$A$777,$A404,СВЦЭМ!$B$34:$B$777,H$401)+'СЕТ СН'!$F$13</f>
        <v>769.75721540999996</v>
      </c>
      <c r="I404" s="37">
        <f>SUMIFS(СВЦЭМ!$L$34:$L$777,СВЦЭМ!$A$34:$A$777,$A404,СВЦЭМ!$B$34:$B$777,I$401)+'СЕТ СН'!$F$13</f>
        <v>746.13064612000005</v>
      </c>
      <c r="J404" s="37">
        <f>SUMIFS(СВЦЭМ!$L$34:$L$777,СВЦЭМ!$A$34:$A$777,$A404,СВЦЭМ!$B$34:$B$777,J$401)+'СЕТ СН'!$F$13</f>
        <v>669.38571105000005</v>
      </c>
      <c r="K404" s="37">
        <f>SUMIFS(СВЦЭМ!$L$34:$L$777,СВЦЭМ!$A$34:$A$777,$A404,СВЦЭМ!$B$34:$B$777,K$401)+'СЕТ СН'!$F$13</f>
        <v>598.71215056000005</v>
      </c>
      <c r="L404" s="37">
        <f>SUMIFS(СВЦЭМ!$L$34:$L$777,СВЦЭМ!$A$34:$A$777,$A404,СВЦЭМ!$B$34:$B$777,L$401)+'СЕТ СН'!$F$13</f>
        <v>534.58677204000003</v>
      </c>
      <c r="M404" s="37">
        <f>SUMIFS(СВЦЭМ!$L$34:$L$777,СВЦЭМ!$A$34:$A$777,$A404,СВЦЭМ!$B$34:$B$777,M$401)+'СЕТ СН'!$F$13</f>
        <v>525.30908810000005</v>
      </c>
      <c r="N404" s="37">
        <f>SUMIFS(СВЦЭМ!$L$34:$L$777,СВЦЭМ!$A$34:$A$777,$A404,СВЦЭМ!$B$34:$B$777,N$401)+'СЕТ СН'!$F$13</f>
        <v>541.76706583999999</v>
      </c>
      <c r="O404" s="37">
        <f>SUMIFS(СВЦЭМ!$L$34:$L$777,СВЦЭМ!$A$34:$A$777,$A404,СВЦЭМ!$B$34:$B$777,O$401)+'СЕТ СН'!$F$13</f>
        <v>565.10619025999995</v>
      </c>
      <c r="P404" s="37">
        <f>SUMIFS(СВЦЭМ!$L$34:$L$777,СВЦЭМ!$A$34:$A$777,$A404,СВЦЭМ!$B$34:$B$777,P$401)+'СЕТ СН'!$F$13</f>
        <v>576.65910544999997</v>
      </c>
      <c r="Q404" s="37">
        <f>SUMIFS(СВЦЭМ!$L$34:$L$777,СВЦЭМ!$A$34:$A$777,$A404,СВЦЭМ!$B$34:$B$777,Q$401)+'СЕТ СН'!$F$13</f>
        <v>584.81726278999997</v>
      </c>
      <c r="R404" s="37">
        <f>SUMIFS(СВЦЭМ!$L$34:$L$777,СВЦЭМ!$A$34:$A$777,$A404,СВЦЭМ!$B$34:$B$777,R$401)+'СЕТ СН'!$F$13</f>
        <v>582.28621528999997</v>
      </c>
      <c r="S404" s="37">
        <f>SUMIFS(СВЦЭМ!$L$34:$L$777,СВЦЭМ!$A$34:$A$777,$A404,СВЦЭМ!$B$34:$B$777,S$401)+'СЕТ СН'!$F$13</f>
        <v>584.54271552</v>
      </c>
      <c r="T404" s="37">
        <f>SUMIFS(СВЦЭМ!$L$34:$L$777,СВЦЭМ!$A$34:$A$777,$A404,СВЦЭМ!$B$34:$B$777,T$401)+'СЕТ СН'!$F$13</f>
        <v>544.36626964000004</v>
      </c>
      <c r="U404" s="37">
        <f>SUMIFS(СВЦЭМ!$L$34:$L$777,СВЦЭМ!$A$34:$A$777,$A404,СВЦЭМ!$B$34:$B$777,U$401)+'СЕТ СН'!$F$13</f>
        <v>546.57526104999999</v>
      </c>
      <c r="V404" s="37">
        <f>SUMIFS(СВЦЭМ!$L$34:$L$777,СВЦЭМ!$A$34:$A$777,$A404,СВЦЭМ!$B$34:$B$777,V$401)+'СЕТ СН'!$F$13</f>
        <v>549.91792365000003</v>
      </c>
      <c r="W404" s="37">
        <f>SUMIFS(СВЦЭМ!$L$34:$L$777,СВЦЭМ!$A$34:$A$777,$A404,СВЦЭМ!$B$34:$B$777,W$401)+'СЕТ СН'!$F$13</f>
        <v>570.51305360000003</v>
      </c>
      <c r="X404" s="37">
        <f>SUMIFS(СВЦЭМ!$L$34:$L$777,СВЦЭМ!$A$34:$A$777,$A404,СВЦЭМ!$B$34:$B$777,X$401)+'СЕТ СН'!$F$13</f>
        <v>589.69783868000002</v>
      </c>
      <c r="Y404" s="37">
        <f>SUMIFS(СВЦЭМ!$L$34:$L$777,СВЦЭМ!$A$34:$A$777,$A404,СВЦЭМ!$B$34:$B$777,Y$401)+'СЕТ СН'!$F$13</f>
        <v>651.39183374000004</v>
      </c>
    </row>
    <row r="405" spans="1:27" ht="15.75" x14ac:dyDescent="0.2">
      <c r="A405" s="36">
        <f t="shared" si="11"/>
        <v>42678</v>
      </c>
      <c r="B405" s="37">
        <f>SUMIFS(СВЦЭМ!$L$34:$L$777,СВЦЭМ!$A$34:$A$777,$A405,СВЦЭМ!$B$34:$B$777,B$401)+'СЕТ СН'!$F$13</f>
        <v>718.17679390000001</v>
      </c>
      <c r="C405" s="37">
        <f>SUMIFS(СВЦЭМ!$L$34:$L$777,СВЦЭМ!$A$34:$A$777,$A405,СВЦЭМ!$B$34:$B$777,C$401)+'СЕТ СН'!$F$13</f>
        <v>767.89966905999995</v>
      </c>
      <c r="D405" s="37">
        <f>SUMIFS(СВЦЭМ!$L$34:$L$777,СВЦЭМ!$A$34:$A$777,$A405,СВЦЭМ!$B$34:$B$777,D$401)+'СЕТ СН'!$F$13</f>
        <v>770.76163334</v>
      </c>
      <c r="E405" s="37">
        <f>SUMIFS(СВЦЭМ!$L$34:$L$777,СВЦЭМ!$A$34:$A$777,$A405,СВЦЭМ!$B$34:$B$777,E$401)+'СЕТ СН'!$F$13</f>
        <v>769.89193262000003</v>
      </c>
      <c r="F405" s="37">
        <f>SUMIFS(СВЦЭМ!$L$34:$L$777,СВЦЭМ!$A$34:$A$777,$A405,СВЦЭМ!$B$34:$B$777,F$401)+'СЕТ СН'!$F$13</f>
        <v>767.88144664000004</v>
      </c>
      <c r="G405" s="37">
        <f>SUMIFS(СВЦЭМ!$L$34:$L$777,СВЦЭМ!$A$34:$A$777,$A405,СВЦЭМ!$B$34:$B$777,G$401)+'СЕТ СН'!$F$13</f>
        <v>771.99108411999998</v>
      </c>
      <c r="H405" s="37">
        <f>SUMIFS(СВЦЭМ!$L$34:$L$777,СВЦЭМ!$A$34:$A$777,$A405,СВЦЭМ!$B$34:$B$777,H$401)+'СЕТ СН'!$F$13</f>
        <v>780.19114783999999</v>
      </c>
      <c r="I405" s="37">
        <f>SUMIFS(СВЦЭМ!$L$34:$L$777,СВЦЭМ!$A$34:$A$777,$A405,СВЦЭМ!$B$34:$B$777,I$401)+'СЕТ СН'!$F$13</f>
        <v>770.27919583000005</v>
      </c>
      <c r="J405" s="37">
        <f>SUMIFS(СВЦЭМ!$L$34:$L$777,СВЦЭМ!$A$34:$A$777,$A405,СВЦЭМ!$B$34:$B$777,J$401)+'СЕТ СН'!$F$13</f>
        <v>704.99580364999997</v>
      </c>
      <c r="K405" s="37">
        <f>SUMIFS(СВЦЭМ!$L$34:$L$777,СВЦЭМ!$A$34:$A$777,$A405,СВЦЭМ!$B$34:$B$777,K$401)+'СЕТ СН'!$F$13</f>
        <v>640.60611917999995</v>
      </c>
      <c r="L405" s="37">
        <f>SUMIFS(СВЦЭМ!$L$34:$L$777,СВЦЭМ!$A$34:$A$777,$A405,СВЦЭМ!$B$34:$B$777,L$401)+'СЕТ СН'!$F$13</f>
        <v>573.26421331999995</v>
      </c>
      <c r="M405" s="37">
        <f>SUMIFS(СВЦЭМ!$L$34:$L$777,СВЦЭМ!$A$34:$A$777,$A405,СВЦЭМ!$B$34:$B$777,M$401)+'СЕТ СН'!$F$13</f>
        <v>550.33254122000005</v>
      </c>
      <c r="N405" s="37">
        <f>SUMIFS(СВЦЭМ!$L$34:$L$777,СВЦЭМ!$A$34:$A$777,$A405,СВЦЭМ!$B$34:$B$777,N$401)+'СЕТ СН'!$F$13</f>
        <v>537.78790984</v>
      </c>
      <c r="O405" s="37">
        <f>SUMIFS(СВЦЭМ!$L$34:$L$777,СВЦЭМ!$A$34:$A$777,$A405,СВЦЭМ!$B$34:$B$777,O$401)+'СЕТ СН'!$F$13</f>
        <v>532.08097871999996</v>
      </c>
      <c r="P405" s="37">
        <f>SUMIFS(СВЦЭМ!$L$34:$L$777,СВЦЭМ!$A$34:$A$777,$A405,СВЦЭМ!$B$34:$B$777,P$401)+'СЕТ СН'!$F$13</f>
        <v>528.41843476999998</v>
      </c>
      <c r="Q405" s="37">
        <f>SUMIFS(СВЦЭМ!$L$34:$L$777,СВЦЭМ!$A$34:$A$777,$A405,СВЦЭМ!$B$34:$B$777,Q$401)+'СЕТ СН'!$F$13</f>
        <v>526.83891815000004</v>
      </c>
      <c r="R405" s="37">
        <f>SUMIFS(СВЦЭМ!$L$34:$L$777,СВЦЭМ!$A$34:$A$777,$A405,СВЦЭМ!$B$34:$B$777,R$401)+'СЕТ СН'!$F$13</f>
        <v>528.87434557999995</v>
      </c>
      <c r="S405" s="37">
        <f>SUMIFS(СВЦЭМ!$L$34:$L$777,СВЦЭМ!$A$34:$A$777,$A405,СВЦЭМ!$B$34:$B$777,S$401)+'СЕТ СН'!$F$13</f>
        <v>528.40726648999998</v>
      </c>
      <c r="T405" s="37">
        <f>SUMIFS(СВЦЭМ!$L$34:$L$777,СВЦЭМ!$A$34:$A$777,$A405,СВЦЭМ!$B$34:$B$777,T$401)+'СЕТ СН'!$F$13</f>
        <v>515.26761985999997</v>
      </c>
      <c r="U405" s="37">
        <f>SUMIFS(СВЦЭМ!$L$34:$L$777,СВЦЭМ!$A$34:$A$777,$A405,СВЦЭМ!$B$34:$B$777,U$401)+'СЕТ СН'!$F$13</f>
        <v>503.76293816999998</v>
      </c>
      <c r="V405" s="37">
        <f>SUMIFS(СВЦЭМ!$L$34:$L$777,СВЦЭМ!$A$34:$A$777,$A405,СВЦЭМ!$B$34:$B$777,V$401)+'СЕТ СН'!$F$13</f>
        <v>509.51077963</v>
      </c>
      <c r="W405" s="37">
        <f>SUMIFS(СВЦЭМ!$L$34:$L$777,СВЦЭМ!$A$34:$A$777,$A405,СВЦЭМ!$B$34:$B$777,W$401)+'СЕТ СН'!$F$13</f>
        <v>526.39709356000003</v>
      </c>
      <c r="X405" s="37">
        <f>SUMIFS(СВЦЭМ!$L$34:$L$777,СВЦЭМ!$A$34:$A$777,$A405,СВЦЭМ!$B$34:$B$777,X$401)+'СЕТ СН'!$F$13</f>
        <v>529.01112962000002</v>
      </c>
      <c r="Y405" s="37">
        <f>SUMIFS(СВЦЭМ!$L$34:$L$777,СВЦЭМ!$A$34:$A$777,$A405,СВЦЭМ!$B$34:$B$777,Y$401)+'СЕТ СН'!$F$13</f>
        <v>596.67394128000001</v>
      </c>
    </row>
    <row r="406" spans="1:27" ht="15.75" x14ac:dyDescent="0.2">
      <c r="A406" s="36">
        <f t="shared" si="11"/>
        <v>42679</v>
      </c>
      <c r="B406" s="37">
        <f>SUMIFS(СВЦЭМ!$L$34:$L$777,СВЦЭМ!$A$34:$A$777,$A406,СВЦЭМ!$B$34:$B$777,B$401)+'СЕТ СН'!$F$13</f>
        <v>677.90105141000004</v>
      </c>
      <c r="C406" s="37">
        <f>SUMIFS(СВЦЭМ!$L$34:$L$777,СВЦЭМ!$A$34:$A$777,$A406,СВЦЭМ!$B$34:$B$777,C$401)+'СЕТ СН'!$F$13</f>
        <v>732.65078308</v>
      </c>
      <c r="D406" s="37">
        <f>SUMIFS(СВЦЭМ!$L$34:$L$777,СВЦЭМ!$A$34:$A$777,$A406,СВЦЭМ!$B$34:$B$777,D$401)+'СЕТ СН'!$F$13</f>
        <v>774.68922782000004</v>
      </c>
      <c r="E406" s="37">
        <f>SUMIFS(СВЦЭМ!$L$34:$L$777,СВЦЭМ!$A$34:$A$777,$A406,СВЦЭМ!$B$34:$B$777,E$401)+'СЕТ СН'!$F$13</f>
        <v>774.57305366000003</v>
      </c>
      <c r="F406" s="37">
        <f>SUMIFS(СВЦЭМ!$L$34:$L$777,СВЦЭМ!$A$34:$A$777,$A406,СВЦЭМ!$B$34:$B$777,F$401)+'СЕТ СН'!$F$13</f>
        <v>772.81541037</v>
      </c>
      <c r="G406" s="37">
        <f>SUMIFS(СВЦЭМ!$L$34:$L$777,СВЦЭМ!$A$34:$A$777,$A406,СВЦЭМ!$B$34:$B$777,G$401)+'СЕТ СН'!$F$13</f>
        <v>775.67163963999997</v>
      </c>
      <c r="H406" s="37">
        <f>SUMIFS(СВЦЭМ!$L$34:$L$777,СВЦЭМ!$A$34:$A$777,$A406,СВЦЭМ!$B$34:$B$777,H$401)+'СЕТ СН'!$F$13</f>
        <v>783.59851249999997</v>
      </c>
      <c r="I406" s="37">
        <f>SUMIFS(СВЦЭМ!$L$34:$L$777,СВЦЭМ!$A$34:$A$777,$A406,СВЦЭМ!$B$34:$B$777,I$401)+'СЕТ СН'!$F$13</f>
        <v>777.71191612999996</v>
      </c>
      <c r="J406" s="37">
        <f>SUMIFS(СВЦЭМ!$L$34:$L$777,СВЦЭМ!$A$34:$A$777,$A406,СВЦЭМ!$B$34:$B$777,J$401)+'СЕТ СН'!$F$13</f>
        <v>707.70463381000002</v>
      </c>
      <c r="K406" s="37">
        <f>SUMIFS(СВЦЭМ!$L$34:$L$777,СВЦЭМ!$A$34:$A$777,$A406,СВЦЭМ!$B$34:$B$777,K$401)+'СЕТ СН'!$F$13</f>
        <v>643.07459218999998</v>
      </c>
      <c r="L406" s="37">
        <f>SUMIFS(СВЦЭМ!$L$34:$L$777,СВЦЭМ!$A$34:$A$777,$A406,СВЦЭМ!$B$34:$B$777,L$401)+'СЕТ СН'!$F$13</f>
        <v>582.63602103000005</v>
      </c>
      <c r="M406" s="37">
        <f>SUMIFS(СВЦЭМ!$L$34:$L$777,СВЦЭМ!$A$34:$A$777,$A406,СВЦЭМ!$B$34:$B$777,M$401)+'СЕТ СН'!$F$13</f>
        <v>564.95020664000003</v>
      </c>
      <c r="N406" s="37">
        <f>SUMIFS(СВЦЭМ!$L$34:$L$777,СВЦЭМ!$A$34:$A$777,$A406,СВЦЭМ!$B$34:$B$777,N$401)+'СЕТ СН'!$F$13</f>
        <v>553.16538925999998</v>
      </c>
      <c r="O406" s="37">
        <f>SUMIFS(СВЦЭМ!$L$34:$L$777,СВЦЭМ!$A$34:$A$777,$A406,СВЦЭМ!$B$34:$B$777,O$401)+'СЕТ СН'!$F$13</f>
        <v>545.21204492000004</v>
      </c>
      <c r="P406" s="37">
        <f>SUMIFS(СВЦЭМ!$L$34:$L$777,СВЦЭМ!$A$34:$A$777,$A406,СВЦЭМ!$B$34:$B$777,P$401)+'СЕТ СН'!$F$13</f>
        <v>540.21468877999996</v>
      </c>
      <c r="Q406" s="37">
        <f>SUMIFS(СВЦЭМ!$L$34:$L$777,СВЦЭМ!$A$34:$A$777,$A406,СВЦЭМ!$B$34:$B$777,Q$401)+'СЕТ СН'!$F$13</f>
        <v>537.35113292999995</v>
      </c>
      <c r="R406" s="37">
        <f>SUMIFS(СВЦЭМ!$L$34:$L$777,СВЦЭМ!$A$34:$A$777,$A406,СВЦЭМ!$B$34:$B$777,R$401)+'СЕТ СН'!$F$13</f>
        <v>533.42391491000001</v>
      </c>
      <c r="S406" s="37">
        <f>SUMIFS(СВЦЭМ!$L$34:$L$777,СВЦЭМ!$A$34:$A$777,$A406,СВЦЭМ!$B$34:$B$777,S$401)+'СЕТ СН'!$F$13</f>
        <v>526.29389443000002</v>
      </c>
      <c r="T406" s="37">
        <f>SUMIFS(СВЦЭМ!$L$34:$L$777,СВЦЭМ!$A$34:$A$777,$A406,СВЦЭМ!$B$34:$B$777,T$401)+'СЕТ СН'!$F$13</f>
        <v>513.10297598</v>
      </c>
      <c r="U406" s="37">
        <f>SUMIFS(СВЦЭМ!$L$34:$L$777,СВЦЭМ!$A$34:$A$777,$A406,СВЦЭМ!$B$34:$B$777,U$401)+'СЕТ СН'!$F$13</f>
        <v>502.88597132000001</v>
      </c>
      <c r="V406" s="37">
        <f>SUMIFS(СВЦЭМ!$L$34:$L$777,СВЦЭМ!$A$34:$A$777,$A406,СВЦЭМ!$B$34:$B$777,V$401)+'СЕТ СН'!$F$13</f>
        <v>508.57069442</v>
      </c>
      <c r="W406" s="37">
        <f>SUMIFS(СВЦЭМ!$L$34:$L$777,СВЦЭМ!$A$34:$A$777,$A406,СВЦЭМ!$B$34:$B$777,W$401)+'СЕТ СН'!$F$13</f>
        <v>526.31552177000003</v>
      </c>
      <c r="X406" s="37">
        <f>SUMIFS(СВЦЭМ!$L$34:$L$777,СВЦЭМ!$A$34:$A$777,$A406,СВЦЭМ!$B$34:$B$777,X$401)+'СЕТ СН'!$F$13</f>
        <v>527.97248385</v>
      </c>
      <c r="Y406" s="37">
        <f>SUMIFS(СВЦЭМ!$L$34:$L$777,СВЦЭМ!$A$34:$A$777,$A406,СВЦЭМ!$B$34:$B$777,Y$401)+'СЕТ СН'!$F$13</f>
        <v>595.77237678999995</v>
      </c>
    </row>
    <row r="407" spans="1:27" ht="15.75" x14ac:dyDescent="0.2">
      <c r="A407" s="36">
        <f t="shared" si="11"/>
        <v>42680</v>
      </c>
      <c r="B407" s="37">
        <f>SUMIFS(СВЦЭМ!$L$34:$L$777,СВЦЭМ!$A$34:$A$777,$A407,СВЦЭМ!$B$34:$B$777,B$401)+'СЕТ СН'!$F$13</f>
        <v>663.23993548999999</v>
      </c>
      <c r="C407" s="37">
        <f>SUMIFS(СВЦЭМ!$L$34:$L$777,СВЦЭМ!$A$34:$A$777,$A407,СВЦЭМ!$B$34:$B$777,C$401)+'СЕТ СН'!$F$13</f>
        <v>739.97643790999996</v>
      </c>
      <c r="D407" s="37">
        <f>SUMIFS(СВЦЭМ!$L$34:$L$777,СВЦЭМ!$A$34:$A$777,$A407,СВЦЭМ!$B$34:$B$777,D$401)+'СЕТ СН'!$F$13</f>
        <v>766.51187718999995</v>
      </c>
      <c r="E407" s="37">
        <f>SUMIFS(СВЦЭМ!$L$34:$L$777,СВЦЭМ!$A$34:$A$777,$A407,СВЦЭМ!$B$34:$B$777,E$401)+'СЕТ СН'!$F$13</f>
        <v>768.05033520999996</v>
      </c>
      <c r="F407" s="37">
        <f>SUMIFS(СВЦЭМ!$L$34:$L$777,СВЦЭМ!$A$34:$A$777,$A407,СВЦЭМ!$B$34:$B$777,F$401)+'СЕТ СН'!$F$13</f>
        <v>767.98874566999996</v>
      </c>
      <c r="G407" s="37">
        <f>SUMIFS(СВЦЭМ!$L$34:$L$777,СВЦЭМ!$A$34:$A$777,$A407,СВЦЭМ!$B$34:$B$777,G$401)+'СЕТ СН'!$F$13</f>
        <v>760.63782398000001</v>
      </c>
      <c r="H407" s="37">
        <f>SUMIFS(СВЦЭМ!$L$34:$L$777,СВЦЭМ!$A$34:$A$777,$A407,СВЦЭМ!$B$34:$B$777,H$401)+'СЕТ СН'!$F$13</f>
        <v>757.15178602000003</v>
      </c>
      <c r="I407" s="37">
        <f>SUMIFS(СВЦЭМ!$L$34:$L$777,СВЦЭМ!$A$34:$A$777,$A407,СВЦЭМ!$B$34:$B$777,I$401)+'СЕТ СН'!$F$13</f>
        <v>750.38643134999995</v>
      </c>
      <c r="J407" s="37">
        <f>SUMIFS(СВЦЭМ!$L$34:$L$777,СВЦЭМ!$A$34:$A$777,$A407,СВЦЭМ!$B$34:$B$777,J$401)+'СЕТ СН'!$F$13</f>
        <v>673.35778013000004</v>
      </c>
      <c r="K407" s="37">
        <f>SUMIFS(СВЦЭМ!$L$34:$L$777,СВЦЭМ!$A$34:$A$777,$A407,СВЦЭМ!$B$34:$B$777,K$401)+'СЕТ СН'!$F$13</f>
        <v>599.23581997999997</v>
      </c>
      <c r="L407" s="37">
        <f>SUMIFS(СВЦЭМ!$L$34:$L$777,СВЦЭМ!$A$34:$A$777,$A407,СВЦЭМ!$B$34:$B$777,L$401)+'СЕТ СН'!$F$13</f>
        <v>553.43977304999999</v>
      </c>
      <c r="M407" s="37">
        <f>SUMIFS(СВЦЭМ!$L$34:$L$777,СВЦЭМ!$A$34:$A$777,$A407,СВЦЭМ!$B$34:$B$777,M$401)+'СЕТ СН'!$F$13</f>
        <v>518.90165752999997</v>
      </c>
      <c r="N407" s="37">
        <f>SUMIFS(СВЦЭМ!$L$34:$L$777,СВЦЭМ!$A$34:$A$777,$A407,СВЦЭМ!$B$34:$B$777,N$401)+'СЕТ СН'!$F$13</f>
        <v>514.88782536999997</v>
      </c>
      <c r="O407" s="37">
        <f>SUMIFS(СВЦЭМ!$L$34:$L$777,СВЦЭМ!$A$34:$A$777,$A407,СВЦЭМ!$B$34:$B$777,O$401)+'СЕТ СН'!$F$13</f>
        <v>514.92572602999996</v>
      </c>
      <c r="P407" s="37">
        <f>SUMIFS(СВЦЭМ!$L$34:$L$777,СВЦЭМ!$A$34:$A$777,$A407,СВЦЭМ!$B$34:$B$777,P$401)+'СЕТ СН'!$F$13</f>
        <v>509.9427058</v>
      </c>
      <c r="Q407" s="37">
        <f>SUMIFS(СВЦЭМ!$L$34:$L$777,СВЦЭМ!$A$34:$A$777,$A407,СВЦЭМ!$B$34:$B$777,Q$401)+'СЕТ СН'!$F$13</f>
        <v>510.07457700999998</v>
      </c>
      <c r="R407" s="37">
        <f>SUMIFS(СВЦЭМ!$L$34:$L$777,СВЦЭМ!$A$34:$A$777,$A407,СВЦЭМ!$B$34:$B$777,R$401)+'СЕТ СН'!$F$13</f>
        <v>507.96527056999997</v>
      </c>
      <c r="S407" s="37">
        <f>SUMIFS(СВЦЭМ!$L$34:$L$777,СВЦЭМ!$A$34:$A$777,$A407,СВЦЭМ!$B$34:$B$777,S$401)+'СЕТ СН'!$F$13</f>
        <v>525.18376970999998</v>
      </c>
      <c r="T407" s="37">
        <f>SUMIFS(СВЦЭМ!$L$34:$L$777,СВЦЭМ!$A$34:$A$777,$A407,СВЦЭМ!$B$34:$B$777,T$401)+'СЕТ СН'!$F$13</f>
        <v>532.73375132000001</v>
      </c>
      <c r="U407" s="37">
        <f>SUMIFS(СВЦЭМ!$L$34:$L$777,СВЦЭМ!$A$34:$A$777,$A407,СВЦЭМ!$B$34:$B$777,U$401)+'СЕТ СН'!$F$13</f>
        <v>537.21861348000004</v>
      </c>
      <c r="V407" s="37">
        <f>SUMIFS(СВЦЭМ!$L$34:$L$777,СВЦЭМ!$A$34:$A$777,$A407,СВЦЭМ!$B$34:$B$777,V$401)+'СЕТ СН'!$F$13</f>
        <v>535.64968217000001</v>
      </c>
      <c r="W407" s="37">
        <f>SUMIFS(СВЦЭМ!$L$34:$L$777,СВЦЭМ!$A$34:$A$777,$A407,СВЦЭМ!$B$34:$B$777,W$401)+'СЕТ СН'!$F$13</f>
        <v>544.49078196000005</v>
      </c>
      <c r="X407" s="37">
        <f>SUMIFS(СВЦЭМ!$L$34:$L$777,СВЦЭМ!$A$34:$A$777,$A407,СВЦЭМ!$B$34:$B$777,X$401)+'СЕТ СН'!$F$13</f>
        <v>547.42510433999996</v>
      </c>
      <c r="Y407" s="37">
        <f>SUMIFS(СВЦЭМ!$L$34:$L$777,СВЦЭМ!$A$34:$A$777,$A407,СВЦЭМ!$B$34:$B$777,Y$401)+'СЕТ СН'!$F$13</f>
        <v>616.88793229999999</v>
      </c>
    </row>
    <row r="408" spans="1:27" ht="15.75" x14ac:dyDescent="0.2">
      <c r="A408" s="36">
        <f t="shared" si="11"/>
        <v>42681</v>
      </c>
      <c r="B408" s="37">
        <f>SUMIFS(СВЦЭМ!$L$34:$L$777,СВЦЭМ!$A$34:$A$777,$A408,СВЦЭМ!$B$34:$B$777,B$401)+'СЕТ СН'!$F$13</f>
        <v>693.15136618999998</v>
      </c>
      <c r="C408" s="37">
        <f>SUMIFS(СВЦЭМ!$L$34:$L$777,СВЦЭМ!$A$34:$A$777,$A408,СВЦЭМ!$B$34:$B$777,C$401)+'СЕТ СН'!$F$13</f>
        <v>757.80472041999997</v>
      </c>
      <c r="D408" s="37">
        <f>SUMIFS(СВЦЭМ!$L$34:$L$777,СВЦЭМ!$A$34:$A$777,$A408,СВЦЭМ!$B$34:$B$777,D$401)+'СЕТ СН'!$F$13</f>
        <v>772.69940746999998</v>
      </c>
      <c r="E408" s="37">
        <f>SUMIFS(СВЦЭМ!$L$34:$L$777,СВЦЭМ!$A$34:$A$777,$A408,СВЦЭМ!$B$34:$B$777,E$401)+'СЕТ СН'!$F$13</f>
        <v>772.26099066999996</v>
      </c>
      <c r="F408" s="37">
        <f>SUMIFS(СВЦЭМ!$L$34:$L$777,СВЦЭМ!$A$34:$A$777,$A408,СВЦЭМ!$B$34:$B$777,F$401)+'СЕТ СН'!$F$13</f>
        <v>772.80281432000004</v>
      </c>
      <c r="G408" s="37">
        <f>SUMIFS(СВЦЭМ!$L$34:$L$777,СВЦЭМ!$A$34:$A$777,$A408,СВЦЭМ!$B$34:$B$777,G$401)+'СЕТ СН'!$F$13</f>
        <v>773.67592949000004</v>
      </c>
      <c r="H408" s="37">
        <f>SUMIFS(СВЦЭМ!$L$34:$L$777,СВЦЭМ!$A$34:$A$777,$A408,СВЦЭМ!$B$34:$B$777,H$401)+'СЕТ СН'!$F$13</f>
        <v>793.75974383000005</v>
      </c>
      <c r="I408" s="37">
        <f>SUMIFS(СВЦЭМ!$L$34:$L$777,СВЦЭМ!$A$34:$A$777,$A408,СВЦЭМ!$B$34:$B$777,I$401)+'СЕТ СН'!$F$13</f>
        <v>786.48602578999999</v>
      </c>
      <c r="J408" s="37">
        <f>SUMIFS(СВЦЭМ!$L$34:$L$777,СВЦЭМ!$A$34:$A$777,$A408,СВЦЭМ!$B$34:$B$777,J$401)+'СЕТ СН'!$F$13</f>
        <v>709.98639901000001</v>
      </c>
      <c r="K408" s="37">
        <f>SUMIFS(СВЦЭМ!$L$34:$L$777,СВЦЭМ!$A$34:$A$777,$A408,СВЦЭМ!$B$34:$B$777,K$401)+'СЕТ СН'!$F$13</f>
        <v>624.38737457000002</v>
      </c>
      <c r="L408" s="37">
        <f>SUMIFS(СВЦЭМ!$L$34:$L$777,СВЦЭМ!$A$34:$A$777,$A408,СВЦЭМ!$B$34:$B$777,L$401)+'СЕТ СН'!$F$13</f>
        <v>558.21483082999998</v>
      </c>
      <c r="M408" s="37">
        <f>SUMIFS(СВЦЭМ!$L$34:$L$777,СВЦЭМ!$A$34:$A$777,$A408,СВЦЭМ!$B$34:$B$777,M$401)+'СЕТ СН'!$F$13</f>
        <v>530.91855353999995</v>
      </c>
      <c r="N408" s="37">
        <f>SUMIFS(СВЦЭМ!$L$34:$L$777,СВЦЭМ!$A$34:$A$777,$A408,СВЦЭМ!$B$34:$B$777,N$401)+'СЕТ СН'!$F$13</f>
        <v>532.12410328999999</v>
      </c>
      <c r="O408" s="37">
        <f>SUMIFS(СВЦЭМ!$L$34:$L$777,СВЦЭМ!$A$34:$A$777,$A408,СВЦЭМ!$B$34:$B$777,O$401)+'СЕТ СН'!$F$13</f>
        <v>522.77723399000001</v>
      </c>
      <c r="P408" s="37">
        <f>SUMIFS(СВЦЭМ!$L$34:$L$777,СВЦЭМ!$A$34:$A$777,$A408,СВЦЭМ!$B$34:$B$777,P$401)+'СЕТ СН'!$F$13</f>
        <v>516.66703430999996</v>
      </c>
      <c r="Q408" s="37">
        <f>SUMIFS(СВЦЭМ!$L$34:$L$777,СВЦЭМ!$A$34:$A$777,$A408,СВЦЭМ!$B$34:$B$777,Q$401)+'СЕТ СН'!$F$13</f>
        <v>516.69979192000005</v>
      </c>
      <c r="R408" s="37">
        <f>SUMIFS(СВЦЭМ!$L$34:$L$777,СВЦЭМ!$A$34:$A$777,$A408,СВЦЭМ!$B$34:$B$777,R$401)+'СЕТ СН'!$F$13</f>
        <v>516.16456469000002</v>
      </c>
      <c r="S408" s="37">
        <f>SUMIFS(СВЦЭМ!$L$34:$L$777,СВЦЭМ!$A$34:$A$777,$A408,СВЦЭМ!$B$34:$B$777,S$401)+'СЕТ СН'!$F$13</f>
        <v>531.29862757000001</v>
      </c>
      <c r="T408" s="37">
        <f>SUMIFS(СВЦЭМ!$L$34:$L$777,СВЦЭМ!$A$34:$A$777,$A408,СВЦЭМ!$B$34:$B$777,T$401)+'СЕТ СН'!$F$13</f>
        <v>539.39283412999998</v>
      </c>
      <c r="U408" s="37">
        <f>SUMIFS(СВЦЭМ!$L$34:$L$777,СВЦЭМ!$A$34:$A$777,$A408,СВЦЭМ!$B$34:$B$777,U$401)+'СЕТ СН'!$F$13</f>
        <v>541.78392760999998</v>
      </c>
      <c r="V408" s="37">
        <f>SUMIFS(СВЦЭМ!$L$34:$L$777,СВЦЭМ!$A$34:$A$777,$A408,СВЦЭМ!$B$34:$B$777,V$401)+'СЕТ СН'!$F$13</f>
        <v>538.21403547</v>
      </c>
      <c r="W408" s="37">
        <f>SUMIFS(СВЦЭМ!$L$34:$L$777,СВЦЭМ!$A$34:$A$777,$A408,СВЦЭМ!$B$34:$B$777,W$401)+'СЕТ СН'!$F$13</f>
        <v>537.82918921999999</v>
      </c>
      <c r="X408" s="37">
        <f>SUMIFS(СВЦЭМ!$L$34:$L$777,СВЦЭМ!$A$34:$A$777,$A408,СВЦЭМ!$B$34:$B$777,X$401)+'СЕТ СН'!$F$13</f>
        <v>562.56108704999997</v>
      </c>
      <c r="Y408" s="37">
        <f>SUMIFS(СВЦЭМ!$L$34:$L$777,СВЦЭМ!$A$34:$A$777,$A408,СВЦЭМ!$B$34:$B$777,Y$401)+'СЕТ СН'!$F$13</f>
        <v>620.74713192000002</v>
      </c>
    </row>
    <row r="409" spans="1:27" ht="15.75" x14ac:dyDescent="0.2">
      <c r="A409" s="36">
        <f t="shared" si="11"/>
        <v>42682</v>
      </c>
      <c r="B409" s="37">
        <f>SUMIFS(СВЦЭМ!$L$34:$L$777,СВЦЭМ!$A$34:$A$777,$A409,СВЦЭМ!$B$34:$B$777,B$401)+'СЕТ СН'!$F$13</f>
        <v>680.33180156000003</v>
      </c>
      <c r="C409" s="37">
        <f>SUMIFS(СВЦЭМ!$L$34:$L$777,СВЦЭМ!$A$34:$A$777,$A409,СВЦЭМ!$B$34:$B$777,C$401)+'СЕТ СН'!$F$13</f>
        <v>758.40885750999996</v>
      </c>
      <c r="D409" s="37">
        <f>SUMIFS(СВЦЭМ!$L$34:$L$777,СВЦЭМ!$A$34:$A$777,$A409,СВЦЭМ!$B$34:$B$777,D$401)+'СЕТ СН'!$F$13</f>
        <v>776.65170996999996</v>
      </c>
      <c r="E409" s="37">
        <f>SUMIFS(СВЦЭМ!$L$34:$L$777,СВЦЭМ!$A$34:$A$777,$A409,СВЦЭМ!$B$34:$B$777,E$401)+'СЕТ СН'!$F$13</f>
        <v>768.97377143000006</v>
      </c>
      <c r="F409" s="37">
        <f>SUMIFS(СВЦЭМ!$L$34:$L$777,СВЦЭМ!$A$34:$A$777,$A409,СВЦЭМ!$B$34:$B$777,F$401)+'СЕТ СН'!$F$13</f>
        <v>773.81759823000004</v>
      </c>
      <c r="G409" s="37">
        <f>SUMIFS(СВЦЭМ!$L$34:$L$777,СВЦЭМ!$A$34:$A$777,$A409,СВЦЭМ!$B$34:$B$777,G$401)+'СЕТ СН'!$F$13</f>
        <v>782.26987426999995</v>
      </c>
      <c r="H409" s="37">
        <f>SUMIFS(СВЦЭМ!$L$34:$L$777,СВЦЭМ!$A$34:$A$777,$A409,СВЦЭМ!$B$34:$B$777,H$401)+'СЕТ СН'!$F$13</f>
        <v>795.25532882000005</v>
      </c>
      <c r="I409" s="37">
        <f>SUMIFS(СВЦЭМ!$L$34:$L$777,СВЦЭМ!$A$34:$A$777,$A409,СВЦЭМ!$B$34:$B$777,I$401)+'СЕТ СН'!$F$13</f>
        <v>749.34071570000003</v>
      </c>
      <c r="J409" s="37">
        <f>SUMIFS(СВЦЭМ!$L$34:$L$777,СВЦЭМ!$A$34:$A$777,$A409,СВЦЭМ!$B$34:$B$777,J$401)+'СЕТ СН'!$F$13</f>
        <v>657.73552041999994</v>
      </c>
      <c r="K409" s="37">
        <f>SUMIFS(СВЦЭМ!$L$34:$L$777,СВЦЭМ!$A$34:$A$777,$A409,СВЦЭМ!$B$34:$B$777,K$401)+'СЕТ СН'!$F$13</f>
        <v>624.25849235999999</v>
      </c>
      <c r="L409" s="37">
        <f>SUMIFS(СВЦЭМ!$L$34:$L$777,СВЦЭМ!$A$34:$A$777,$A409,СВЦЭМ!$B$34:$B$777,L$401)+'СЕТ СН'!$F$13</f>
        <v>548.33397490000004</v>
      </c>
      <c r="M409" s="37">
        <f>SUMIFS(СВЦЭМ!$L$34:$L$777,СВЦЭМ!$A$34:$A$777,$A409,СВЦЭМ!$B$34:$B$777,M$401)+'СЕТ СН'!$F$13</f>
        <v>532.42609181</v>
      </c>
      <c r="N409" s="37">
        <f>SUMIFS(СВЦЭМ!$L$34:$L$777,СВЦЭМ!$A$34:$A$777,$A409,СВЦЭМ!$B$34:$B$777,N$401)+'СЕТ СН'!$F$13</f>
        <v>517.38731999000004</v>
      </c>
      <c r="O409" s="37">
        <f>SUMIFS(СВЦЭМ!$L$34:$L$777,СВЦЭМ!$A$34:$A$777,$A409,СВЦЭМ!$B$34:$B$777,O$401)+'СЕТ СН'!$F$13</f>
        <v>517.25109134000002</v>
      </c>
      <c r="P409" s="37">
        <f>SUMIFS(СВЦЭМ!$L$34:$L$777,СВЦЭМ!$A$34:$A$777,$A409,СВЦЭМ!$B$34:$B$777,P$401)+'СЕТ СН'!$F$13</f>
        <v>510.61382345999999</v>
      </c>
      <c r="Q409" s="37">
        <f>SUMIFS(СВЦЭМ!$L$34:$L$777,СВЦЭМ!$A$34:$A$777,$A409,СВЦЭМ!$B$34:$B$777,Q$401)+'СЕТ СН'!$F$13</f>
        <v>504.82004561999997</v>
      </c>
      <c r="R409" s="37">
        <f>SUMIFS(СВЦЭМ!$L$34:$L$777,СВЦЭМ!$A$34:$A$777,$A409,СВЦЭМ!$B$34:$B$777,R$401)+'СЕТ СН'!$F$13</f>
        <v>503.87915684000001</v>
      </c>
      <c r="S409" s="37">
        <f>SUMIFS(СВЦЭМ!$L$34:$L$777,СВЦЭМ!$A$34:$A$777,$A409,СВЦЭМ!$B$34:$B$777,S$401)+'СЕТ СН'!$F$13</f>
        <v>521.04439381999998</v>
      </c>
      <c r="T409" s="37">
        <f>SUMIFS(СВЦЭМ!$L$34:$L$777,СВЦЭМ!$A$34:$A$777,$A409,СВЦЭМ!$B$34:$B$777,T$401)+'СЕТ СН'!$F$13</f>
        <v>541.65982086999998</v>
      </c>
      <c r="U409" s="37">
        <f>SUMIFS(СВЦЭМ!$L$34:$L$777,СВЦЭМ!$A$34:$A$777,$A409,СВЦЭМ!$B$34:$B$777,U$401)+'СЕТ СН'!$F$13</f>
        <v>545.83544886000004</v>
      </c>
      <c r="V409" s="37">
        <f>SUMIFS(СВЦЭМ!$L$34:$L$777,СВЦЭМ!$A$34:$A$777,$A409,СВЦЭМ!$B$34:$B$777,V$401)+'СЕТ СН'!$F$13</f>
        <v>546.14449833000003</v>
      </c>
      <c r="W409" s="37">
        <f>SUMIFS(СВЦЭМ!$L$34:$L$777,СВЦЭМ!$A$34:$A$777,$A409,СВЦЭМ!$B$34:$B$777,W$401)+'СЕТ СН'!$F$13</f>
        <v>549.51560121</v>
      </c>
      <c r="X409" s="37">
        <f>SUMIFS(СВЦЭМ!$L$34:$L$777,СВЦЭМ!$A$34:$A$777,$A409,СВЦЭМ!$B$34:$B$777,X$401)+'СЕТ СН'!$F$13</f>
        <v>562.80998147000003</v>
      </c>
      <c r="Y409" s="37">
        <f>SUMIFS(СВЦЭМ!$L$34:$L$777,СВЦЭМ!$A$34:$A$777,$A409,СВЦЭМ!$B$34:$B$777,Y$401)+'СЕТ СН'!$F$13</f>
        <v>620.55663156000003</v>
      </c>
    </row>
    <row r="410" spans="1:27" ht="15.75" x14ac:dyDescent="0.2">
      <c r="A410" s="36">
        <f t="shared" si="11"/>
        <v>42683</v>
      </c>
      <c r="B410" s="37">
        <f>SUMIFS(СВЦЭМ!$L$34:$L$777,СВЦЭМ!$A$34:$A$777,$A410,СВЦЭМ!$B$34:$B$777,B$401)+'СЕТ СН'!$F$13</f>
        <v>695.10869963000005</v>
      </c>
      <c r="C410" s="37">
        <f>SUMIFS(СВЦЭМ!$L$34:$L$777,СВЦЭМ!$A$34:$A$777,$A410,СВЦЭМ!$B$34:$B$777,C$401)+'СЕТ СН'!$F$13</f>
        <v>773.65138807999995</v>
      </c>
      <c r="D410" s="37">
        <f>SUMIFS(СВЦЭМ!$L$34:$L$777,СВЦЭМ!$A$34:$A$777,$A410,СВЦЭМ!$B$34:$B$777,D$401)+'СЕТ СН'!$F$13</f>
        <v>787.46117980999998</v>
      </c>
      <c r="E410" s="37">
        <f>SUMIFS(СВЦЭМ!$L$34:$L$777,СВЦЭМ!$A$34:$A$777,$A410,СВЦЭМ!$B$34:$B$777,E$401)+'СЕТ СН'!$F$13</f>
        <v>784.84162839999999</v>
      </c>
      <c r="F410" s="37">
        <f>SUMIFS(СВЦЭМ!$L$34:$L$777,СВЦЭМ!$A$34:$A$777,$A410,СВЦЭМ!$B$34:$B$777,F$401)+'СЕТ СН'!$F$13</f>
        <v>782.92306338000003</v>
      </c>
      <c r="G410" s="37">
        <f>SUMIFS(СВЦЭМ!$L$34:$L$777,СВЦЭМ!$A$34:$A$777,$A410,СВЦЭМ!$B$34:$B$777,G$401)+'СЕТ СН'!$F$13</f>
        <v>779.83355369000003</v>
      </c>
      <c r="H410" s="37">
        <f>SUMIFS(СВЦЭМ!$L$34:$L$777,СВЦЭМ!$A$34:$A$777,$A410,СВЦЭМ!$B$34:$B$777,H$401)+'СЕТ СН'!$F$13</f>
        <v>769.00284893000003</v>
      </c>
      <c r="I410" s="37">
        <f>SUMIFS(СВЦЭМ!$L$34:$L$777,СВЦЭМ!$A$34:$A$777,$A410,СВЦЭМ!$B$34:$B$777,I$401)+'СЕТ СН'!$F$13</f>
        <v>740.78467728999999</v>
      </c>
      <c r="J410" s="37">
        <f>SUMIFS(СВЦЭМ!$L$34:$L$777,СВЦЭМ!$A$34:$A$777,$A410,СВЦЭМ!$B$34:$B$777,J$401)+'СЕТ СН'!$F$13</f>
        <v>683.69370785000001</v>
      </c>
      <c r="K410" s="37">
        <f>SUMIFS(СВЦЭМ!$L$34:$L$777,СВЦЭМ!$A$34:$A$777,$A410,СВЦЭМ!$B$34:$B$777,K$401)+'СЕТ СН'!$F$13</f>
        <v>628.79029247999995</v>
      </c>
      <c r="L410" s="37">
        <f>SUMIFS(СВЦЭМ!$L$34:$L$777,СВЦЭМ!$A$34:$A$777,$A410,СВЦЭМ!$B$34:$B$777,L$401)+'СЕТ СН'!$F$13</f>
        <v>564.89492822</v>
      </c>
      <c r="M410" s="37">
        <f>SUMIFS(СВЦЭМ!$L$34:$L$777,СВЦЭМ!$A$34:$A$777,$A410,СВЦЭМ!$B$34:$B$777,M$401)+'СЕТ СН'!$F$13</f>
        <v>536.10559977000003</v>
      </c>
      <c r="N410" s="37">
        <f>SUMIFS(СВЦЭМ!$L$34:$L$777,СВЦЭМ!$A$34:$A$777,$A410,СВЦЭМ!$B$34:$B$777,N$401)+'СЕТ СН'!$F$13</f>
        <v>529.79094247</v>
      </c>
      <c r="O410" s="37">
        <f>SUMIFS(СВЦЭМ!$L$34:$L$777,СВЦЭМ!$A$34:$A$777,$A410,СВЦЭМ!$B$34:$B$777,O$401)+'СЕТ СН'!$F$13</f>
        <v>532.18101206999995</v>
      </c>
      <c r="P410" s="37">
        <f>SUMIFS(СВЦЭМ!$L$34:$L$777,СВЦЭМ!$A$34:$A$777,$A410,СВЦЭМ!$B$34:$B$777,P$401)+'СЕТ СН'!$F$13</f>
        <v>528.36283035999998</v>
      </c>
      <c r="Q410" s="37">
        <f>SUMIFS(СВЦЭМ!$L$34:$L$777,СВЦЭМ!$A$34:$A$777,$A410,СВЦЭМ!$B$34:$B$777,Q$401)+'СЕТ СН'!$F$13</f>
        <v>523.89575744000001</v>
      </c>
      <c r="R410" s="37">
        <f>SUMIFS(СВЦЭМ!$L$34:$L$777,СВЦЭМ!$A$34:$A$777,$A410,СВЦЭМ!$B$34:$B$777,R$401)+'СЕТ СН'!$F$13</f>
        <v>525.48083428999996</v>
      </c>
      <c r="S410" s="37">
        <f>SUMIFS(СВЦЭМ!$L$34:$L$777,СВЦЭМ!$A$34:$A$777,$A410,СВЦЭМ!$B$34:$B$777,S$401)+'СЕТ СН'!$F$13</f>
        <v>531.76594213999999</v>
      </c>
      <c r="T410" s="37">
        <f>SUMIFS(СВЦЭМ!$L$34:$L$777,СВЦЭМ!$A$34:$A$777,$A410,СВЦЭМ!$B$34:$B$777,T$401)+'СЕТ СН'!$F$13</f>
        <v>554.21323084999995</v>
      </c>
      <c r="U410" s="37">
        <f>SUMIFS(СВЦЭМ!$L$34:$L$777,СВЦЭМ!$A$34:$A$777,$A410,СВЦЭМ!$B$34:$B$777,U$401)+'СЕТ СН'!$F$13</f>
        <v>563.79346738000004</v>
      </c>
      <c r="V410" s="37">
        <f>SUMIFS(СВЦЭМ!$L$34:$L$777,СВЦЭМ!$A$34:$A$777,$A410,СВЦЭМ!$B$34:$B$777,V$401)+'СЕТ СН'!$F$13</f>
        <v>592.39196308999999</v>
      </c>
      <c r="W410" s="37">
        <f>SUMIFS(СВЦЭМ!$L$34:$L$777,СВЦЭМ!$A$34:$A$777,$A410,СВЦЭМ!$B$34:$B$777,W$401)+'СЕТ СН'!$F$13</f>
        <v>611.57355285000006</v>
      </c>
      <c r="X410" s="37">
        <f>SUMIFS(СВЦЭМ!$L$34:$L$777,СВЦЭМ!$A$34:$A$777,$A410,СВЦЭМ!$B$34:$B$777,X$401)+'СЕТ СН'!$F$13</f>
        <v>598.84336179000002</v>
      </c>
      <c r="Y410" s="37">
        <f>SUMIFS(СВЦЭМ!$L$34:$L$777,СВЦЭМ!$A$34:$A$777,$A410,СВЦЭМ!$B$34:$B$777,Y$401)+'СЕТ СН'!$F$13</f>
        <v>603.21942681999997</v>
      </c>
    </row>
    <row r="411" spans="1:27" ht="15.75" x14ac:dyDescent="0.2">
      <c r="A411" s="36">
        <f t="shared" si="11"/>
        <v>42684</v>
      </c>
      <c r="B411" s="37">
        <f>SUMIFS(СВЦЭМ!$L$34:$L$777,СВЦЭМ!$A$34:$A$777,$A411,СВЦЭМ!$B$34:$B$777,B$401)+'СЕТ СН'!$F$13</f>
        <v>686.38138079999999</v>
      </c>
      <c r="C411" s="37">
        <f>SUMIFS(СВЦЭМ!$L$34:$L$777,СВЦЭМ!$A$34:$A$777,$A411,СВЦЭМ!$B$34:$B$777,C$401)+'СЕТ СН'!$F$13</f>
        <v>766.71806063999998</v>
      </c>
      <c r="D411" s="37">
        <f>SUMIFS(СВЦЭМ!$L$34:$L$777,СВЦЭМ!$A$34:$A$777,$A411,СВЦЭМ!$B$34:$B$777,D$401)+'СЕТ СН'!$F$13</f>
        <v>783.09452498999997</v>
      </c>
      <c r="E411" s="37">
        <f>SUMIFS(СВЦЭМ!$L$34:$L$777,СВЦЭМ!$A$34:$A$777,$A411,СВЦЭМ!$B$34:$B$777,E$401)+'СЕТ СН'!$F$13</f>
        <v>781.61245922000001</v>
      </c>
      <c r="F411" s="37">
        <f>SUMIFS(СВЦЭМ!$L$34:$L$777,СВЦЭМ!$A$34:$A$777,$A411,СВЦЭМ!$B$34:$B$777,F$401)+'СЕТ СН'!$F$13</f>
        <v>787.22830751000004</v>
      </c>
      <c r="G411" s="37">
        <f>SUMIFS(СВЦЭМ!$L$34:$L$777,СВЦЭМ!$A$34:$A$777,$A411,СВЦЭМ!$B$34:$B$777,G$401)+'СЕТ СН'!$F$13</f>
        <v>790.37977168999998</v>
      </c>
      <c r="H411" s="37">
        <f>SUMIFS(СВЦЭМ!$L$34:$L$777,СВЦЭМ!$A$34:$A$777,$A411,СВЦЭМ!$B$34:$B$777,H$401)+'СЕТ СН'!$F$13</f>
        <v>762.63870777</v>
      </c>
      <c r="I411" s="37">
        <f>SUMIFS(СВЦЭМ!$L$34:$L$777,СВЦЭМ!$A$34:$A$777,$A411,СВЦЭМ!$B$34:$B$777,I$401)+'СЕТ СН'!$F$13</f>
        <v>748.28027349000001</v>
      </c>
      <c r="J411" s="37">
        <f>SUMIFS(СВЦЭМ!$L$34:$L$777,СВЦЭМ!$A$34:$A$777,$A411,СВЦЭМ!$B$34:$B$777,J$401)+'СЕТ СН'!$F$13</f>
        <v>700.71774444000005</v>
      </c>
      <c r="K411" s="37">
        <f>SUMIFS(СВЦЭМ!$L$34:$L$777,СВЦЭМ!$A$34:$A$777,$A411,СВЦЭМ!$B$34:$B$777,K$401)+'СЕТ СН'!$F$13</f>
        <v>626.59911613999998</v>
      </c>
      <c r="L411" s="37">
        <f>SUMIFS(СВЦЭМ!$L$34:$L$777,СВЦЭМ!$A$34:$A$777,$A411,СВЦЭМ!$B$34:$B$777,L$401)+'СЕТ СН'!$F$13</f>
        <v>561.04103053999995</v>
      </c>
      <c r="M411" s="37">
        <f>SUMIFS(СВЦЭМ!$L$34:$L$777,СВЦЭМ!$A$34:$A$777,$A411,СВЦЭМ!$B$34:$B$777,M$401)+'СЕТ СН'!$F$13</f>
        <v>538.28929251</v>
      </c>
      <c r="N411" s="37">
        <f>SUMIFS(СВЦЭМ!$L$34:$L$777,СВЦЭМ!$A$34:$A$777,$A411,СВЦЭМ!$B$34:$B$777,N$401)+'СЕТ СН'!$F$13</f>
        <v>567.15204276999998</v>
      </c>
      <c r="O411" s="37">
        <f>SUMIFS(СВЦЭМ!$L$34:$L$777,СВЦЭМ!$A$34:$A$777,$A411,СВЦЭМ!$B$34:$B$777,O$401)+'СЕТ СН'!$F$13</f>
        <v>583.74481897999999</v>
      </c>
      <c r="P411" s="37">
        <f>SUMIFS(СВЦЭМ!$L$34:$L$777,СВЦЭМ!$A$34:$A$777,$A411,СВЦЭМ!$B$34:$B$777,P$401)+'СЕТ СН'!$F$13</f>
        <v>580.19435656999997</v>
      </c>
      <c r="Q411" s="37">
        <f>SUMIFS(СВЦЭМ!$L$34:$L$777,СВЦЭМ!$A$34:$A$777,$A411,СВЦЭМ!$B$34:$B$777,Q$401)+'СЕТ СН'!$F$13</f>
        <v>584.96426101999998</v>
      </c>
      <c r="R411" s="37">
        <f>SUMIFS(СВЦЭМ!$L$34:$L$777,СВЦЭМ!$A$34:$A$777,$A411,СВЦЭМ!$B$34:$B$777,R$401)+'СЕТ СН'!$F$13</f>
        <v>588.33305229999996</v>
      </c>
      <c r="S411" s="37">
        <f>SUMIFS(СВЦЭМ!$L$34:$L$777,СВЦЭМ!$A$34:$A$777,$A411,СВЦЭМ!$B$34:$B$777,S$401)+'СЕТ СН'!$F$13</f>
        <v>574.63948271000004</v>
      </c>
      <c r="T411" s="37">
        <f>SUMIFS(СВЦЭМ!$L$34:$L$777,СВЦЭМ!$A$34:$A$777,$A411,СВЦЭМ!$B$34:$B$777,T$401)+'СЕТ СН'!$F$13</f>
        <v>551.61967957000002</v>
      </c>
      <c r="U411" s="37">
        <f>SUMIFS(СВЦЭМ!$L$34:$L$777,СВЦЭМ!$A$34:$A$777,$A411,СВЦЭМ!$B$34:$B$777,U$401)+'СЕТ СН'!$F$13</f>
        <v>560.18333438000002</v>
      </c>
      <c r="V411" s="37">
        <f>SUMIFS(СВЦЭМ!$L$34:$L$777,СВЦЭМ!$A$34:$A$777,$A411,СВЦЭМ!$B$34:$B$777,V$401)+'СЕТ СН'!$F$13</f>
        <v>548.04081885000005</v>
      </c>
      <c r="W411" s="37">
        <f>SUMIFS(СВЦЭМ!$L$34:$L$777,СВЦЭМ!$A$34:$A$777,$A411,СВЦЭМ!$B$34:$B$777,W$401)+'СЕТ СН'!$F$13</f>
        <v>549.02084004000005</v>
      </c>
      <c r="X411" s="37">
        <f>SUMIFS(СВЦЭМ!$L$34:$L$777,СВЦЭМ!$A$34:$A$777,$A411,СВЦЭМ!$B$34:$B$777,X$401)+'СЕТ СН'!$F$13</f>
        <v>556.26224179999997</v>
      </c>
      <c r="Y411" s="37">
        <f>SUMIFS(СВЦЭМ!$L$34:$L$777,СВЦЭМ!$A$34:$A$777,$A411,СВЦЭМ!$B$34:$B$777,Y$401)+'СЕТ СН'!$F$13</f>
        <v>608.28521272</v>
      </c>
    </row>
    <row r="412" spans="1:27" ht="15.75" x14ac:dyDescent="0.2">
      <c r="A412" s="36">
        <f t="shared" si="11"/>
        <v>42685</v>
      </c>
      <c r="B412" s="37">
        <f>SUMIFS(СВЦЭМ!$L$34:$L$777,СВЦЭМ!$A$34:$A$777,$A412,СВЦЭМ!$B$34:$B$777,B$401)+'СЕТ СН'!$F$13</f>
        <v>671.37492942999995</v>
      </c>
      <c r="C412" s="37">
        <f>SUMIFS(СВЦЭМ!$L$34:$L$777,СВЦЭМ!$A$34:$A$777,$A412,СВЦЭМ!$B$34:$B$777,C$401)+'СЕТ СН'!$F$13</f>
        <v>763.63651485000003</v>
      </c>
      <c r="D412" s="37">
        <f>SUMIFS(СВЦЭМ!$L$34:$L$777,СВЦЭМ!$A$34:$A$777,$A412,СВЦЭМ!$B$34:$B$777,D$401)+'СЕТ СН'!$F$13</f>
        <v>811.97813154999994</v>
      </c>
      <c r="E412" s="37">
        <f>SUMIFS(СВЦЭМ!$L$34:$L$777,СВЦЭМ!$A$34:$A$777,$A412,СВЦЭМ!$B$34:$B$777,E$401)+'СЕТ СН'!$F$13</f>
        <v>780.55116343999998</v>
      </c>
      <c r="F412" s="37">
        <f>SUMIFS(СВЦЭМ!$L$34:$L$777,СВЦЭМ!$A$34:$A$777,$A412,СВЦЭМ!$B$34:$B$777,F$401)+'СЕТ СН'!$F$13</f>
        <v>780.65301464000004</v>
      </c>
      <c r="G412" s="37">
        <f>SUMIFS(СВЦЭМ!$L$34:$L$777,СВЦЭМ!$A$34:$A$777,$A412,СВЦЭМ!$B$34:$B$777,G$401)+'СЕТ СН'!$F$13</f>
        <v>789.80923145999998</v>
      </c>
      <c r="H412" s="37">
        <f>SUMIFS(СВЦЭМ!$L$34:$L$777,СВЦЭМ!$A$34:$A$777,$A412,СВЦЭМ!$B$34:$B$777,H$401)+'СЕТ СН'!$F$13</f>
        <v>786.64177993999999</v>
      </c>
      <c r="I412" s="37">
        <f>SUMIFS(СВЦЭМ!$L$34:$L$777,СВЦЭМ!$A$34:$A$777,$A412,СВЦЭМ!$B$34:$B$777,I$401)+'СЕТ СН'!$F$13</f>
        <v>756.10663060000002</v>
      </c>
      <c r="J412" s="37">
        <f>SUMIFS(СВЦЭМ!$L$34:$L$777,СВЦЭМ!$A$34:$A$777,$A412,СВЦЭМ!$B$34:$B$777,J$401)+'СЕТ СН'!$F$13</f>
        <v>688.00505197999996</v>
      </c>
      <c r="K412" s="37">
        <f>SUMIFS(СВЦЭМ!$L$34:$L$777,СВЦЭМ!$A$34:$A$777,$A412,СВЦЭМ!$B$34:$B$777,K$401)+'СЕТ СН'!$F$13</f>
        <v>613.90253063</v>
      </c>
      <c r="L412" s="37">
        <f>SUMIFS(СВЦЭМ!$L$34:$L$777,СВЦЭМ!$A$34:$A$777,$A412,СВЦЭМ!$B$34:$B$777,L$401)+'СЕТ СН'!$F$13</f>
        <v>546.36889133</v>
      </c>
      <c r="M412" s="37">
        <f>SUMIFS(СВЦЭМ!$L$34:$L$777,СВЦЭМ!$A$34:$A$777,$A412,СВЦЭМ!$B$34:$B$777,M$401)+'СЕТ СН'!$F$13</f>
        <v>526.52888461999999</v>
      </c>
      <c r="N412" s="37">
        <f>SUMIFS(СВЦЭМ!$L$34:$L$777,СВЦЭМ!$A$34:$A$777,$A412,СВЦЭМ!$B$34:$B$777,N$401)+'СЕТ СН'!$F$13</f>
        <v>540.47075605999999</v>
      </c>
      <c r="O412" s="37">
        <f>SUMIFS(СВЦЭМ!$L$34:$L$777,СВЦЭМ!$A$34:$A$777,$A412,СВЦЭМ!$B$34:$B$777,O$401)+'СЕТ СН'!$F$13</f>
        <v>542.33486836999998</v>
      </c>
      <c r="P412" s="37">
        <f>SUMIFS(СВЦЭМ!$L$34:$L$777,СВЦЭМ!$A$34:$A$777,$A412,СВЦЭМ!$B$34:$B$777,P$401)+'СЕТ СН'!$F$13</f>
        <v>541.61695228999997</v>
      </c>
      <c r="Q412" s="37">
        <f>SUMIFS(СВЦЭМ!$L$34:$L$777,СВЦЭМ!$A$34:$A$777,$A412,СВЦЭМ!$B$34:$B$777,Q$401)+'СЕТ СН'!$F$13</f>
        <v>575.37342944</v>
      </c>
      <c r="R412" s="37">
        <f>SUMIFS(СВЦЭМ!$L$34:$L$777,СВЦЭМ!$A$34:$A$777,$A412,СВЦЭМ!$B$34:$B$777,R$401)+'СЕТ СН'!$F$13</f>
        <v>584.55431467999995</v>
      </c>
      <c r="S412" s="37">
        <f>SUMIFS(СВЦЭМ!$L$34:$L$777,СВЦЭМ!$A$34:$A$777,$A412,СВЦЭМ!$B$34:$B$777,S$401)+'СЕТ СН'!$F$13</f>
        <v>592.70784580999998</v>
      </c>
      <c r="T412" s="37">
        <f>SUMIFS(СВЦЭМ!$L$34:$L$777,СВЦЭМ!$A$34:$A$777,$A412,СВЦЭМ!$B$34:$B$777,T$401)+'СЕТ СН'!$F$13</f>
        <v>548.03045503999999</v>
      </c>
      <c r="U412" s="37">
        <f>SUMIFS(СВЦЭМ!$L$34:$L$777,СВЦЭМ!$A$34:$A$777,$A412,СВЦЭМ!$B$34:$B$777,U$401)+'СЕТ СН'!$F$13</f>
        <v>545.10622358000001</v>
      </c>
      <c r="V412" s="37">
        <f>SUMIFS(СВЦЭМ!$L$34:$L$777,СВЦЭМ!$A$34:$A$777,$A412,СВЦЭМ!$B$34:$B$777,V$401)+'СЕТ СН'!$F$13</f>
        <v>557.79407920999995</v>
      </c>
      <c r="W412" s="37">
        <f>SUMIFS(СВЦЭМ!$L$34:$L$777,СВЦЭМ!$A$34:$A$777,$A412,СВЦЭМ!$B$34:$B$777,W$401)+'СЕТ СН'!$F$13</f>
        <v>563.34058598000001</v>
      </c>
      <c r="X412" s="37">
        <f>SUMIFS(СВЦЭМ!$L$34:$L$777,СВЦЭМ!$A$34:$A$777,$A412,СВЦЭМ!$B$34:$B$777,X$401)+'СЕТ СН'!$F$13</f>
        <v>600.28295228000002</v>
      </c>
      <c r="Y412" s="37">
        <f>SUMIFS(СВЦЭМ!$L$34:$L$777,СВЦЭМ!$A$34:$A$777,$A412,СВЦЭМ!$B$34:$B$777,Y$401)+'СЕТ СН'!$F$13</f>
        <v>666.88565643000004</v>
      </c>
    </row>
    <row r="413" spans="1:27" ht="15.75" x14ac:dyDescent="0.2">
      <c r="A413" s="36">
        <f t="shared" si="11"/>
        <v>42686</v>
      </c>
      <c r="B413" s="37">
        <f>SUMIFS(СВЦЭМ!$L$34:$L$777,СВЦЭМ!$A$34:$A$777,$A413,СВЦЭМ!$B$34:$B$777,B$401)+'СЕТ СН'!$F$13</f>
        <v>658.34713910000005</v>
      </c>
      <c r="C413" s="37">
        <f>SUMIFS(СВЦЭМ!$L$34:$L$777,СВЦЭМ!$A$34:$A$777,$A413,СВЦЭМ!$B$34:$B$777,C$401)+'СЕТ СН'!$F$13</f>
        <v>736.05594035000001</v>
      </c>
      <c r="D413" s="37">
        <f>SUMIFS(СВЦЭМ!$L$34:$L$777,СВЦЭМ!$A$34:$A$777,$A413,СВЦЭМ!$B$34:$B$777,D$401)+'СЕТ СН'!$F$13</f>
        <v>788.36696456000004</v>
      </c>
      <c r="E413" s="37">
        <f>SUMIFS(СВЦЭМ!$L$34:$L$777,СВЦЭМ!$A$34:$A$777,$A413,СВЦЭМ!$B$34:$B$777,E$401)+'СЕТ СН'!$F$13</f>
        <v>796.15019915000005</v>
      </c>
      <c r="F413" s="37">
        <f>SUMIFS(СВЦЭМ!$L$34:$L$777,СВЦЭМ!$A$34:$A$777,$A413,СВЦЭМ!$B$34:$B$777,F$401)+'СЕТ СН'!$F$13</f>
        <v>800.35324367999999</v>
      </c>
      <c r="G413" s="37">
        <f>SUMIFS(СВЦЭМ!$L$34:$L$777,СВЦЭМ!$A$34:$A$777,$A413,СВЦЭМ!$B$34:$B$777,G$401)+'СЕТ СН'!$F$13</f>
        <v>791.71843075000004</v>
      </c>
      <c r="H413" s="37">
        <f>SUMIFS(СВЦЭМ!$L$34:$L$777,СВЦЭМ!$A$34:$A$777,$A413,СВЦЭМ!$B$34:$B$777,H$401)+'СЕТ СН'!$F$13</f>
        <v>770.17719397999997</v>
      </c>
      <c r="I413" s="37">
        <f>SUMIFS(СВЦЭМ!$L$34:$L$777,СВЦЭМ!$A$34:$A$777,$A413,СВЦЭМ!$B$34:$B$777,I$401)+'СЕТ СН'!$F$13</f>
        <v>746.03171818999999</v>
      </c>
      <c r="J413" s="37">
        <f>SUMIFS(СВЦЭМ!$L$34:$L$777,СВЦЭМ!$A$34:$A$777,$A413,СВЦЭМ!$B$34:$B$777,J$401)+'СЕТ СН'!$F$13</f>
        <v>665.94695297999999</v>
      </c>
      <c r="K413" s="37">
        <f>SUMIFS(СВЦЭМ!$L$34:$L$777,СВЦЭМ!$A$34:$A$777,$A413,СВЦЭМ!$B$34:$B$777,K$401)+'СЕТ СН'!$F$13</f>
        <v>570.37334378000003</v>
      </c>
      <c r="L413" s="37">
        <f>SUMIFS(СВЦЭМ!$L$34:$L$777,СВЦЭМ!$A$34:$A$777,$A413,СВЦЭМ!$B$34:$B$777,L$401)+'СЕТ СН'!$F$13</f>
        <v>514.08904074999998</v>
      </c>
      <c r="M413" s="37">
        <f>SUMIFS(СВЦЭМ!$L$34:$L$777,СВЦЭМ!$A$34:$A$777,$A413,СВЦЭМ!$B$34:$B$777,M$401)+'СЕТ СН'!$F$13</f>
        <v>476.47843661000002</v>
      </c>
      <c r="N413" s="37">
        <f>SUMIFS(СВЦЭМ!$L$34:$L$777,СВЦЭМ!$A$34:$A$777,$A413,СВЦЭМ!$B$34:$B$777,N$401)+'СЕТ СН'!$F$13</f>
        <v>471.07485697999999</v>
      </c>
      <c r="O413" s="37">
        <f>SUMIFS(СВЦЭМ!$L$34:$L$777,СВЦЭМ!$A$34:$A$777,$A413,СВЦЭМ!$B$34:$B$777,O$401)+'СЕТ СН'!$F$13</f>
        <v>474.3290738</v>
      </c>
      <c r="P413" s="37">
        <f>SUMIFS(СВЦЭМ!$L$34:$L$777,СВЦЭМ!$A$34:$A$777,$A413,СВЦЭМ!$B$34:$B$777,P$401)+'СЕТ СН'!$F$13</f>
        <v>496.38254512999998</v>
      </c>
      <c r="Q413" s="37">
        <f>SUMIFS(СВЦЭМ!$L$34:$L$777,СВЦЭМ!$A$34:$A$777,$A413,СВЦЭМ!$B$34:$B$777,Q$401)+'СЕТ СН'!$F$13</f>
        <v>498.77226696999998</v>
      </c>
      <c r="R413" s="37">
        <f>SUMIFS(СВЦЭМ!$L$34:$L$777,СВЦЭМ!$A$34:$A$777,$A413,СВЦЭМ!$B$34:$B$777,R$401)+'СЕТ СН'!$F$13</f>
        <v>495.12854075000001</v>
      </c>
      <c r="S413" s="37">
        <f>SUMIFS(СВЦЭМ!$L$34:$L$777,СВЦЭМ!$A$34:$A$777,$A413,СВЦЭМ!$B$34:$B$777,S$401)+'СЕТ СН'!$F$13</f>
        <v>495.73112213000002</v>
      </c>
      <c r="T413" s="37">
        <f>SUMIFS(СВЦЭМ!$L$34:$L$777,СВЦЭМ!$A$34:$A$777,$A413,СВЦЭМ!$B$34:$B$777,T$401)+'СЕТ СН'!$F$13</f>
        <v>530.18467756999996</v>
      </c>
      <c r="U413" s="37">
        <f>SUMIFS(СВЦЭМ!$L$34:$L$777,СВЦЭМ!$A$34:$A$777,$A413,СВЦЭМ!$B$34:$B$777,U$401)+'СЕТ СН'!$F$13</f>
        <v>511.68556568999998</v>
      </c>
      <c r="V413" s="37">
        <f>SUMIFS(СВЦЭМ!$L$34:$L$777,СВЦЭМ!$A$34:$A$777,$A413,СВЦЭМ!$B$34:$B$777,V$401)+'СЕТ СН'!$F$13</f>
        <v>483.36106165000001</v>
      </c>
      <c r="W413" s="37">
        <f>SUMIFS(СВЦЭМ!$L$34:$L$777,СВЦЭМ!$A$34:$A$777,$A413,СВЦЭМ!$B$34:$B$777,W$401)+'СЕТ СН'!$F$13</f>
        <v>473.62834757000002</v>
      </c>
      <c r="X413" s="37">
        <f>SUMIFS(СВЦЭМ!$L$34:$L$777,СВЦЭМ!$A$34:$A$777,$A413,СВЦЭМ!$B$34:$B$777,X$401)+'СЕТ СН'!$F$13</f>
        <v>485.04813746999997</v>
      </c>
      <c r="Y413" s="37">
        <f>SUMIFS(СВЦЭМ!$L$34:$L$777,СВЦЭМ!$A$34:$A$777,$A413,СВЦЭМ!$B$34:$B$777,Y$401)+'СЕТ СН'!$F$13</f>
        <v>560.75694324999995</v>
      </c>
    </row>
    <row r="414" spans="1:27" ht="15.75" x14ac:dyDescent="0.2">
      <c r="A414" s="36">
        <f t="shared" si="11"/>
        <v>42687</v>
      </c>
      <c r="B414" s="37">
        <f>SUMIFS(СВЦЭМ!$L$34:$L$777,СВЦЭМ!$A$34:$A$777,$A414,СВЦЭМ!$B$34:$B$777,B$401)+'СЕТ СН'!$F$13</f>
        <v>641.76756507000005</v>
      </c>
      <c r="C414" s="37">
        <f>SUMIFS(СВЦЭМ!$L$34:$L$777,СВЦЭМ!$A$34:$A$777,$A414,СВЦЭМ!$B$34:$B$777,C$401)+'СЕТ СН'!$F$13</f>
        <v>730.00296920000005</v>
      </c>
      <c r="D414" s="37">
        <f>SUMIFS(СВЦЭМ!$L$34:$L$777,СВЦЭМ!$A$34:$A$777,$A414,СВЦЭМ!$B$34:$B$777,D$401)+'СЕТ СН'!$F$13</f>
        <v>779.67451621999999</v>
      </c>
      <c r="E414" s="37">
        <f>SUMIFS(СВЦЭМ!$L$34:$L$777,СВЦЭМ!$A$34:$A$777,$A414,СВЦЭМ!$B$34:$B$777,E$401)+'СЕТ СН'!$F$13</f>
        <v>787.08189027000003</v>
      </c>
      <c r="F414" s="37">
        <f>SUMIFS(СВЦЭМ!$L$34:$L$777,СВЦЭМ!$A$34:$A$777,$A414,СВЦЭМ!$B$34:$B$777,F$401)+'СЕТ СН'!$F$13</f>
        <v>790.57218068999998</v>
      </c>
      <c r="G414" s="37">
        <f>SUMIFS(СВЦЭМ!$L$34:$L$777,СВЦЭМ!$A$34:$A$777,$A414,СВЦЭМ!$B$34:$B$777,G$401)+'СЕТ СН'!$F$13</f>
        <v>785.23059946000001</v>
      </c>
      <c r="H414" s="37">
        <f>SUMIFS(СВЦЭМ!$L$34:$L$777,СВЦЭМ!$A$34:$A$777,$A414,СВЦЭМ!$B$34:$B$777,H$401)+'СЕТ СН'!$F$13</f>
        <v>764.75673494</v>
      </c>
      <c r="I414" s="37">
        <f>SUMIFS(СВЦЭМ!$L$34:$L$777,СВЦЭМ!$A$34:$A$777,$A414,СВЦЭМ!$B$34:$B$777,I$401)+'СЕТ СН'!$F$13</f>
        <v>750.03790835999996</v>
      </c>
      <c r="J414" s="37">
        <f>SUMIFS(СВЦЭМ!$L$34:$L$777,СВЦЭМ!$A$34:$A$777,$A414,СВЦЭМ!$B$34:$B$777,J$401)+'СЕТ СН'!$F$13</f>
        <v>676.33591244000002</v>
      </c>
      <c r="K414" s="37">
        <f>SUMIFS(СВЦЭМ!$L$34:$L$777,СВЦЭМ!$A$34:$A$777,$A414,СВЦЭМ!$B$34:$B$777,K$401)+'СЕТ СН'!$F$13</f>
        <v>596.74499266999999</v>
      </c>
      <c r="L414" s="37">
        <f>SUMIFS(СВЦЭМ!$L$34:$L$777,СВЦЭМ!$A$34:$A$777,$A414,СВЦЭМ!$B$34:$B$777,L$401)+'СЕТ СН'!$F$13</f>
        <v>525.66875888000004</v>
      </c>
      <c r="M414" s="37">
        <f>SUMIFS(СВЦЭМ!$L$34:$L$777,СВЦЭМ!$A$34:$A$777,$A414,СВЦЭМ!$B$34:$B$777,M$401)+'СЕТ СН'!$F$13</f>
        <v>516.84119883000005</v>
      </c>
      <c r="N414" s="37">
        <f>SUMIFS(СВЦЭМ!$L$34:$L$777,СВЦЭМ!$A$34:$A$777,$A414,СВЦЭМ!$B$34:$B$777,N$401)+'СЕТ СН'!$F$13</f>
        <v>501.81869711000002</v>
      </c>
      <c r="O414" s="37">
        <f>SUMIFS(СВЦЭМ!$L$34:$L$777,СВЦЭМ!$A$34:$A$777,$A414,СВЦЭМ!$B$34:$B$777,O$401)+'СЕТ СН'!$F$13</f>
        <v>491.37529402000001</v>
      </c>
      <c r="P414" s="37">
        <f>SUMIFS(СВЦЭМ!$L$34:$L$777,СВЦЭМ!$A$34:$A$777,$A414,СВЦЭМ!$B$34:$B$777,P$401)+'СЕТ СН'!$F$13</f>
        <v>482.07464171999999</v>
      </c>
      <c r="Q414" s="37">
        <f>SUMIFS(СВЦЭМ!$L$34:$L$777,СВЦЭМ!$A$34:$A$777,$A414,СВЦЭМ!$B$34:$B$777,Q$401)+'СЕТ СН'!$F$13</f>
        <v>480.9555416</v>
      </c>
      <c r="R414" s="37">
        <f>SUMIFS(СВЦЭМ!$L$34:$L$777,СВЦЭМ!$A$34:$A$777,$A414,СВЦЭМ!$B$34:$B$777,R$401)+'СЕТ СН'!$F$13</f>
        <v>482.61461723000002</v>
      </c>
      <c r="S414" s="37">
        <f>SUMIFS(СВЦЭМ!$L$34:$L$777,СВЦЭМ!$A$34:$A$777,$A414,СВЦЭМ!$B$34:$B$777,S$401)+'СЕТ СН'!$F$13</f>
        <v>511.68078407000002</v>
      </c>
      <c r="T414" s="37">
        <f>SUMIFS(СВЦЭМ!$L$34:$L$777,СВЦЭМ!$A$34:$A$777,$A414,СВЦЭМ!$B$34:$B$777,T$401)+'СЕТ СН'!$F$13</f>
        <v>564.17030676000002</v>
      </c>
      <c r="U414" s="37">
        <f>SUMIFS(СВЦЭМ!$L$34:$L$777,СВЦЭМ!$A$34:$A$777,$A414,СВЦЭМ!$B$34:$B$777,U$401)+'СЕТ СН'!$F$13</f>
        <v>502.96363013000001</v>
      </c>
      <c r="V414" s="37">
        <f>SUMIFS(СВЦЭМ!$L$34:$L$777,СВЦЭМ!$A$34:$A$777,$A414,СВЦЭМ!$B$34:$B$777,V$401)+'СЕТ СН'!$F$13</f>
        <v>439.04124130999998</v>
      </c>
      <c r="W414" s="37">
        <f>SUMIFS(СВЦЭМ!$L$34:$L$777,СВЦЭМ!$A$34:$A$777,$A414,СВЦЭМ!$B$34:$B$777,W$401)+'СЕТ СН'!$F$13</f>
        <v>451.09866391999998</v>
      </c>
      <c r="X414" s="37">
        <f>SUMIFS(СВЦЭМ!$L$34:$L$777,СВЦЭМ!$A$34:$A$777,$A414,СВЦЭМ!$B$34:$B$777,X$401)+'СЕТ СН'!$F$13</f>
        <v>490.66929811</v>
      </c>
      <c r="Y414" s="37">
        <f>SUMIFS(СВЦЭМ!$L$34:$L$777,СВЦЭМ!$A$34:$A$777,$A414,СВЦЭМ!$B$34:$B$777,Y$401)+'СЕТ СН'!$F$13</f>
        <v>550.5018513</v>
      </c>
    </row>
    <row r="415" spans="1:27" ht="15.75" x14ac:dyDescent="0.2">
      <c r="A415" s="36">
        <f t="shared" si="11"/>
        <v>42688</v>
      </c>
      <c r="B415" s="37">
        <f>SUMIFS(СВЦЭМ!$L$34:$L$777,СВЦЭМ!$A$34:$A$777,$A415,СВЦЭМ!$B$34:$B$777,B$401)+'СЕТ СН'!$F$13</f>
        <v>649.99892269999998</v>
      </c>
      <c r="C415" s="37">
        <f>SUMIFS(СВЦЭМ!$L$34:$L$777,СВЦЭМ!$A$34:$A$777,$A415,СВЦЭМ!$B$34:$B$777,C$401)+'СЕТ СН'!$F$13</f>
        <v>747.00025792999998</v>
      </c>
      <c r="D415" s="37">
        <f>SUMIFS(СВЦЭМ!$L$34:$L$777,СВЦЭМ!$A$34:$A$777,$A415,СВЦЭМ!$B$34:$B$777,D$401)+'СЕТ СН'!$F$13</f>
        <v>775.33907901999999</v>
      </c>
      <c r="E415" s="37">
        <f>SUMIFS(СВЦЭМ!$L$34:$L$777,СВЦЭМ!$A$34:$A$777,$A415,СВЦЭМ!$B$34:$B$777,E$401)+'СЕТ СН'!$F$13</f>
        <v>773.89444734000006</v>
      </c>
      <c r="F415" s="37">
        <f>SUMIFS(СВЦЭМ!$L$34:$L$777,СВЦЭМ!$A$34:$A$777,$A415,СВЦЭМ!$B$34:$B$777,F$401)+'СЕТ СН'!$F$13</f>
        <v>824.33533915999999</v>
      </c>
      <c r="G415" s="37">
        <f>SUMIFS(СВЦЭМ!$L$34:$L$777,СВЦЭМ!$A$34:$A$777,$A415,СВЦЭМ!$B$34:$B$777,G$401)+'СЕТ СН'!$F$13</f>
        <v>863.19826683999997</v>
      </c>
      <c r="H415" s="37">
        <f>SUMIFS(СВЦЭМ!$L$34:$L$777,СВЦЭМ!$A$34:$A$777,$A415,СВЦЭМ!$B$34:$B$777,H$401)+'СЕТ СН'!$F$13</f>
        <v>863.37126361000003</v>
      </c>
      <c r="I415" s="37">
        <f>SUMIFS(СВЦЭМ!$L$34:$L$777,СВЦЭМ!$A$34:$A$777,$A415,СВЦЭМ!$B$34:$B$777,I$401)+'СЕТ СН'!$F$13</f>
        <v>818.29315339000004</v>
      </c>
      <c r="J415" s="37">
        <f>SUMIFS(СВЦЭМ!$L$34:$L$777,СВЦЭМ!$A$34:$A$777,$A415,СВЦЭМ!$B$34:$B$777,J$401)+'СЕТ СН'!$F$13</f>
        <v>740.53477612999995</v>
      </c>
      <c r="K415" s="37">
        <f>SUMIFS(СВЦЭМ!$L$34:$L$777,СВЦЭМ!$A$34:$A$777,$A415,СВЦЭМ!$B$34:$B$777,K$401)+'СЕТ СН'!$F$13</f>
        <v>677.40870107000001</v>
      </c>
      <c r="L415" s="37">
        <f>SUMIFS(СВЦЭМ!$L$34:$L$777,СВЦЭМ!$A$34:$A$777,$A415,СВЦЭМ!$B$34:$B$777,L$401)+'СЕТ СН'!$F$13</f>
        <v>611.74406050000005</v>
      </c>
      <c r="M415" s="37">
        <f>SUMIFS(СВЦЭМ!$L$34:$L$777,СВЦЭМ!$A$34:$A$777,$A415,СВЦЭМ!$B$34:$B$777,M$401)+'СЕТ СН'!$F$13</f>
        <v>581.93858130000001</v>
      </c>
      <c r="N415" s="37">
        <f>SUMIFS(СВЦЭМ!$L$34:$L$777,СВЦЭМ!$A$34:$A$777,$A415,СВЦЭМ!$B$34:$B$777,N$401)+'СЕТ СН'!$F$13</f>
        <v>591.11467921999997</v>
      </c>
      <c r="O415" s="37">
        <f>SUMIFS(СВЦЭМ!$L$34:$L$777,СВЦЭМ!$A$34:$A$777,$A415,СВЦЭМ!$B$34:$B$777,O$401)+'СЕТ СН'!$F$13</f>
        <v>591.81671639000001</v>
      </c>
      <c r="P415" s="37">
        <f>SUMIFS(СВЦЭМ!$L$34:$L$777,СВЦЭМ!$A$34:$A$777,$A415,СВЦЭМ!$B$34:$B$777,P$401)+'СЕТ СН'!$F$13</f>
        <v>598.44266855000001</v>
      </c>
      <c r="Q415" s="37">
        <f>SUMIFS(СВЦЭМ!$L$34:$L$777,СВЦЭМ!$A$34:$A$777,$A415,СВЦЭМ!$B$34:$B$777,Q$401)+'СЕТ СН'!$F$13</f>
        <v>600.2896667</v>
      </c>
      <c r="R415" s="37">
        <f>SUMIFS(СВЦЭМ!$L$34:$L$777,СВЦЭМ!$A$34:$A$777,$A415,СВЦЭМ!$B$34:$B$777,R$401)+'СЕТ СН'!$F$13</f>
        <v>595.72606231999998</v>
      </c>
      <c r="S415" s="37">
        <f>SUMIFS(СВЦЭМ!$L$34:$L$777,СВЦЭМ!$A$34:$A$777,$A415,СВЦЭМ!$B$34:$B$777,S$401)+'СЕТ СН'!$F$13</f>
        <v>589.32592567999995</v>
      </c>
      <c r="T415" s="37">
        <f>SUMIFS(СВЦЭМ!$L$34:$L$777,СВЦЭМ!$A$34:$A$777,$A415,СВЦЭМ!$B$34:$B$777,T$401)+'СЕТ СН'!$F$13</f>
        <v>580.93264762000001</v>
      </c>
      <c r="U415" s="37">
        <f>SUMIFS(СВЦЭМ!$L$34:$L$777,СВЦЭМ!$A$34:$A$777,$A415,СВЦЭМ!$B$34:$B$777,U$401)+'СЕТ СН'!$F$13</f>
        <v>579.12945059000003</v>
      </c>
      <c r="V415" s="37">
        <f>SUMIFS(СВЦЭМ!$L$34:$L$777,СВЦЭМ!$A$34:$A$777,$A415,СВЦЭМ!$B$34:$B$777,V$401)+'СЕТ СН'!$F$13</f>
        <v>578.08434347000002</v>
      </c>
      <c r="W415" s="37">
        <f>SUMIFS(СВЦЭМ!$L$34:$L$777,СВЦЭМ!$A$34:$A$777,$A415,СВЦЭМ!$B$34:$B$777,W$401)+'СЕТ СН'!$F$13</f>
        <v>579.44816747000004</v>
      </c>
      <c r="X415" s="37">
        <f>SUMIFS(СВЦЭМ!$L$34:$L$777,СВЦЭМ!$A$34:$A$777,$A415,СВЦЭМ!$B$34:$B$777,X$401)+'СЕТ СН'!$F$13</f>
        <v>596.11893093000003</v>
      </c>
      <c r="Y415" s="37">
        <f>SUMIFS(СВЦЭМ!$L$34:$L$777,СВЦЭМ!$A$34:$A$777,$A415,СВЦЭМ!$B$34:$B$777,Y$401)+'СЕТ СН'!$F$13</f>
        <v>679.62615914000003</v>
      </c>
    </row>
    <row r="416" spans="1:27" ht="15.75" x14ac:dyDescent="0.2">
      <c r="A416" s="36">
        <f t="shared" si="11"/>
        <v>42689</v>
      </c>
      <c r="B416" s="37">
        <f>SUMIFS(СВЦЭМ!$L$34:$L$777,СВЦЭМ!$A$34:$A$777,$A416,СВЦЭМ!$B$34:$B$777,B$401)+'СЕТ СН'!$F$13</f>
        <v>767.76790841000002</v>
      </c>
      <c r="C416" s="37">
        <f>SUMIFS(СВЦЭМ!$L$34:$L$777,СВЦЭМ!$A$34:$A$777,$A416,СВЦЭМ!$B$34:$B$777,C$401)+'СЕТ СН'!$F$13</f>
        <v>842.06587176999994</v>
      </c>
      <c r="D416" s="37">
        <f>SUMIFS(СВЦЭМ!$L$34:$L$777,СВЦЭМ!$A$34:$A$777,$A416,СВЦЭМ!$B$34:$B$777,D$401)+'СЕТ СН'!$F$13</f>
        <v>854.58250079000004</v>
      </c>
      <c r="E416" s="37">
        <f>SUMIFS(СВЦЭМ!$L$34:$L$777,СВЦЭМ!$A$34:$A$777,$A416,СВЦЭМ!$B$34:$B$777,E$401)+'СЕТ СН'!$F$13</f>
        <v>856.92660315000001</v>
      </c>
      <c r="F416" s="37">
        <f>SUMIFS(СВЦЭМ!$L$34:$L$777,СВЦЭМ!$A$34:$A$777,$A416,СВЦЭМ!$B$34:$B$777,F$401)+'СЕТ СН'!$F$13</f>
        <v>861.09496363999995</v>
      </c>
      <c r="G416" s="37">
        <f>SUMIFS(СВЦЭМ!$L$34:$L$777,СВЦЭМ!$A$34:$A$777,$A416,СВЦЭМ!$B$34:$B$777,G$401)+'СЕТ СН'!$F$13</f>
        <v>865.76412775999995</v>
      </c>
      <c r="H416" s="37">
        <f>SUMIFS(СВЦЭМ!$L$34:$L$777,СВЦЭМ!$A$34:$A$777,$A416,СВЦЭМ!$B$34:$B$777,H$401)+'СЕТ СН'!$F$13</f>
        <v>860.03598753000006</v>
      </c>
      <c r="I416" s="37">
        <f>SUMIFS(СВЦЭМ!$L$34:$L$777,СВЦЭМ!$A$34:$A$777,$A416,СВЦЭМ!$B$34:$B$777,I$401)+'СЕТ СН'!$F$13</f>
        <v>790.05903757999999</v>
      </c>
      <c r="J416" s="37">
        <f>SUMIFS(СВЦЭМ!$L$34:$L$777,СВЦЭМ!$A$34:$A$777,$A416,СВЦЭМ!$B$34:$B$777,J$401)+'СЕТ СН'!$F$13</f>
        <v>730.31722499</v>
      </c>
      <c r="K416" s="37">
        <f>SUMIFS(СВЦЭМ!$L$34:$L$777,СВЦЭМ!$A$34:$A$777,$A416,СВЦЭМ!$B$34:$B$777,K$401)+'СЕТ СН'!$F$13</f>
        <v>671.15876268</v>
      </c>
      <c r="L416" s="37">
        <f>SUMIFS(СВЦЭМ!$L$34:$L$777,СВЦЭМ!$A$34:$A$777,$A416,СВЦЭМ!$B$34:$B$777,L$401)+'СЕТ СН'!$F$13</f>
        <v>606.32015888000001</v>
      </c>
      <c r="M416" s="37">
        <f>SUMIFS(СВЦЭМ!$L$34:$L$777,СВЦЭМ!$A$34:$A$777,$A416,СВЦЭМ!$B$34:$B$777,M$401)+'СЕТ СН'!$F$13</f>
        <v>576.74842637999996</v>
      </c>
      <c r="N416" s="37">
        <f>SUMIFS(СВЦЭМ!$L$34:$L$777,СВЦЭМ!$A$34:$A$777,$A416,СВЦЭМ!$B$34:$B$777,N$401)+'СЕТ СН'!$F$13</f>
        <v>572.48034026000005</v>
      </c>
      <c r="O416" s="37">
        <f>SUMIFS(СВЦЭМ!$L$34:$L$777,СВЦЭМ!$A$34:$A$777,$A416,СВЦЭМ!$B$34:$B$777,O$401)+'СЕТ СН'!$F$13</f>
        <v>572.48545252999998</v>
      </c>
      <c r="P416" s="37">
        <f>SUMIFS(СВЦЭМ!$L$34:$L$777,СВЦЭМ!$A$34:$A$777,$A416,СВЦЭМ!$B$34:$B$777,P$401)+'СЕТ СН'!$F$13</f>
        <v>583.17737944999999</v>
      </c>
      <c r="Q416" s="37">
        <f>SUMIFS(СВЦЭМ!$L$34:$L$777,СВЦЭМ!$A$34:$A$777,$A416,СВЦЭМ!$B$34:$B$777,Q$401)+'СЕТ СН'!$F$13</f>
        <v>583.74555722000002</v>
      </c>
      <c r="R416" s="37">
        <f>SUMIFS(СВЦЭМ!$L$34:$L$777,СВЦЭМ!$A$34:$A$777,$A416,СВЦЭМ!$B$34:$B$777,R$401)+'СЕТ СН'!$F$13</f>
        <v>580.32528404000004</v>
      </c>
      <c r="S416" s="37">
        <f>SUMIFS(СВЦЭМ!$L$34:$L$777,СВЦЭМ!$A$34:$A$777,$A416,СВЦЭМ!$B$34:$B$777,S$401)+'СЕТ СН'!$F$13</f>
        <v>576.43705406000004</v>
      </c>
      <c r="T416" s="37">
        <f>SUMIFS(СВЦЭМ!$L$34:$L$777,СВЦЭМ!$A$34:$A$777,$A416,СВЦЭМ!$B$34:$B$777,T$401)+'СЕТ СН'!$F$13</f>
        <v>569.86426639000001</v>
      </c>
      <c r="U416" s="37">
        <f>SUMIFS(СВЦЭМ!$L$34:$L$777,СВЦЭМ!$A$34:$A$777,$A416,СВЦЭМ!$B$34:$B$777,U$401)+'СЕТ СН'!$F$13</f>
        <v>573.94229446999998</v>
      </c>
      <c r="V416" s="37">
        <f>SUMIFS(СВЦЭМ!$L$34:$L$777,СВЦЭМ!$A$34:$A$777,$A416,СВЦЭМ!$B$34:$B$777,V$401)+'СЕТ СН'!$F$13</f>
        <v>601.46937688000003</v>
      </c>
      <c r="W416" s="37">
        <f>SUMIFS(СВЦЭМ!$L$34:$L$777,СВЦЭМ!$A$34:$A$777,$A416,СВЦЭМ!$B$34:$B$777,W$401)+'СЕТ СН'!$F$13</f>
        <v>610.40864233000002</v>
      </c>
      <c r="X416" s="37">
        <f>SUMIFS(СВЦЭМ!$L$34:$L$777,СВЦЭМ!$A$34:$A$777,$A416,СВЦЭМ!$B$34:$B$777,X$401)+'СЕТ СН'!$F$13</f>
        <v>616.95579080000005</v>
      </c>
      <c r="Y416" s="37">
        <f>SUMIFS(СВЦЭМ!$L$34:$L$777,СВЦЭМ!$A$34:$A$777,$A416,СВЦЭМ!$B$34:$B$777,Y$401)+'СЕТ СН'!$F$13</f>
        <v>667.62828938999996</v>
      </c>
    </row>
    <row r="417" spans="1:25" ht="15.75" x14ac:dyDescent="0.2">
      <c r="A417" s="36">
        <f t="shared" si="11"/>
        <v>42690</v>
      </c>
      <c r="B417" s="37">
        <f>SUMIFS(СВЦЭМ!$L$34:$L$777,СВЦЭМ!$A$34:$A$777,$A417,СВЦЭМ!$B$34:$B$777,B$401)+'СЕТ СН'!$F$13</f>
        <v>717.34360032999996</v>
      </c>
      <c r="C417" s="37">
        <f>SUMIFS(СВЦЭМ!$L$34:$L$777,СВЦЭМ!$A$34:$A$777,$A417,СВЦЭМ!$B$34:$B$777,C$401)+'СЕТ СН'!$F$13</f>
        <v>784.15540525999995</v>
      </c>
      <c r="D417" s="37">
        <f>SUMIFS(СВЦЭМ!$L$34:$L$777,СВЦЭМ!$A$34:$A$777,$A417,СВЦЭМ!$B$34:$B$777,D$401)+'СЕТ СН'!$F$13</f>
        <v>795.61209971000005</v>
      </c>
      <c r="E417" s="37">
        <f>SUMIFS(СВЦЭМ!$L$34:$L$777,СВЦЭМ!$A$34:$A$777,$A417,СВЦЭМ!$B$34:$B$777,E$401)+'СЕТ СН'!$F$13</f>
        <v>801.17017763000001</v>
      </c>
      <c r="F417" s="37">
        <f>SUMIFS(СВЦЭМ!$L$34:$L$777,СВЦЭМ!$A$34:$A$777,$A417,СВЦЭМ!$B$34:$B$777,F$401)+'СЕТ СН'!$F$13</f>
        <v>801.20657953</v>
      </c>
      <c r="G417" s="37">
        <f>SUMIFS(СВЦЭМ!$L$34:$L$777,СВЦЭМ!$A$34:$A$777,$A417,СВЦЭМ!$B$34:$B$777,G$401)+'СЕТ СН'!$F$13</f>
        <v>846.55796791</v>
      </c>
      <c r="H417" s="37">
        <f>SUMIFS(СВЦЭМ!$L$34:$L$777,СВЦЭМ!$A$34:$A$777,$A417,СВЦЭМ!$B$34:$B$777,H$401)+'СЕТ СН'!$F$13</f>
        <v>856.97410046000005</v>
      </c>
      <c r="I417" s="37">
        <f>SUMIFS(СВЦЭМ!$L$34:$L$777,СВЦЭМ!$A$34:$A$777,$A417,СВЦЭМ!$B$34:$B$777,I$401)+'СЕТ СН'!$F$13</f>
        <v>806.83100708999996</v>
      </c>
      <c r="J417" s="37">
        <f>SUMIFS(СВЦЭМ!$L$34:$L$777,СВЦЭМ!$A$34:$A$777,$A417,СВЦЭМ!$B$34:$B$777,J$401)+'СЕТ СН'!$F$13</f>
        <v>738.11356880999995</v>
      </c>
      <c r="K417" s="37">
        <f>SUMIFS(СВЦЭМ!$L$34:$L$777,СВЦЭМ!$A$34:$A$777,$A417,СВЦЭМ!$B$34:$B$777,K$401)+'СЕТ СН'!$F$13</f>
        <v>659.37888115999999</v>
      </c>
      <c r="L417" s="37">
        <f>SUMIFS(СВЦЭМ!$L$34:$L$777,СВЦЭМ!$A$34:$A$777,$A417,СВЦЭМ!$B$34:$B$777,L$401)+'СЕТ СН'!$F$13</f>
        <v>609.45003780000002</v>
      </c>
      <c r="M417" s="37">
        <f>SUMIFS(СВЦЭМ!$L$34:$L$777,СВЦЭМ!$A$34:$A$777,$A417,СВЦЭМ!$B$34:$B$777,M$401)+'СЕТ СН'!$F$13</f>
        <v>587.16499797999995</v>
      </c>
      <c r="N417" s="37">
        <f>SUMIFS(СВЦЭМ!$L$34:$L$777,СВЦЭМ!$A$34:$A$777,$A417,СВЦЭМ!$B$34:$B$777,N$401)+'СЕТ СН'!$F$13</f>
        <v>593.59382784000002</v>
      </c>
      <c r="O417" s="37">
        <f>SUMIFS(СВЦЭМ!$L$34:$L$777,СВЦЭМ!$A$34:$A$777,$A417,СВЦЭМ!$B$34:$B$777,O$401)+'СЕТ СН'!$F$13</f>
        <v>614.45271516000003</v>
      </c>
      <c r="P417" s="37">
        <f>SUMIFS(СВЦЭМ!$L$34:$L$777,СВЦЭМ!$A$34:$A$777,$A417,СВЦЭМ!$B$34:$B$777,P$401)+'СЕТ СН'!$F$13</f>
        <v>619.13918384999999</v>
      </c>
      <c r="Q417" s="37">
        <f>SUMIFS(СВЦЭМ!$L$34:$L$777,СВЦЭМ!$A$34:$A$777,$A417,СВЦЭМ!$B$34:$B$777,Q$401)+'СЕТ СН'!$F$13</f>
        <v>618.15543489000004</v>
      </c>
      <c r="R417" s="37">
        <f>SUMIFS(СВЦЭМ!$L$34:$L$777,СВЦЭМ!$A$34:$A$777,$A417,СВЦЭМ!$B$34:$B$777,R$401)+'СЕТ СН'!$F$13</f>
        <v>606.74089900000001</v>
      </c>
      <c r="S417" s="37">
        <f>SUMIFS(СВЦЭМ!$L$34:$L$777,СВЦЭМ!$A$34:$A$777,$A417,СВЦЭМ!$B$34:$B$777,S$401)+'СЕТ СН'!$F$13</f>
        <v>607.63258040999995</v>
      </c>
      <c r="T417" s="37">
        <f>SUMIFS(СВЦЭМ!$L$34:$L$777,СВЦЭМ!$A$34:$A$777,$A417,СВЦЭМ!$B$34:$B$777,T$401)+'СЕТ СН'!$F$13</f>
        <v>602.81037032999996</v>
      </c>
      <c r="U417" s="37">
        <f>SUMIFS(СВЦЭМ!$L$34:$L$777,СВЦЭМ!$A$34:$A$777,$A417,СВЦЭМ!$B$34:$B$777,U$401)+'СЕТ СН'!$F$13</f>
        <v>604.70194504999995</v>
      </c>
      <c r="V417" s="37">
        <f>SUMIFS(СВЦЭМ!$L$34:$L$777,СВЦЭМ!$A$34:$A$777,$A417,СВЦЭМ!$B$34:$B$777,V$401)+'СЕТ СН'!$F$13</f>
        <v>607.21143830999995</v>
      </c>
      <c r="W417" s="37">
        <f>SUMIFS(СВЦЭМ!$L$34:$L$777,СВЦЭМ!$A$34:$A$777,$A417,СВЦЭМ!$B$34:$B$777,W$401)+'СЕТ СН'!$F$13</f>
        <v>618.68844351999996</v>
      </c>
      <c r="X417" s="37">
        <f>SUMIFS(СВЦЭМ!$L$34:$L$777,СВЦЭМ!$A$34:$A$777,$A417,СВЦЭМ!$B$34:$B$777,X$401)+'СЕТ СН'!$F$13</f>
        <v>629.88233072000003</v>
      </c>
      <c r="Y417" s="37">
        <f>SUMIFS(СВЦЭМ!$L$34:$L$777,СВЦЭМ!$A$34:$A$777,$A417,СВЦЭМ!$B$34:$B$777,Y$401)+'СЕТ СН'!$F$13</f>
        <v>711.54765567000004</v>
      </c>
    </row>
    <row r="418" spans="1:25" ht="15.75" x14ac:dyDescent="0.2">
      <c r="A418" s="36">
        <f t="shared" si="11"/>
        <v>42691</v>
      </c>
      <c r="B418" s="37">
        <f>SUMIFS(СВЦЭМ!$L$34:$L$777,СВЦЭМ!$A$34:$A$777,$A418,СВЦЭМ!$B$34:$B$777,B$401)+'СЕТ СН'!$F$13</f>
        <v>790.56146855999998</v>
      </c>
      <c r="C418" s="37">
        <f>SUMIFS(СВЦЭМ!$L$34:$L$777,СВЦЭМ!$A$34:$A$777,$A418,СВЦЭМ!$B$34:$B$777,C$401)+'СЕТ СН'!$F$13</f>
        <v>859.98774277999996</v>
      </c>
      <c r="D418" s="37">
        <f>SUMIFS(СВЦЭМ!$L$34:$L$777,СВЦЭМ!$A$34:$A$777,$A418,СВЦЭМ!$B$34:$B$777,D$401)+'СЕТ СН'!$F$13</f>
        <v>874.21029371999998</v>
      </c>
      <c r="E418" s="37">
        <f>SUMIFS(СВЦЭМ!$L$34:$L$777,СВЦЭМ!$A$34:$A$777,$A418,СВЦЭМ!$B$34:$B$777,E$401)+'СЕТ СН'!$F$13</f>
        <v>879.77971222999997</v>
      </c>
      <c r="F418" s="37">
        <f>SUMIFS(СВЦЭМ!$L$34:$L$777,СВЦЭМ!$A$34:$A$777,$A418,СВЦЭМ!$B$34:$B$777,F$401)+'СЕТ СН'!$F$13</f>
        <v>879.23032503000002</v>
      </c>
      <c r="G418" s="37">
        <f>SUMIFS(СВЦЭМ!$L$34:$L$777,СВЦЭМ!$A$34:$A$777,$A418,СВЦЭМ!$B$34:$B$777,G$401)+'СЕТ СН'!$F$13</f>
        <v>884.09283992999997</v>
      </c>
      <c r="H418" s="37">
        <f>SUMIFS(СВЦЭМ!$L$34:$L$777,СВЦЭМ!$A$34:$A$777,$A418,СВЦЭМ!$B$34:$B$777,H$401)+'СЕТ СН'!$F$13</f>
        <v>874.56996914000001</v>
      </c>
      <c r="I418" s="37">
        <f>SUMIFS(СВЦЭМ!$L$34:$L$777,СВЦЭМ!$A$34:$A$777,$A418,СВЦЭМ!$B$34:$B$777,I$401)+'СЕТ СН'!$F$13</f>
        <v>806.47623894000003</v>
      </c>
      <c r="J418" s="37">
        <f>SUMIFS(СВЦЭМ!$L$34:$L$777,СВЦЭМ!$A$34:$A$777,$A418,СВЦЭМ!$B$34:$B$777,J$401)+'СЕТ СН'!$F$13</f>
        <v>734.90191514000003</v>
      </c>
      <c r="K418" s="37">
        <f>SUMIFS(СВЦЭМ!$L$34:$L$777,СВЦЭМ!$A$34:$A$777,$A418,СВЦЭМ!$B$34:$B$777,K$401)+'СЕТ СН'!$F$13</f>
        <v>659.59825120000005</v>
      </c>
      <c r="L418" s="37">
        <f>SUMIFS(СВЦЭМ!$L$34:$L$777,СВЦЭМ!$A$34:$A$777,$A418,СВЦЭМ!$B$34:$B$777,L$401)+'СЕТ СН'!$F$13</f>
        <v>610.45446714000002</v>
      </c>
      <c r="M418" s="37">
        <f>SUMIFS(СВЦЭМ!$L$34:$L$777,СВЦЭМ!$A$34:$A$777,$A418,СВЦЭМ!$B$34:$B$777,M$401)+'СЕТ СН'!$F$13</f>
        <v>596.79590556999995</v>
      </c>
      <c r="N418" s="37">
        <f>SUMIFS(СВЦЭМ!$L$34:$L$777,СВЦЭМ!$A$34:$A$777,$A418,СВЦЭМ!$B$34:$B$777,N$401)+'СЕТ СН'!$F$13</f>
        <v>599.83589570000004</v>
      </c>
      <c r="O418" s="37">
        <f>SUMIFS(СВЦЭМ!$L$34:$L$777,СВЦЭМ!$A$34:$A$777,$A418,СВЦЭМ!$B$34:$B$777,O$401)+'СЕТ СН'!$F$13</f>
        <v>608.71274320999999</v>
      </c>
      <c r="P418" s="37">
        <f>SUMIFS(СВЦЭМ!$L$34:$L$777,СВЦЭМ!$A$34:$A$777,$A418,СВЦЭМ!$B$34:$B$777,P$401)+'СЕТ СН'!$F$13</f>
        <v>610.72962223000002</v>
      </c>
      <c r="Q418" s="37">
        <f>SUMIFS(СВЦЭМ!$L$34:$L$777,СВЦЭМ!$A$34:$A$777,$A418,СВЦЭМ!$B$34:$B$777,Q$401)+'СЕТ СН'!$F$13</f>
        <v>607.26438869000003</v>
      </c>
      <c r="R418" s="37">
        <f>SUMIFS(СВЦЭМ!$L$34:$L$777,СВЦЭМ!$A$34:$A$777,$A418,СВЦЭМ!$B$34:$B$777,R$401)+'СЕТ СН'!$F$13</f>
        <v>627.74477141</v>
      </c>
      <c r="S418" s="37">
        <f>SUMIFS(СВЦЭМ!$L$34:$L$777,СВЦЭМ!$A$34:$A$777,$A418,СВЦЭМ!$B$34:$B$777,S$401)+'СЕТ СН'!$F$13</f>
        <v>656.62647623999999</v>
      </c>
      <c r="T418" s="37">
        <f>SUMIFS(СВЦЭМ!$L$34:$L$777,СВЦЭМ!$A$34:$A$777,$A418,СВЦЭМ!$B$34:$B$777,T$401)+'СЕТ СН'!$F$13</f>
        <v>620.38494084000001</v>
      </c>
      <c r="U418" s="37">
        <f>SUMIFS(СВЦЭМ!$L$34:$L$777,СВЦЭМ!$A$34:$A$777,$A418,СВЦЭМ!$B$34:$B$777,U$401)+'СЕТ СН'!$F$13</f>
        <v>558.78538120999997</v>
      </c>
      <c r="V418" s="37">
        <f>SUMIFS(СВЦЭМ!$L$34:$L$777,СВЦЭМ!$A$34:$A$777,$A418,СВЦЭМ!$B$34:$B$777,V$401)+'СЕТ СН'!$F$13</f>
        <v>565.93152749000001</v>
      </c>
      <c r="W418" s="37">
        <f>SUMIFS(СВЦЭМ!$L$34:$L$777,СВЦЭМ!$A$34:$A$777,$A418,СВЦЭМ!$B$34:$B$777,W$401)+'СЕТ СН'!$F$13</f>
        <v>581.85848854999995</v>
      </c>
      <c r="X418" s="37">
        <f>SUMIFS(СВЦЭМ!$L$34:$L$777,СВЦЭМ!$A$34:$A$777,$A418,СВЦЭМ!$B$34:$B$777,X$401)+'СЕТ СН'!$F$13</f>
        <v>618.01822105999997</v>
      </c>
      <c r="Y418" s="37">
        <f>SUMIFS(СВЦЭМ!$L$34:$L$777,СВЦЭМ!$A$34:$A$777,$A418,СВЦЭМ!$B$34:$B$777,Y$401)+'СЕТ СН'!$F$13</f>
        <v>668.74285993000001</v>
      </c>
    </row>
    <row r="419" spans="1:25" ht="15.75" x14ac:dyDescent="0.2">
      <c r="A419" s="36">
        <f t="shared" si="11"/>
        <v>42692</v>
      </c>
      <c r="B419" s="37">
        <f>SUMIFS(СВЦЭМ!$L$34:$L$777,СВЦЭМ!$A$34:$A$777,$A419,СВЦЭМ!$B$34:$B$777,B$401)+'СЕТ СН'!$F$13</f>
        <v>766.31109450999998</v>
      </c>
      <c r="C419" s="37">
        <f>SUMIFS(СВЦЭМ!$L$34:$L$777,СВЦЭМ!$A$34:$A$777,$A419,СВЦЭМ!$B$34:$B$777,C$401)+'СЕТ СН'!$F$13</f>
        <v>857.06009009000002</v>
      </c>
      <c r="D419" s="37">
        <f>SUMIFS(СВЦЭМ!$L$34:$L$777,СВЦЭМ!$A$34:$A$777,$A419,СВЦЭМ!$B$34:$B$777,D$401)+'СЕТ СН'!$F$13</f>
        <v>877.89954752000006</v>
      </c>
      <c r="E419" s="37">
        <f>SUMIFS(СВЦЭМ!$L$34:$L$777,СВЦЭМ!$A$34:$A$777,$A419,СВЦЭМ!$B$34:$B$777,E$401)+'СЕТ СН'!$F$13</f>
        <v>878.222309</v>
      </c>
      <c r="F419" s="37">
        <f>SUMIFS(СВЦЭМ!$L$34:$L$777,СВЦЭМ!$A$34:$A$777,$A419,СВЦЭМ!$B$34:$B$777,F$401)+'СЕТ СН'!$F$13</f>
        <v>878.31043183999998</v>
      </c>
      <c r="G419" s="37">
        <f>SUMIFS(СВЦЭМ!$L$34:$L$777,СВЦЭМ!$A$34:$A$777,$A419,СВЦЭМ!$B$34:$B$777,G$401)+'СЕТ СН'!$F$13</f>
        <v>880.69106776000001</v>
      </c>
      <c r="H419" s="37">
        <f>SUMIFS(СВЦЭМ!$L$34:$L$777,СВЦЭМ!$A$34:$A$777,$A419,СВЦЭМ!$B$34:$B$777,H$401)+'СЕТ СН'!$F$13</f>
        <v>879.45999443000005</v>
      </c>
      <c r="I419" s="37">
        <f>SUMIFS(СВЦЭМ!$L$34:$L$777,СВЦЭМ!$A$34:$A$777,$A419,СВЦЭМ!$B$34:$B$777,I$401)+'СЕТ СН'!$F$13</f>
        <v>807.76677113999995</v>
      </c>
      <c r="J419" s="37">
        <f>SUMIFS(СВЦЭМ!$L$34:$L$777,СВЦЭМ!$A$34:$A$777,$A419,СВЦЭМ!$B$34:$B$777,J$401)+'СЕТ СН'!$F$13</f>
        <v>729.53621021000004</v>
      </c>
      <c r="K419" s="37">
        <f>SUMIFS(СВЦЭМ!$L$34:$L$777,СВЦЭМ!$A$34:$A$777,$A419,СВЦЭМ!$B$34:$B$777,K$401)+'СЕТ СН'!$F$13</f>
        <v>656.42651681999996</v>
      </c>
      <c r="L419" s="37">
        <f>SUMIFS(СВЦЭМ!$L$34:$L$777,СВЦЭМ!$A$34:$A$777,$A419,СВЦЭМ!$B$34:$B$777,L$401)+'СЕТ СН'!$F$13</f>
        <v>594.85390966</v>
      </c>
      <c r="M419" s="37">
        <f>SUMIFS(СВЦЭМ!$L$34:$L$777,СВЦЭМ!$A$34:$A$777,$A419,СВЦЭМ!$B$34:$B$777,M$401)+'СЕТ СН'!$F$13</f>
        <v>586.72645403000001</v>
      </c>
      <c r="N419" s="37">
        <f>SUMIFS(СВЦЭМ!$L$34:$L$777,СВЦЭМ!$A$34:$A$777,$A419,СВЦЭМ!$B$34:$B$777,N$401)+'СЕТ СН'!$F$13</f>
        <v>604.24777232999998</v>
      </c>
      <c r="O419" s="37">
        <f>SUMIFS(СВЦЭМ!$L$34:$L$777,СВЦЭМ!$A$34:$A$777,$A419,СВЦЭМ!$B$34:$B$777,O$401)+'СЕТ СН'!$F$13</f>
        <v>606.27796138999997</v>
      </c>
      <c r="P419" s="37">
        <f>SUMIFS(СВЦЭМ!$L$34:$L$777,СВЦЭМ!$A$34:$A$777,$A419,СВЦЭМ!$B$34:$B$777,P$401)+'СЕТ СН'!$F$13</f>
        <v>634.55504676999999</v>
      </c>
      <c r="Q419" s="37">
        <f>SUMIFS(СВЦЭМ!$L$34:$L$777,СВЦЭМ!$A$34:$A$777,$A419,СВЦЭМ!$B$34:$B$777,Q$401)+'СЕТ СН'!$F$13</f>
        <v>635.73310552999999</v>
      </c>
      <c r="R419" s="37">
        <f>SUMIFS(СВЦЭМ!$L$34:$L$777,СВЦЭМ!$A$34:$A$777,$A419,СВЦЭМ!$B$34:$B$777,R$401)+'СЕТ СН'!$F$13</f>
        <v>634.88737859000003</v>
      </c>
      <c r="S419" s="37">
        <f>SUMIFS(СВЦЭМ!$L$34:$L$777,СВЦЭМ!$A$34:$A$777,$A419,СВЦЭМ!$B$34:$B$777,S$401)+'СЕТ СН'!$F$13</f>
        <v>605.52159328000005</v>
      </c>
      <c r="T419" s="37">
        <f>SUMIFS(СВЦЭМ!$L$34:$L$777,СВЦЭМ!$A$34:$A$777,$A419,СВЦЭМ!$B$34:$B$777,T$401)+'СЕТ СН'!$F$13</f>
        <v>574.43583952999995</v>
      </c>
      <c r="U419" s="37">
        <f>SUMIFS(СВЦЭМ!$L$34:$L$777,СВЦЭМ!$A$34:$A$777,$A419,СВЦЭМ!$B$34:$B$777,U$401)+'СЕТ СН'!$F$13</f>
        <v>569.90124527</v>
      </c>
      <c r="V419" s="37">
        <f>SUMIFS(СВЦЭМ!$L$34:$L$777,СВЦЭМ!$A$34:$A$777,$A419,СВЦЭМ!$B$34:$B$777,V$401)+'СЕТ СН'!$F$13</f>
        <v>566.23770413</v>
      </c>
      <c r="W419" s="37">
        <f>SUMIFS(СВЦЭМ!$L$34:$L$777,СВЦЭМ!$A$34:$A$777,$A419,СВЦЭМ!$B$34:$B$777,W$401)+'СЕТ СН'!$F$13</f>
        <v>582.31302349999999</v>
      </c>
      <c r="X419" s="37">
        <f>SUMIFS(СВЦЭМ!$L$34:$L$777,СВЦЭМ!$A$34:$A$777,$A419,СВЦЭМ!$B$34:$B$777,X$401)+'СЕТ СН'!$F$13</f>
        <v>605.38953470000001</v>
      </c>
      <c r="Y419" s="37">
        <f>SUMIFS(СВЦЭМ!$L$34:$L$777,СВЦЭМ!$A$34:$A$777,$A419,СВЦЭМ!$B$34:$B$777,Y$401)+'СЕТ СН'!$F$13</f>
        <v>687.94684064</v>
      </c>
    </row>
    <row r="420" spans="1:25" ht="15.75" x14ac:dyDescent="0.2">
      <c r="A420" s="36">
        <f t="shared" si="11"/>
        <v>42693</v>
      </c>
      <c r="B420" s="37">
        <f>SUMIFS(СВЦЭМ!$L$34:$L$777,СВЦЭМ!$A$34:$A$777,$A420,СВЦЭМ!$B$34:$B$777,B$401)+'СЕТ СН'!$F$13</f>
        <v>656.86965898999995</v>
      </c>
      <c r="C420" s="37">
        <f>SUMIFS(СВЦЭМ!$L$34:$L$777,СВЦЭМ!$A$34:$A$777,$A420,СВЦЭМ!$B$34:$B$777,C$401)+'СЕТ СН'!$F$13</f>
        <v>713.19365376999997</v>
      </c>
      <c r="D420" s="37">
        <f>SUMIFS(СВЦЭМ!$L$34:$L$777,СВЦЭМ!$A$34:$A$777,$A420,СВЦЭМ!$B$34:$B$777,D$401)+'СЕТ СН'!$F$13</f>
        <v>771.36228448999998</v>
      </c>
      <c r="E420" s="37">
        <f>SUMIFS(СВЦЭМ!$L$34:$L$777,СВЦЭМ!$A$34:$A$777,$A420,СВЦЭМ!$B$34:$B$777,E$401)+'СЕТ СН'!$F$13</f>
        <v>778.82267182999999</v>
      </c>
      <c r="F420" s="37">
        <f>SUMIFS(СВЦЭМ!$L$34:$L$777,СВЦЭМ!$A$34:$A$777,$A420,СВЦЭМ!$B$34:$B$777,F$401)+'СЕТ СН'!$F$13</f>
        <v>776.30384951999997</v>
      </c>
      <c r="G420" s="37">
        <f>SUMIFS(СВЦЭМ!$L$34:$L$777,СВЦЭМ!$A$34:$A$777,$A420,СВЦЭМ!$B$34:$B$777,G$401)+'СЕТ СН'!$F$13</f>
        <v>770.30385377000005</v>
      </c>
      <c r="H420" s="37">
        <f>SUMIFS(СВЦЭМ!$L$34:$L$777,СВЦЭМ!$A$34:$A$777,$A420,СВЦЭМ!$B$34:$B$777,H$401)+'СЕТ СН'!$F$13</f>
        <v>742.98716815</v>
      </c>
      <c r="I420" s="37">
        <f>SUMIFS(СВЦЭМ!$L$34:$L$777,СВЦЭМ!$A$34:$A$777,$A420,СВЦЭМ!$B$34:$B$777,I$401)+'СЕТ СН'!$F$13</f>
        <v>715.69605555999999</v>
      </c>
      <c r="J420" s="37">
        <f>SUMIFS(СВЦЭМ!$L$34:$L$777,СВЦЭМ!$A$34:$A$777,$A420,СВЦЭМ!$B$34:$B$777,J$401)+'СЕТ СН'!$F$13</f>
        <v>649.92354297999998</v>
      </c>
      <c r="K420" s="37">
        <f>SUMIFS(СВЦЭМ!$L$34:$L$777,СВЦЭМ!$A$34:$A$777,$A420,СВЦЭМ!$B$34:$B$777,K$401)+'СЕТ СН'!$F$13</f>
        <v>587.03053761000001</v>
      </c>
      <c r="L420" s="37">
        <f>SUMIFS(СВЦЭМ!$L$34:$L$777,СВЦЭМ!$A$34:$A$777,$A420,СВЦЭМ!$B$34:$B$777,L$401)+'СЕТ СН'!$F$13</f>
        <v>559.24605618999999</v>
      </c>
      <c r="M420" s="37">
        <f>SUMIFS(СВЦЭМ!$L$34:$L$777,СВЦЭМ!$A$34:$A$777,$A420,СВЦЭМ!$B$34:$B$777,M$401)+'СЕТ СН'!$F$13</f>
        <v>557.84492505000003</v>
      </c>
      <c r="N420" s="37">
        <f>SUMIFS(СВЦЭМ!$L$34:$L$777,СВЦЭМ!$A$34:$A$777,$A420,СВЦЭМ!$B$34:$B$777,N$401)+'СЕТ СН'!$F$13</f>
        <v>547.61875815999997</v>
      </c>
      <c r="O420" s="37">
        <f>SUMIFS(СВЦЭМ!$L$34:$L$777,СВЦЭМ!$A$34:$A$777,$A420,СВЦЭМ!$B$34:$B$777,O$401)+'СЕТ СН'!$F$13</f>
        <v>562.38024429999996</v>
      </c>
      <c r="P420" s="37">
        <f>SUMIFS(СВЦЭМ!$L$34:$L$777,СВЦЭМ!$A$34:$A$777,$A420,СВЦЭМ!$B$34:$B$777,P$401)+'СЕТ СН'!$F$13</f>
        <v>579.63354901000002</v>
      </c>
      <c r="Q420" s="37">
        <f>SUMIFS(СВЦЭМ!$L$34:$L$777,СВЦЭМ!$A$34:$A$777,$A420,СВЦЭМ!$B$34:$B$777,Q$401)+'СЕТ СН'!$F$13</f>
        <v>582.64635765000003</v>
      </c>
      <c r="R420" s="37">
        <f>SUMIFS(СВЦЭМ!$L$34:$L$777,СВЦЭМ!$A$34:$A$777,$A420,СВЦЭМ!$B$34:$B$777,R$401)+'СЕТ СН'!$F$13</f>
        <v>671.63347356999998</v>
      </c>
      <c r="S420" s="37">
        <f>SUMIFS(СВЦЭМ!$L$34:$L$777,СВЦЭМ!$A$34:$A$777,$A420,СВЦЭМ!$B$34:$B$777,S$401)+'СЕТ СН'!$F$13</f>
        <v>665.62661576000005</v>
      </c>
      <c r="T420" s="37">
        <f>SUMIFS(СВЦЭМ!$L$34:$L$777,СВЦЭМ!$A$34:$A$777,$A420,СВЦЭМ!$B$34:$B$777,T$401)+'СЕТ СН'!$F$13</f>
        <v>575.34764436</v>
      </c>
      <c r="U420" s="37">
        <f>SUMIFS(СВЦЭМ!$L$34:$L$777,СВЦЭМ!$A$34:$A$777,$A420,СВЦЭМ!$B$34:$B$777,U$401)+'СЕТ СН'!$F$13</f>
        <v>527.81702532999998</v>
      </c>
      <c r="V420" s="37">
        <f>SUMIFS(СВЦЭМ!$L$34:$L$777,СВЦЭМ!$A$34:$A$777,$A420,СВЦЭМ!$B$34:$B$777,V$401)+'СЕТ СН'!$F$13</f>
        <v>531.26492148</v>
      </c>
      <c r="W420" s="37">
        <f>SUMIFS(СВЦЭМ!$L$34:$L$777,СВЦЭМ!$A$34:$A$777,$A420,СВЦЭМ!$B$34:$B$777,W$401)+'СЕТ СН'!$F$13</f>
        <v>548.13187932000005</v>
      </c>
      <c r="X420" s="37">
        <f>SUMIFS(СВЦЭМ!$L$34:$L$777,СВЦЭМ!$A$34:$A$777,$A420,СВЦЭМ!$B$34:$B$777,X$401)+'СЕТ СН'!$F$13</f>
        <v>552.89399350999997</v>
      </c>
      <c r="Y420" s="37">
        <f>SUMIFS(СВЦЭМ!$L$34:$L$777,СВЦЭМ!$A$34:$A$777,$A420,СВЦЭМ!$B$34:$B$777,Y$401)+'СЕТ СН'!$F$13</f>
        <v>621.56174762000001</v>
      </c>
    </row>
    <row r="421" spans="1:25" ht="15.75" x14ac:dyDescent="0.2">
      <c r="A421" s="36">
        <f t="shared" si="11"/>
        <v>42694</v>
      </c>
      <c r="B421" s="37">
        <f>SUMIFS(СВЦЭМ!$L$34:$L$777,СВЦЭМ!$A$34:$A$777,$A421,СВЦЭМ!$B$34:$B$777,B$401)+'СЕТ СН'!$F$13</f>
        <v>770.41670076000003</v>
      </c>
      <c r="C421" s="37">
        <f>SUMIFS(СВЦЭМ!$L$34:$L$777,СВЦЭМ!$A$34:$A$777,$A421,СВЦЭМ!$B$34:$B$777,C$401)+'СЕТ СН'!$F$13</f>
        <v>852.96067086000005</v>
      </c>
      <c r="D421" s="37">
        <f>SUMIFS(СВЦЭМ!$L$34:$L$777,СВЦЭМ!$A$34:$A$777,$A421,СВЦЭМ!$B$34:$B$777,D$401)+'СЕТ СН'!$F$13</f>
        <v>898.66019802999995</v>
      </c>
      <c r="E421" s="37">
        <f>SUMIFS(СВЦЭМ!$L$34:$L$777,СВЦЭМ!$A$34:$A$777,$A421,СВЦЭМ!$B$34:$B$777,E$401)+'СЕТ СН'!$F$13</f>
        <v>892.00998392999998</v>
      </c>
      <c r="F421" s="37">
        <f>SUMIFS(СВЦЭМ!$L$34:$L$777,СВЦЭМ!$A$34:$A$777,$A421,СВЦЭМ!$B$34:$B$777,F$401)+'СЕТ СН'!$F$13</f>
        <v>890.02504764000003</v>
      </c>
      <c r="G421" s="37">
        <f>SUMIFS(СВЦЭМ!$L$34:$L$777,СВЦЭМ!$A$34:$A$777,$A421,СВЦЭМ!$B$34:$B$777,G$401)+'СЕТ СН'!$F$13</f>
        <v>877.01385373999994</v>
      </c>
      <c r="H421" s="37">
        <f>SUMIFS(СВЦЭМ!$L$34:$L$777,СВЦЭМ!$A$34:$A$777,$A421,СВЦЭМ!$B$34:$B$777,H$401)+'СЕТ СН'!$F$13</f>
        <v>854.68760927000005</v>
      </c>
      <c r="I421" s="37">
        <f>SUMIFS(СВЦЭМ!$L$34:$L$777,СВЦЭМ!$A$34:$A$777,$A421,СВЦЭМ!$B$34:$B$777,I$401)+'СЕТ СН'!$F$13</f>
        <v>865.43602224000006</v>
      </c>
      <c r="J421" s="37">
        <f>SUMIFS(СВЦЭМ!$L$34:$L$777,СВЦЭМ!$A$34:$A$777,$A421,СВЦЭМ!$B$34:$B$777,J$401)+'СЕТ СН'!$F$13</f>
        <v>793.75497559999997</v>
      </c>
      <c r="K421" s="37">
        <f>SUMIFS(СВЦЭМ!$L$34:$L$777,СВЦЭМ!$A$34:$A$777,$A421,СВЦЭМ!$B$34:$B$777,K$401)+'СЕТ СН'!$F$13</f>
        <v>685.33433162999995</v>
      </c>
      <c r="L421" s="37">
        <f>SUMIFS(СВЦЭМ!$L$34:$L$777,СВЦЭМ!$A$34:$A$777,$A421,СВЦЭМ!$B$34:$B$777,L$401)+'СЕТ СН'!$F$13</f>
        <v>605.99150546999999</v>
      </c>
      <c r="M421" s="37">
        <f>SUMIFS(СВЦЭМ!$L$34:$L$777,СВЦЭМ!$A$34:$A$777,$A421,СВЦЭМ!$B$34:$B$777,M$401)+'СЕТ СН'!$F$13</f>
        <v>580.72377047999998</v>
      </c>
      <c r="N421" s="37">
        <f>SUMIFS(СВЦЭМ!$L$34:$L$777,СВЦЭМ!$A$34:$A$777,$A421,СВЦЭМ!$B$34:$B$777,N$401)+'СЕТ СН'!$F$13</f>
        <v>591.07341263000001</v>
      </c>
      <c r="O421" s="37">
        <f>SUMIFS(СВЦЭМ!$L$34:$L$777,СВЦЭМ!$A$34:$A$777,$A421,СВЦЭМ!$B$34:$B$777,O$401)+'СЕТ СН'!$F$13</f>
        <v>599.53886580000005</v>
      </c>
      <c r="P421" s="37">
        <f>SUMIFS(СВЦЭМ!$L$34:$L$777,СВЦЭМ!$A$34:$A$777,$A421,СВЦЭМ!$B$34:$B$777,P$401)+'СЕТ СН'!$F$13</f>
        <v>606.03622325000003</v>
      </c>
      <c r="Q421" s="37">
        <f>SUMIFS(СВЦЭМ!$L$34:$L$777,СВЦЭМ!$A$34:$A$777,$A421,СВЦЭМ!$B$34:$B$777,Q$401)+'СЕТ СН'!$F$13</f>
        <v>607.07553245999998</v>
      </c>
      <c r="R421" s="37">
        <f>SUMIFS(СВЦЭМ!$L$34:$L$777,СВЦЭМ!$A$34:$A$777,$A421,СВЦЭМ!$B$34:$B$777,R$401)+'СЕТ СН'!$F$13</f>
        <v>603.21320685000001</v>
      </c>
      <c r="S421" s="37">
        <f>SUMIFS(СВЦЭМ!$L$34:$L$777,СВЦЭМ!$A$34:$A$777,$A421,СВЦЭМ!$B$34:$B$777,S$401)+'СЕТ СН'!$F$13</f>
        <v>583.21037143000001</v>
      </c>
      <c r="T421" s="37">
        <f>SUMIFS(СВЦЭМ!$L$34:$L$777,СВЦЭМ!$A$34:$A$777,$A421,СВЦЭМ!$B$34:$B$777,T$401)+'СЕТ СН'!$F$13</f>
        <v>555.63812754000003</v>
      </c>
      <c r="U421" s="37">
        <f>SUMIFS(СВЦЭМ!$L$34:$L$777,СВЦЭМ!$A$34:$A$777,$A421,СВЦЭМ!$B$34:$B$777,U$401)+'СЕТ СН'!$F$13</f>
        <v>555.51605438000001</v>
      </c>
      <c r="V421" s="37">
        <f>SUMIFS(СВЦЭМ!$L$34:$L$777,СВЦЭМ!$A$34:$A$777,$A421,СВЦЭМ!$B$34:$B$777,V$401)+'СЕТ СН'!$F$13</f>
        <v>557.25506789999997</v>
      </c>
      <c r="W421" s="37">
        <f>SUMIFS(СВЦЭМ!$L$34:$L$777,СВЦЭМ!$A$34:$A$777,$A421,СВЦЭМ!$B$34:$B$777,W$401)+'СЕТ СН'!$F$13</f>
        <v>562.81539999999995</v>
      </c>
      <c r="X421" s="37">
        <f>SUMIFS(СВЦЭМ!$L$34:$L$777,СВЦЭМ!$A$34:$A$777,$A421,СВЦЭМ!$B$34:$B$777,X$401)+'СЕТ СН'!$F$13</f>
        <v>590.36285596000005</v>
      </c>
      <c r="Y421" s="37">
        <f>SUMIFS(СВЦЭМ!$L$34:$L$777,СВЦЭМ!$A$34:$A$777,$A421,СВЦЭМ!$B$34:$B$777,Y$401)+'СЕТ СН'!$F$13</f>
        <v>677.04959525000004</v>
      </c>
    </row>
    <row r="422" spans="1:25" ht="15.75" x14ac:dyDescent="0.2">
      <c r="A422" s="36">
        <f t="shared" si="11"/>
        <v>42695</v>
      </c>
      <c r="B422" s="37">
        <f>SUMIFS(СВЦЭМ!$L$34:$L$777,СВЦЭМ!$A$34:$A$777,$A422,СВЦЭМ!$B$34:$B$777,B$401)+'СЕТ СН'!$F$13</f>
        <v>775.45772691000002</v>
      </c>
      <c r="C422" s="37">
        <f>SUMIFS(СВЦЭМ!$L$34:$L$777,СВЦЭМ!$A$34:$A$777,$A422,СВЦЭМ!$B$34:$B$777,C$401)+'СЕТ СН'!$F$13</f>
        <v>861.81200216000002</v>
      </c>
      <c r="D422" s="37">
        <f>SUMIFS(СВЦЭМ!$L$34:$L$777,СВЦЭМ!$A$34:$A$777,$A422,СВЦЭМ!$B$34:$B$777,D$401)+'СЕТ СН'!$F$13</f>
        <v>878.90710369999999</v>
      </c>
      <c r="E422" s="37">
        <f>SUMIFS(СВЦЭМ!$L$34:$L$777,СВЦЭМ!$A$34:$A$777,$A422,СВЦЭМ!$B$34:$B$777,E$401)+'СЕТ СН'!$F$13</f>
        <v>890.00382466999997</v>
      </c>
      <c r="F422" s="37">
        <f>SUMIFS(СВЦЭМ!$L$34:$L$777,СВЦЭМ!$A$34:$A$777,$A422,СВЦЭМ!$B$34:$B$777,F$401)+'СЕТ СН'!$F$13</f>
        <v>887.65738848000001</v>
      </c>
      <c r="G422" s="37">
        <f>SUMIFS(СВЦЭМ!$L$34:$L$777,СВЦЭМ!$A$34:$A$777,$A422,СВЦЭМ!$B$34:$B$777,G$401)+'СЕТ СН'!$F$13</f>
        <v>898.75272651</v>
      </c>
      <c r="H422" s="37">
        <f>SUMIFS(СВЦЭМ!$L$34:$L$777,СВЦЭМ!$A$34:$A$777,$A422,СВЦЭМ!$B$34:$B$777,H$401)+'СЕТ СН'!$F$13</f>
        <v>905.09120264000001</v>
      </c>
      <c r="I422" s="37">
        <f>SUMIFS(СВЦЭМ!$L$34:$L$777,СВЦЭМ!$A$34:$A$777,$A422,СВЦЭМ!$B$34:$B$777,I$401)+'СЕТ СН'!$F$13</f>
        <v>856.19719824000003</v>
      </c>
      <c r="J422" s="37">
        <f>SUMIFS(СВЦЭМ!$L$34:$L$777,СВЦЭМ!$A$34:$A$777,$A422,СВЦЭМ!$B$34:$B$777,J$401)+'СЕТ СН'!$F$13</f>
        <v>790.87799666000001</v>
      </c>
      <c r="K422" s="37">
        <f>SUMIFS(СВЦЭМ!$L$34:$L$777,СВЦЭМ!$A$34:$A$777,$A422,СВЦЭМ!$B$34:$B$777,K$401)+'СЕТ СН'!$F$13</f>
        <v>718.07911865000005</v>
      </c>
      <c r="L422" s="37">
        <f>SUMIFS(СВЦЭМ!$L$34:$L$777,СВЦЭМ!$A$34:$A$777,$A422,СВЦЭМ!$B$34:$B$777,L$401)+'СЕТ СН'!$F$13</f>
        <v>652.93806095000002</v>
      </c>
      <c r="M422" s="37">
        <f>SUMIFS(СВЦЭМ!$L$34:$L$777,СВЦЭМ!$A$34:$A$777,$A422,СВЦЭМ!$B$34:$B$777,M$401)+'СЕТ СН'!$F$13</f>
        <v>597.82141130000002</v>
      </c>
      <c r="N422" s="37">
        <f>SUMIFS(СВЦЭМ!$L$34:$L$777,СВЦЭМ!$A$34:$A$777,$A422,СВЦЭМ!$B$34:$B$777,N$401)+'СЕТ СН'!$F$13</f>
        <v>591.54667461999998</v>
      </c>
      <c r="O422" s="37">
        <f>SUMIFS(СВЦЭМ!$L$34:$L$777,СВЦЭМ!$A$34:$A$777,$A422,СВЦЭМ!$B$34:$B$777,O$401)+'СЕТ СН'!$F$13</f>
        <v>593.90343870000004</v>
      </c>
      <c r="P422" s="37">
        <f>SUMIFS(СВЦЭМ!$L$34:$L$777,СВЦЭМ!$A$34:$A$777,$A422,СВЦЭМ!$B$34:$B$777,P$401)+'СЕТ СН'!$F$13</f>
        <v>612.17476697999996</v>
      </c>
      <c r="Q422" s="37">
        <f>SUMIFS(СВЦЭМ!$L$34:$L$777,СВЦЭМ!$A$34:$A$777,$A422,СВЦЭМ!$B$34:$B$777,Q$401)+'СЕТ СН'!$F$13</f>
        <v>620.39025655</v>
      </c>
      <c r="R422" s="37">
        <f>SUMIFS(СВЦЭМ!$L$34:$L$777,СВЦЭМ!$A$34:$A$777,$A422,СВЦЭМ!$B$34:$B$777,R$401)+'СЕТ СН'!$F$13</f>
        <v>616.15706022999996</v>
      </c>
      <c r="S422" s="37">
        <f>SUMIFS(СВЦЭМ!$L$34:$L$777,СВЦЭМ!$A$34:$A$777,$A422,СВЦЭМ!$B$34:$B$777,S$401)+'СЕТ СН'!$F$13</f>
        <v>598.45227715999999</v>
      </c>
      <c r="T422" s="37">
        <f>SUMIFS(СВЦЭМ!$L$34:$L$777,СВЦЭМ!$A$34:$A$777,$A422,СВЦЭМ!$B$34:$B$777,T$401)+'СЕТ СН'!$F$13</f>
        <v>579.34959323999999</v>
      </c>
      <c r="U422" s="37">
        <f>SUMIFS(СВЦЭМ!$L$34:$L$777,СВЦЭМ!$A$34:$A$777,$A422,СВЦЭМ!$B$34:$B$777,U$401)+'СЕТ СН'!$F$13</f>
        <v>582.67680175999999</v>
      </c>
      <c r="V422" s="37">
        <f>SUMIFS(СВЦЭМ!$L$34:$L$777,СВЦЭМ!$A$34:$A$777,$A422,СВЦЭМ!$B$34:$B$777,V$401)+'СЕТ СН'!$F$13</f>
        <v>570.39494291000005</v>
      </c>
      <c r="W422" s="37">
        <f>SUMIFS(СВЦЭМ!$L$34:$L$777,СВЦЭМ!$A$34:$A$777,$A422,СВЦЭМ!$B$34:$B$777,W$401)+'СЕТ СН'!$F$13</f>
        <v>577.85233912000001</v>
      </c>
      <c r="X422" s="37">
        <f>SUMIFS(СВЦЭМ!$L$34:$L$777,СВЦЭМ!$A$34:$A$777,$A422,СВЦЭМ!$B$34:$B$777,X$401)+'СЕТ СН'!$F$13</f>
        <v>607.60060285999998</v>
      </c>
      <c r="Y422" s="37">
        <f>SUMIFS(СВЦЭМ!$L$34:$L$777,СВЦЭМ!$A$34:$A$777,$A422,СВЦЭМ!$B$34:$B$777,Y$401)+'СЕТ СН'!$F$13</f>
        <v>696.09906294999996</v>
      </c>
    </row>
    <row r="423" spans="1:25" ht="15.75" x14ac:dyDescent="0.2">
      <c r="A423" s="36">
        <f t="shared" si="11"/>
        <v>42696</v>
      </c>
      <c r="B423" s="37">
        <f>SUMIFS(СВЦЭМ!$L$34:$L$777,СВЦЭМ!$A$34:$A$777,$A423,СВЦЭМ!$B$34:$B$777,B$401)+'СЕТ СН'!$F$13</f>
        <v>713.01553904000002</v>
      </c>
      <c r="C423" s="37">
        <f>SUMIFS(СВЦЭМ!$L$34:$L$777,СВЦЭМ!$A$34:$A$777,$A423,СВЦЭМ!$B$34:$B$777,C$401)+'СЕТ СН'!$F$13</f>
        <v>794.40622211000004</v>
      </c>
      <c r="D423" s="37">
        <f>SUMIFS(СВЦЭМ!$L$34:$L$777,СВЦЭМ!$A$34:$A$777,$A423,СВЦЭМ!$B$34:$B$777,D$401)+'СЕТ СН'!$F$13</f>
        <v>849.46282654000004</v>
      </c>
      <c r="E423" s="37">
        <f>SUMIFS(СВЦЭМ!$L$34:$L$777,СВЦЭМ!$A$34:$A$777,$A423,СВЦЭМ!$B$34:$B$777,E$401)+'СЕТ СН'!$F$13</f>
        <v>849.80590125000003</v>
      </c>
      <c r="F423" s="37">
        <f>SUMIFS(СВЦЭМ!$L$34:$L$777,СВЦЭМ!$A$34:$A$777,$A423,СВЦЭМ!$B$34:$B$777,F$401)+'СЕТ СН'!$F$13</f>
        <v>846.37876574999996</v>
      </c>
      <c r="G423" s="37">
        <f>SUMIFS(СВЦЭМ!$L$34:$L$777,СВЦЭМ!$A$34:$A$777,$A423,СВЦЭМ!$B$34:$B$777,G$401)+'СЕТ СН'!$F$13</f>
        <v>838.53077632999998</v>
      </c>
      <c r="H423" s="37">
        <f>SUMIFS(СВЦЭМ!$L$34:$L$777,СВЦЭМ!$A$34:$A$777,$A423,СВЦЭМ!$B$34:$B$777,H$401)+'СЕТ СН'!$F$13</f>
        <v>789.16726990999996</v>
      </c>
      <c r="I423" s="37">
        <f>SUMIFS(СВЦЭМ!$L$34:$L$777,СВЦЭМ!$A$34:$A$777,$A423,СВЦЭМ!$B$34:$B$777,I$401)+'СЕТ СН'!$F$13</f>
        <v>726.85024563000002</v>
      </c>
      <c r="J423" s="37">
        <f>SUMIFS(СВЦЭМ!$L$34:$L$777,СВЦЭМ!$A$34:$A$777,$A423,СВЦЭМ!$B$34:$B$777,J$401)+'СЕТ СН'!$F$13</f>
        <v>666.17454013999998</v>
      </c>
      <c r="K423" s="37">
        <f>SUMIFS(СВЦЭМ!$L$34:$L$777,СВЦЭМ!$A$34:$A$777,$A423,СВЦЭМ!$B$34:$B$777,K$401)+'СЕТ СН'!$F$13</f>
        <v>599.88048602000003</v>
      </c>
      <c r="L423" s="37">
        <f>SUMIFS(СВЦЭМ!$L$34:$L$777,СВЦЭМ!$A$34:$A$777,$A423,СВЦЭМ!$B$34:$B$777,L$401)+'СЕТ СН'!$F$13</f>
        <v>578.47919926999998</v>
      </c>
      <c r="M423" s="37">
        <f>SUMIFS(СВЦЭМ!$L$34:$L$777,СВЦЭМ!$A$34:$A$777,$A423,СВЦЭМ!$B$34:$B$777,M$401)+'СЕТ СН'!$F$13</f>
        <v>596.78177463999998</v>
      </c>
      <c r="N423" s="37">
        <f>SUMIFS(СВЦЭМ!$L$34:$L$777,СВЦЭМ!$A$34:$A$777,$A423,СВЦЭМ!$B$34:$B$777,N$401)+'СЕТ СН'!$F$13</f>
        <v>602.52458573000001</v>
      </c>
      <c r="O423" s="37">
        <f>SUMIFS(СВЦЭМ!$L$34:$L$777,СВЦЭМ!$A$34:$A$777,$A423,СВЦЭМ!$B$34:$B$777,O$401)+'СЕТ СН'!$F$13</f>
        <v>623.98347510999997</v>
      </c>
      <c r="P423" s="37">
        <f>SUMIFS(СВЦЭМ!$L$34:$L$777,СВЦЭМ!$A$34:$A$777,$A423,СВЦЭМ!$B$34:$B$777,P$401)+'СЕТ СН'!$F$13</f>
        <v>689.06452433000004</v>
      </c>
      <c r="Q423" s="37">
        <f>SUMIFS(СВЦЭМ!$L$34:$L$777,СВЦЭМ!$A$34:$A$777,$A423,СВЦЭМ!$B$34:$B$777,Q$401)+'СЕТ СН'!$F$13</f>
        <v>728.60794318000001</v>
      </c>
      <c r="R423" s="37">
        <f>SUMIFS(СВЦЭМ!$L$34:$L$777,СВЦЭМ!$A$34:$A$777,$A423,СВЦЭМ!$B$34:$B$777,R$401)+'СЕТ СН'!$F$13</f>
        <v>755.87952597000003</v>
      </c>
      <c r="S423" s="37">
        <f>SUMIFS(СВЦЭМ!$L$34:$L$777,СВЦЭМ!$A$34:$A$777,$A423,СВЦЭМ!$B$34:$B$777,S$401)+'СЕТ СН'!$F$13</f>
        <v>722.16371426000001</v>
      </c>
      <c r="T423" s="37">
        <f>SUMIFS(СВЦЭМ!$L$34:$L$777,СВЦЭМ!$A$34:$A$777,$A423,СВЦЭМ!$B$34:$B$777,T$401)+'СЕТ СН'!$F$13</f>
        <v>712.90083449999997</v>
      </c>
      <c r="U423" s="37">
        <f>SUMIFS(СВЦЭМ!$L$34:$L$777,СВЦЭМ!$A$34:$A$777,$A423,СВЦЭМ!$B$34:$B$777,U$401)+'СЕТ СН'!$F$13</f>
        <v>710.77515730000005</v>
      </c>
      <c r="V423" s="37">
        <f>SUMIFS(СВЦЭМ!$L$34:$L$777,СВЦЭМ!$A$34:$A$777,$A423,СВЦЭМ!$B$34:$B$777,V$401)+'СЕТ СН'!$F$13</f>
        <v>708.42305750000003</v>
      </c>
      <c r="W423" s="37">
        <f>SUMIFS(СВЦЭМ!$L$34:$L$777,СВЦЭМ!$A$34:$A$777,$A423,СВЦЭМ!$B$34:$B$777,W$401)+'СЕТ СН'!$F$13</f>
        <v>721.11568770999997</v>
      </c>
      <c r="X423" s="37">
        <f>SUMIFS(СВЦЭМ!$L$34:$L$777,СВЦЭМ!$A$34:$A$777,$A423,СВЦЭМ!$B$34:$B$777,X$401)+'СЕТ СН'!$F$13</f>
        <v>749.77734375</v>
      </c>
      <c r="Y423" s="37">
        <f>SUMIFS(СВЦЭМ!$L$34:$L$777,СВЦЭМ!$A$34:$A$777,$A423,СВЦЭМ!$B$34:$B$777,Y$401)+'СЕТ СН'!$F$13</f>
        <v>793.09568726999998</v>
      </c>
    </row>
    <row r="424" spans="1:25" ht="15.75" x14ac:dyDescent="0.2">
      <c r="A424" s="36">
        <f t="shared" si="11"/>
        <v>42697</v>
      </c>
      <c r="B424" s="37">
        <f>SUMIFS(СВЦЭМ!$L$34:$L$777,СВЦЭМ!$A$34:$A$777,$A424,СВЦЭМ!$B$34:$B$777,B$401)+'СЕТ СН'!$F$13</f>
        <v>879.59432227000002</v>
      </c>
      <c r="C424" s="37">
        <f>SUMIFS(СВЦЭМ!$L$34:$L$777,СВЦЭМ!$A$34:$A$777,$A424,СВЦЭМ!$B$34:$B$777,C$401)+'СЕТ СН'!$F$13</f>
        <v>911.29712942000003</v>
      </c>
      <c r="D424" s="37">
        <f>SUMIFS(СВЦЭМ!$L$34:$L$777,СВЦЭМ!$A$34:$A$777,$A424,СВЦЭМ!$B$34:$B$777,D$401)+'СЕТ СН'!$F$13</f>
        <v>928.05651579000005</v>
      </c>
      <c r="E424" s="37">
        <f>SUMIFS(СВЦЭМ!$L$34:$L$777,СВЦЭМ!$A$34:$A$777,$A424,СВЦЭМ!$B$34:$B$777,E$401)+'СЕТ СН'!$F$13</f>
        <v>934.55865064</v>
      </c>
      <c r="F424" s="37">
        <f>SUMIFS(СВЦЭМ!$L$34:$L$777,СВЦЭМ!$A$34:$A$777,$A424,СВЦЭМ!$B$34:$B$777,F$401)+'СЕТ СН'!$F$13</f>
        <v>927.58360376999997</v>
      </c>
      <c r="G424" s="37">
        <f>SUMIFS(СВЦЭМ!$L$34:$L$777,СВЦЭМ!$A$34:$A$777,$A424,СВЦЭМ!$B$34:$B$777,G$401)+'СЕТ СН'!$F$13</f>
        <v>917.74234125999999</v>
      </c>
      <c r="H424" s="37">
        <f>SUMIFS(СВЦЭМ!$L$34:$L$777,СВЦЭМ!$A$34:$A$777,$A424,СВЦЭМ!$B$34:$B$777,H$401)+'СЕТ СН'!$F$13</f>
        <v>869.43332765000002</v>
      </c>
      <c r="I424" s="37">
        <f>SUMIFS(СВЦЭМ!$L$34:$L$777,СВЦЭМ!$A$34:$A$777,$A424,СВЦЭМ!$B$34:$B$777,I$401)+'СЕТ СН'!$F$13</f>
        <v>800.63403005999999</v>
      </c>
      <c r="J424" s="37">
        <f>SUMIFS(СВЦЭМ!$L$34:$L$777,СВЦЭМ!$A$34:$A$777,$A424,СВЦЭМ!$B$34:$B$777,J$401)+'СЕТ СН'!$F$13</f>
        <v>727.40538129000004</v>
      </c>
      <c r="K424" s="37">
        <f>SUMIFS(СВЦЭМ!$L$34:$L$777,СВЦЭМ!$A$34:$A$777,$A424,СВЦЭМ!$B$34:$B$777,K$401)+'СЕТ СН'!$F$13</f>
        <v>655.25686456999995</v>
      </c>
      <c r="L424" s="37">
        <f>SUMIFS(СВЦЭМ!$L$34:$L$777,СВЦЭМ!$A$34:$A$777,$A424,СВЦЭМ!$B$34:$B$777,L$401)+'СЕТ СН'!$F$13</f>
        <v>600.28045760999998</v>
      </c>
      <c r="M424" s="37">
        <f>SUMIFS(СВЦЭМ!$L$34:$L$777,СВЦЭМ!$A$34:$A$777,$A424,СВЦЭМ!$B$34:$B$777,M$401)+'СЕТ СН'!$F$13</f>
        <v>592.52024019999999</v>
      </c>
      <c r="N424" s="37">
        <f>SUMIFS(СВЦЭМ!$L$34:$L$777,СВЦЭМ!$A$34:$A$777,$A424,СВЦЭМ!$B$34:$B$777,N$401)+'СЕТ СН'!$F$13</f>
        <v>610.32905778999998</v>
      </c>
      <c r="O424" s="37">
        <f>SUMIFS(СВЦЭМ!$L$34:$L$777,СВЦЭМ!$A$34:$A$777,$A424,СВЦЭМ!$B$34:$B$777,O$401)+'СЕТ СН'!$F$13</f>
        <v>621.02748829999996</v>
      </c>
      <c r="P424" s="37">
        <f>SUMIFS(СВЦЭМ!$L$34:$L$777,СВЦЭМ!$A$34:$A$777,$A424,СВЦЭМ!$B$34:$B$777,P$401)+'СЕТ СН'!$F$13</f>
        <v>618.41143821000003</v>
      </c>
      <c r="Q424" s="37">
        <f>SUMIFS(СВЦЭМ!$L$34:$L$777,СВЦЭМ!$A$34:$A$777,$A424,СВЦЭМ!$B$34:$B$777,Q$401)+'СЕТ СН'!$F$13</f>
        <v>620.72327495000002</v>
      </c>
      <c r="R424" s="37">
        <f>SUMIFS(СВЦЭМ!$L$34:$L$777,СВЦЭМ!$A$34:$A$777,$A424,СВЦЭМ!$B$34:$B$777,R$401)+'СЕТ СН'!$F$13</f>
        <v>621.21737857999995</v>
      </c>
      <c r="S424" s="37">
        <f>SUMIFS(СВЦЭМ!$L$34:$L$777,СВЦЭМ!$A$34:$A$777,$A424,СВЦЭМ!$B$34:$B$777,S$401)+'СЕТ СН'!$F$13</f>
        <v>600.78225640999995</v>
      </c>
      <c r="T424" s="37">
        <f>SUMIFS(СВЦЭМ!$L$34:$L$777,СВЦЭМ!$A$34:$A$777,$A424,СВЦЭМ!$B$34:$B$777,T$401)+'СЕТ СН'!$F$13</f>
        <v>593.29203898000003</v>
      </c>
      <c r="U424" s="37">
        <f>SUMIFS(СВЦЭМ!$L$34:$L$777,СВЦЭМ!$A$34:$A$777,$A424,СВЦЭМ!$B$34:$B$777,U$401)+'СЕТ СН'!$F$13</f>
        <v>590.39332505000004</v>
      </c>
      <c r="V424" s="37">
        <f>SUMIFS(СВЦЭМ!$L$34:$L$777,СВЦЭМ!$A$34:$A$777,$A424,СВЦЭМ!$B$34:$B$777,V$401)+'СЕТ СН'!$F$13</f>
        <v>595.68322407000005</v>
      </c>
      <c r="W424" s="37">
        <f>SUMIFS(СВЦЭМ!$L$34:$L$777,СВЦЭМ!$A$34:$A$777,$A424,СВЦЭМ!$B$34:$B$777,W$401)+'СЕТ СН'!$F$13</f>
        <v>596.69643206000001</v>
      </c>
      <c r="X424" s="37">
        <f>SUMIFS(СВЦЭМ!$L$34:$L$777,СВЦЭМ!$A$34:$A$777,$A424,СВЦЭМ!$B$34:$B$777,X$401)+'СЕТ СН'!$F$13</f>
        <v>616.81829675999995</v>
      </c>
      <c r="Y424" s="37">
        <f>SUMIFS(СВЦЭМ!$L$34:$L$777,СВЦЭМ!$A$34:$A$777,$A424,СВЦЭМ!$B$34:$B$777,Y$401)+'СЕТ СН'!$F$13</f>
        <v>684.61022922999996</v>
      </c>
    </row>
    <row r="425" spans="1:25" ht="15.75" x14ac:dyDescent="0.2">
      <c r="A425" s="36">
        <f t="shared" si="11"/>
        <v>42698</v>
      </c>
      <c r="B425" s="37">
        <f>SUMIFS(СВЦЭМ!$L$34:$L$777,СВЦЭМ!$A$34:$A$777,$A425,СВЦЭМ!$B$34:$B$777,B$401)+'СЕТ СН'!$F$13</f>
        <v>791.25768458000005</v>
      </c>
      <c r="C425" s="37">
        <f>SUMIFS(СВЦЭМ!$L$34:$L$777,СВЦЭМ!$A$34:$A$777,$A425,СВЦЭМ!$B$34:$B$777,C$401)+'СЕТ СН'!$F$13</f>
        <v>877.01485928</v>
      </c>
      <c r="D425" s="37">
        <f>SUMIFS(СВЦЭМ!$L$34:$L$777,СВЦЭМ!$A$34:$A$777,$A425,СВЦЭМ!$B$34:$B$777,D$401)+'СЕТ СН'!$F$13</f>
        <v>927.32219795000003</v>
      </c>
      <c r="E425" s="37">
        <f>SUMIFS(СВЦЭМ!$L$34:$L$777,СВЦЭМ!$A$34:$A$777,$A425,СВЦЭМ!$B$34:$B$777,E$401)+'СЕТ СН'!$F$13</f>
        <v>930.51626762000001</v>
      </c>
      <c r="F425" s="37">
        <f>SUMIFS(СВЦЭМ!$L$34:$L$777,СВЦЭМ!$A$34:$A$777,$A425,СВЦЭМ!$B$34:$B$777,F$401)+'СЕТ СН'!$F$13</f>
        <v>932.35152659000005</v>
      </c>
      <c r="G425" s="37">
        <f>SUMIFS(СВЦЭМ!$L$34:$L$777,СВЦЭМ!$A$34:$A$777,$A425,СВЦЭМ!$B$34:$B$777,G$401)+'СЕТ СН'!$F$13</f>
        <v>918.82928783</v>
      </c>
      <c r="H425" s="37">
        <f>SUMIFS(СВЦЭМ!$L$34:$L$777,СВЦЭМ!$A$34:$A$777,$A425,СВЦЭМ!$B$34:$B$777,H$401)+'СЕТ СН'!$F$13</f>
        <v>867.05532714000003</v>
      </c>
      <c r="I425" s="37">
        <f>SUMIFS(СВЦЭМ!$L$34:$L$777,СВЦЭМ!$A$34:$A$777,$A425,СВЦЭМ!$B$34:$B$777,I$401)+'СЕТ СН'!$F$13</f>
        <v>820.34122616000002</v>
      </c>
      <c r="J425" s="37">
        <f>SUMIFS(СВЦЭМ!$L$34:$L$777,СВЦЭМ!$A$34:$A$777,$A425,СВЦЭМ!$B$34:$B$777,J$401)+'СЕТ СН'!$F$13</f>
        <v>758.43522525000003</v>
      </c>
      <c r="K425" s="37">
        <f>SUMIFS(СВЦЭМ!$L$34:$L$777,СВЦЭМ!$A$34:$A$777,$A425,СВЦЭМ!$B$34:$B$777,K$401)+'СЕТ СН'!$F$13</f>
        <v>684.87937118000002</v>
      </c>
      <c r="L425" s="37">
        <f>SUMIFS(СВЦЭМ!$L$34:$L$777,СВЦЭМ!$A$34:$A$777,$A425,СВЦЭМ!$B$34:$B$777,L$401)+'СЕТ СН'!$F$13</f>
        <v>617.94123089000004</v>
      </c>
      <c r="M425" s="37">
        <f>SUMIFS(СВЦЭМ!$L$34:$L$777,СВЦЭМ!$A$34:$A$777,$A425,СВЦЭМ!$B$34:$B$777,M$401)+'СЕТ СН'!$F$13</f>
        <v>601.25120619999996</v>
      </c>
      <c r="N425" s="37">
        <f>SUMIFS(СВЦЭМ!$L$34:$L$777,СВЦЭМ!$A$34:$A$777,$A425,СВЦЭМ!$B$34:$B$777,N$401)+'СЕТ СН'!$F$13</f>
        <v>611.81786964000003</v>
      </c>
      <c r="O425" s="37">
        <f>SUMIFS(СВЦЭМ!$L$34:$L$777,СВЦЭМ!$A$34:$A$777,$A425,СВЦЭМ!$B$34:$B$777,O$401)+'СЕТ СН'!$F$13</f>
        <v>625.48828018999995</v>
      </c>
      <c r="P425" s="37">
        <f>SUMIFS(СВЦЭМ!$L$34:$L$777,СВЦЭМ!$A$34:$A$777,$A425,СВЦЭМ!$B$34:$B$777,P$401)+'СЕТ СН'!$F$13</f>
        <v>630.54665426999998</v>
      </c>
      <c r="Q425" s="37">
        <f>SUMIFS(СВЦЭМ!$L$34:$L$777,СВЦЭМ!$A$34:$A$777,$A425,СВЦЭМ!$B$34:$B$777,Q$401)+'СЕТ СН'!$F$13</f>
        <v>630.22742705999997</v>
      </c>
      <c r="R425" s="37">
        <f>SUMIFS(СВЦЭМ!$L$34:$L$777,СВЦЭМ!$A$34:$A$777,$A425,СВЦЭМ!$B$34:$B$777,R$401)+'СЕТ СН'!$F$13</f>
        <v>624.89750303000005</v>
      </c>
      <c r="S425" s="37">
        <f>SUMIFS(СВЦЭМ!$L$34:$L$777,СВЦЭМ!$A$34:$A$777,$A425,СВЦЭМ!$B$34:$B$777,S$401)+'СЕТ СН'!$F$13</f>
        <v>599.54030685999999</v>
      </c>
      <c r="T425" s="37">
        <f>SUMIFS(СВЦЭМ!$L$34:$L$777,СВЦЭМ!$A$34:$A$777,$A425,СВЦЭМ!$B$34:$B$777,T$401)+'СЕТ СН'!$F$13</f>
        <v>583.83212268</v>
      </c>
      <c r="U425" s="37">
        <f>SUMIFS(СВЦЭМ!$L$34:$L$777,СВЦЭМ!$A$34:$A$777,$A425,СВЦЭМ!$B$34:$B$777,U$401)+'СЕТ СН'!$F$13</f>
        <v>585.40567322000004</v>
      </c>
      <c r="V425" s="37">
        <f>SUMIFS(СВЦЭМ!$L$34:$L$777,СВЦЭМ!$A$34:$A$777,$A425,СВЦЭМ!$B$34:$B$777,V$401)+'СЕТ СН'!$F$13</f>
        <v>590.35449635999998</v>
      </c>
      <c r="W425" s="37">
        <f>SUMIFS(СВЦЭМ!$L$34:$L$777,СВЦЭМ!$A$34:$A$777,$A425,СВЦЭМ!$B$34:$B$777,W$401)+'СЕТ СН'!$F$13</f>
        <v>596.81549054000004</v>
      </c>
      <c r="X425" s="37">
        <f>SUMIFS(СВЦЭМ!$L$34:$L$777,СВЦЭМ!$A$34:$A$777,$A425,СВЦЭМ!$B$34:$B$777,X$401)+'СЕТ СН'!$F$13</f>
        <v>617.79299864999996</v>
      </c>
      <c r="Y425" s="37">
        <f>SUMIFS(СВЦЭМ!$L$34:$L$777,СВЦЭМ!$A$34:$A$777,$A425,СВЦЭМ!$B$34:$B$777,Y$401)+'СЕТ СН'!$F$13</f>
        <v>702.69235460000004</v>
      </c>
    </row>
    <row r="426" spans="1:25" ht="15.75" x14ac:dyDescent="0.2">
      <c r="A426" s="36">
        <f t="shared" si="11"/>
        <v>42699</v>
      </c>
      <c r="B426" s="37">
        <f>SUMIFS(СВЦЭМ!$L$34:$L$777,СВЦЭМ!$A$34:$A$777,$A426,СВЦЭМ!$B$34:$B$777,B$401)+'СЕТ СН'!$F$13</f>
        <v>789.28596928000002</v>
      </c>
      <c r="C426" s="37">
        <f>SUMIFS(СВЦЭМ!$L$34:$L$777,СВЦЭМ!$A$34:$A$777,$A426,СВЦЭМ!$B$34:$B$777,C$401)+'СЕТ СН'!$F$13</f>
        <v>871.46206721999999</v>
      </c>
      <c r="D426" s="37">
        <f>SUMIFS(СВЦЭМ!$L$34:$L$777,СВЦЭМ!$A$34:$A$777,$A426,СВЦЭМ!$B$34:$B$777,D$401)+'СЕТ СН'!$F$13</f>
        <v>915.50403802999995</v>
      </c>
      <c r="E426" s="37">
        <f>SUMIFS(СВЦЭМ!$L$34:$L$777,СВЦЭМ!$A$34:$A$777,$A426,СВЦЭМ!$B$34:$B$777,E$401)+'СЕТ СН'!$F$13</f>
        <v>918.01180582999996</v>
      </c>
      <c r="F426" s="37">
        <f>SUMIFS(СВЦЭМ!$L$34:$L$777,СВЦЭМ!$A$34:$A$777,$A426,СВЦЭМ!$B$34:$B$777,F$401)+'СЕТ СН'!$F$13</f>
        <v>918.19778894000001</v>
      </c>
      <c r="G426" s="37">
        <f>SUMIFS(СВЦЭМ!$L$34:$L$777,СВЦЭМ!$A$34:$A$777,$A426,СВЦЭМ!$B$34:$B$777,G$401)+'СЕТ СН'!$F$13</f>
        <v>906.53108021000003</v>
      </c>
      <c r="H426" s="37">
        <f>SUMIFS(СВЦЭМ!$L$34:$L$777,СВЦЭМ!$A$34:$A$777,$A426,СВЦЭМ!$B$34:$B$777,H$401)+'СЕТ СН'!$F$13</f>
        <v>858.01255288000004</v>
      </c>
      <c r="I426" s="37">
        <f>SUMIFS(СВЦЭМ!$L$34:$L$777,СВЦЭМ!$A$34:$A$777,$A426,СВЦЭМ!$B$34:$B$777,I$401)+'СЕТ СН'!$F$13</f>
        <v>817.14713924</v>
      </c>
      <c r="J426" s="37">
        <f>SUMIFS(СВЦЭМ!$L$34:$L$777,СВЦЭМ!$A$34:$A$777,$A426,СВЦЭМ!$B$34:$B$777,J$401)+'СЕТ СН'!$F$13</f>
        <v>744.11823599000002</v>
      </c>
      <c r="K426" s="37">
        <f>SUMIFS(СВЦЭМ!$L$34:$L$777,СВЦЭМ!$A$34:$A$777,$A426,СВЦЭМ!$B$34:$B$777,K$401)+'СЕТ СН'!$F$13</f>
        <v>667.04865366000001</v>
      </c>
      <c r="L426" s="37">
        <f>SUMIFS(СВЦЭМ!$L$34:$L$777,СВЦЭМ!$A$34:$A$777,$A426,СВЦЭМ!$B$34:$B$777,L$401)+'СЕТ СН'!$F$13</f>
        <v>601.64181904999998</v>
      </c>
      <c r="M426" s="37">
        <f>SUMIFS(СВЦЭМ!$L$34:$L$777,СВЦЭМ!$A$34:$A$777,$A426,СВЦЭМ!$B$34:$B$777,M$401)+'СЕТ СН'!$F$13</f>
        <v>590.14738964000003</v>
      </c>
      <c r="N426" s="37">
        <f>SUMIFS(СВЦЭМ!$L$34:$L$777,СВЦЭМ!$A$34:$A$777,$A426,СВЦЭМ!$B$34:$B$777,N$401)+'СЕТ СН'!$F$13</f>
        <v>603.90990326999997</v>
      </c>
      <c r="O426" s="37">
        <f>SUMIFS(СВЦЭМ!$L$34:$L$777,СВЦЭМ!$A$34:$A$777,$A426,СВЦЭМ!$B$34:$B$777,O$401)+'СЕТ СН'!$F$13</f>
        <v>610.30578141000001</v>
      </c>
      <c r="P426" s="37">
        <f>SUMIFS(СВЦЭМ!$L$34:$L$777,СВЦЭМ!$A$34:$A$777,$A426,СВЦЭМ!$B$34:$B$777,P$401)+'СЕТ СН'!$F$13</f>
        <v>613.36188535999997</v>
      </c>
      <c r="Q426" s="37">
        <f>SUMIFS(СВЦЭМ!$L$34:$L$777,СВЦЭМ!$A$34:$A$777,$A426,СВЦЭМ!$B$34:$B$777,Q$401)+'СЕТ СН'!$F$13</f>
        <v>615.94811804000005</v>
      </c>
      <c r="R426" s="37">
        <f>SUMIFS(СВЦЭМ!$L$34:$L$777,СВЦЭМ!$A$34:$A$777,$A426,СВЦЭМ!$B$34:$B$777,R$401)+'СЕТ СН'!$F$13</f>
        <v>615.70379276999995</v>
      </c>
      <c r="S426" s="37">
        <f>SUMIFS(СВЦЭМ!$L$34:$L$777,СВЦЭМ!$A$34:$A$777,$A426,СВЦЭМ!$B$34:$B$777,S$401)+'СЕТ СН'!$F$13</f>
        <v>596.91811647999998</v>
      </c>
      <c r="T426" s="37">
        <f>SUMIFS(СВЦЭМ!$L$34:$L$777,СВЦЭМ!$A$34:$A$777,$A426,СВЦЭМ!$B$34:$B$777,T$401)+'СЕТ СН'!$F$13</f>
        <v>571.86753175000001</v>
      </c>
      <c r="U426" s="37">
        <f>SUMIFS(СВЦЭМ!$L$34:$L$777,СВЦЭМ!$A$34:$A$777,$A426,СВЦЭМ!$B$34:$B$777,U$401)+'СЕТ СН'!$F$13</f>
        <v>569.99715291999996</v>
      </c>
      <c r="V426" s="37">
        <f>SUMIFS(СВЦЭМ!$L$34:$L$777,СВЦЭМ!$A$34:$A$777,$A426,СВЦЭМ!$B$34:$B$777,V$401)+'СЕТ СН'!$F$13</f>
        <v>581.93746794000003</v>
      </c>
      <c r="W426" s="37">
        <f>SUMIFS(СВЦЭМ!$L$34:$L$777,СВЦЭМ!$A$34:$A$777,$A426,СВЦЭМ!$B$34:$B$777,W$401)+'СЕТ СН'!$F$13</f>
        <v>596.70394565000004</v>
      </c>
      <c r="X426" s="37">
        <f>SUMIFS(СВЦЭМ!$L$34:$L$777,СВЦЭМ!$A$34:$A$777,$A426,СВЦЭМ!$B$34:$B$777,X$401)+'СЕТ СН'!$F$13</f>
        <v>621.64483987999995</v>
      </c>
      <c r="Y426" s="37">
        <f>SUMIFS(СВЦЭМ!$L$34:$L$777,СВЦЭМ!$A$34:$A$777,$A426,СВЦЭМ!$B$34:$B$777,Y$401)+'СЕТ СН'!$F$13</f>
        <v>709.04882053999995</v>
      </c>
    </row>
    <row r="427" spans="1:25" ht="15.75" x14ac:dyDescent="0.2">
      <c r="A427" s="36">
        <f t="shared" si="11"/>
        <v>42700</v>
      </c>
      <c r="B427" s="37">
        <f>SUMIFS(СВЦЭМ!$L$34:$L$777,СВЦЭМ!$A$34:$A$777,$A427,СВЦЭМ!$B$34:$B$777,B$401)+'СЕТ СН'!$F$13</f>
        <v>799.71655166000005</v>
      </c>
      <c r="C427" s="37">
        <f>SUMIFS(СВЦЭМ!$L$34:$L$777,СВЦЭМ!$A$34:$A$777,$A427,СВЦЭМ!$B$34:$B$777,C$401)+'СЕТ СН'!$F$13</f>
        <v>857.93572306999999</v>
      </c>
      <c r="D427" s="37">
        <f>SUMIFS(СВЦЭМ!$L$34:$L$777,СВЦЭМ!$A$34:$A$777,$A427,СВЦЭМ!$B$34:$B$777,D$401)+'СЕТ СН'!$F$13</f>
        <v>890.52044445000001</v>
      </c>
      <c r="E427" s="37">
        <f>SUMIFS(СВЦЭМ!$L$34:$L$777,СВЦЭМ!$A$34:$A$777,$A427,СВЦЭМ!$B$34:$B$777,E$401)+'СЕТ СН'!$F$13</f>
        <v>891.90026179999995</v>
      </c>
      <c r="F427" s="37">
        <f>SUMIFS(СВЦЭМ!$L$34:$L$777,СВЦЭМ!$A$34:$A$777,$A427,СВЦЭМ!$B$34:$B$777,F$401)+'СЕТ СН'!$F$13</f>
        <v>896.05478768</v>
      </c>
      <c r="G427" s="37">
        <f>SUMIFS(СВЦЭМ!$L$34:$L$777,СВЦЭМ!$A$34:$A$777,$A427,СВЦЭМ!$B$34:$B$777,G$401)+'СЕТ СН'!$F$13</f>
        <v>893.41227364999997</v>
      </c>
      <c r="H427" s="37">
        <f>SUMIFS(СВЦЭМ!$L$34:$L$777,СВЦЭМ!$A$34:$A$777,$A427,СВЦЭМ!$B$34:$B$777,H$401)+'СЕТ СН'!$F$13</f>
        <v>884.58183553000003</v>
      </c>
      <c r="I427" s="37">
        <f>SUMIFS(СВЦЭМ!$L$34:$L$777,СВЦЭМ!$A$34:$A$777,$A427,СВЦЭМ!$B$34:$B$777,I$401)+'СЕТ СН'!$F$13</f>
        <v>867.69230919999995</v>
      </c>
      <c r="J427" s="37">
        <f>SUMIFS(СВЦЭМ!$L$34:$L$777,СВЦЭМ!$A$34:$A$777,$A427,СВЦЭМ!$B$34:$B$777,J$401)+'СЕТ СН'!$F$13</f>
        <v>782.14391538999996</v>
      </c>
      <c r="K427" s="37">
        <f>SUMIFS(СВЦЭМ!$L$34:$L$777,СВЦЭМ!$A$34:$A$777,$A427,СВЦЭМ!$B$34:$B$777,K$401)+'СЕТ СН'!$F$13</f>
        <v>683.40935005999995</v>
      </c>
      <c r="L427" s="37">
        <f>SUMIFS(СВЦЭМ!$L$34:$L$777,СВЦЭМ!$A$34:$A$777,$A427,СВЦЭМ!$B$34:$B$777,L$401)+'СЕТ СН'!$F$13</f>
        <v>601.27739911000003</v>
      </c>
      <c r="M427" s="37">
        <f>SUMIFS(СВЦЭМ!$L$34:$L$777,СВЦЭМ!$A$34:$A$777,$A427,СВЦЭМ!$B$34:$B$777,M$401)+'СЕТ СН'!$F$13</f>
        <v>578.59909502999994</v>
      </c>
      <c r="N427" s="37">
        <f>SUMIFS(СВЦЭМ!$L$34:$L$777,СВЦЭМ!$A$34:$A$777,$A427,СВЦЭМ!$B$34:$B$777,N$401)+'СЕТ СН'!$F$13</f>
        <v>590.18565875000002</v>
      </c>
      <c r="O427" s="37">
        <f>SUMIFS(СВЦЭМ!$L$34:$L$777,СВЦЭМ!$A$34:$A$777,$A427,СВЦЭМ!$B$34:$B$777,O$401)+'СЕТ СН'!$F$13</f>
        <v>595.79053023999995</v>
      </c>
      <c r="P427" s="37">
        <f>SUMIFS(СВЦЭМ!$L$34:$L$777,СВЦЭМ!$A$34:$A$777,$A427,СВЦЭМ!$B$34:$B$777,P$401)+'СЕТ СН'!$F$13</f>
        <v>604.50266539999996</v>
      </c>
      <c r="Q427" s="37">
        <f>SUMIFS(СВЦЭМ!$L$34:$L$777,СВЦЭМ!$A$34:$A$777,$A427,СВЦЭМ!$B$34:$B$777,Q$401)+'СЕТ СН'!$F$13</f>
        <v>605.78852366000001</v>
      </c>
      <c r="R427" s="37">
        <f>SUMIFS(СВЦЭМ!$L$34:$L$777,СВЦЭМ!$A$34:$A$777,$A427,СВЦЭМ!$B$34:$B$777,R$401)+'СЕТ СН'!$F$13</f>
        <v>601.20986846999995</v>
      </c>
      <c r="S427" s="37">
        <f>SUMIFS(СВЦЭМ!$L$34:$L$777,СВЦЭМ!$A$34:$A$777,$A427,СВЦЭМ!$B$34:$B$777,S$401)+'СЕТ СН'!$F$13</f>
        <v>577.68295346000002</v>
      </c>
      <c r="T427" s="37">
        <f>SUMIFS(СВЦЭМ!$L$34:$L$777,СВЦЭМ!$A$34:$A$777,$A427,СВЦЭМ!$B$34:$B$777,T$401)+'СЕТ СН'!$F$13</f>
        <v>560.43830482999999</v>
      </c>
      <c r="U427" s="37">
        <f>SUMIFS(СВЦЭМ!$L$34:$L$777,СВЦЭМ!$A$34:$A$777,$A427,СВЦЭМ!$B$34:$B$777,U$401)+'СЕТ СН'!$F$13</f>
        <v>563.23155021000002</v>
      </c>
      <c r="V427" s="37">
        <f>SUMIFS(СВЦЭМ!$L$34:$L$777,СВЦЭМ!$A$34:$A$777,$A427,СВЦЭМ!$B$34:$B$777,V$401)+'СЕТ СН'!$F$13</f>
        <v>571.29066478000004</v>
      </c>
      <c r="W427" s="37">
        <f>SUMIFS(СВЦЭМ!$L$34:$L$777,СВЦЭМ!$A$34:$A$777,$A427,СВЦЭМ!$B$34:$B$777,W$401)+'СЕТ СН'!$F$13</f>
        <v>580.45287225000004</v>
      </c>
      <c r="X427" s="37">
        <f>SUMIFS(СВЦЭМ!$L$34:$L$777,СВЦЭМ!$A$34:$A$777,$A427,СВЦЭМ!$B$34:$B$777,X$401)+'СЕТ СН'!$F$13</f>
        <v>591.31824800000004</v>
      </c>
      <c r="Y427" s="37">
        <f>SUMIFS(СВЦЭМ!$L$34:$L$777,СВЦЭМ!$A$34:$A$777,$A427,СВЦЭМ!$B$34:$B$777,Y$401)+'СЕТ СН'!$F$13</f>
        <v>659.02157403000001</v>
      </c>
    </row>
    <row r="428" spans="1:25" ht="15.75" x14ac:dyDescent="0.2">
      <c r="A428" s="36">
        <f t="shared" si="11"/>
        <v>42701</v>
      </c>
      <c r="B428" s="37">
        <f>SUMIFS(СВЦЭМ!$L$34:$L$777,СВЦЭМ!$A$34:$A$777,$A428,СВЦЭМ!$B$34:$B$777,B$401)+'СЕТ СН'!$F$13</f>
        <v>769.44235077999997</v>
      </c>
      <c r="C428" s="37">
        <f>SUMIFS(СВЦЭМ!$L$34:$L$777,СВЦЭМ!$A$34:$A$777,$A428,СВЦЭМ!$B$34:$B$777,C$401)+'СЕТ СН'!$F$13</f>
        <v>838.25264035999999</v>
      </c>
      <c r="D428" s="37">
        <f>SUMIFS(СВЦЭМ!$L$34:$L$777,СВЦЭМ!$A$34:$A$777,$A428,СВЦЭМ!$B$34:$B$777,D$401)+'СЕТ СН'!$F$13</f>
        <v>889.95084679000001</v>
      </c>
      <c r="E428" s="37">
        <f>SUMIFS(СВЦЭМ!$L$34:$L$777,СВЦЭМ!$A$34:$A$777,$A428,СВЦЭМ!$B$34:$B$777,E$401)+'СЕТ СН'!$F$13</f>
        <v>886.19291339999995</v>
      </c>
      <c r="F428" s="37">
        <f>SUMIFS(СВЦЭМ!$L$34:$L$777,СВЦЭМ!$A$34:$A$777,$A428,СВЦЭМ!$B$34:$B$777,F$401)+'СЕТ СН'!$F$13</f>
        <v>884.13517626999999</v>
      </c>
      <c r="G428" s="37">
        <f>SUMIFS(СВЦЭМ!$L$34:$L$777,СВЦЭМ!$A$34:$A$777,$A428,СВЦЭМ!$B$34:$B$777,G$401)+'СЕТ СН'!$F$13</f>
        <v>885.17271860000005</v>
      </c>
      <c r="H428" s="37">
        <f>SUMIFS(СВЦЭМ!$L$34:$L$777,СВЦЭМ!$A$34:$A$777,$A428,СВЦЭМ!$B$34:$B$777,H$401)+'СЕТ СН'!$F$13</f>
        <v>881.95525109000005</v>
      </c>
      <c r="I428" s="37">
        <f>SUMIFS(СВЦЭМ!$L$34:$L$777,СВЦЭМ!$A$34:$A$777,$A428,СВЦЭМ!$B$34:$B$777,I$401)+'СЕТ СН'!$F$13</f>
        <v>864.00207352999996</v>
      </c>
      <c r="J428" s="37">
        <f>SUMIFS(СВЦЭМ!$L$34:$L$777,СВЦЭМ!$A$34:$A$777,$A428,СВЦЭМ!$B$34:$B$777,J$401)+'СЕТ СН'!$F$13</f>
        <v>788.82333372000005</v>
      </c>
      <c r="K428" s="37">
        <f>SUMIFS(СВЦЭМ!$L$34:$L$777,СВЦЭМ!$A$34:$A$777,$A428,СВЦЭМ!$B$34:$B$777,K$401)+'СЕТ СН'!$F$13</f>
        <v>692.29606865000005</v>
      </c>
      <c r="L428" s="37">
        <f>SUMIFS(СВЦЭМ!$L$34:$L$777,СВЦЭМ!$A$34:$A$777,$A428,СВЦЭМ!$B$34:$B$777,L$401)+'СЕТ СН'!$F$13</f>
        <v>609.95420661000003</v>
      </c>
      <c r="M428" s="37">
        <f>SUMIFS(СВЦЭМ!$L$34:$L$777,СВЦЭМ!$A$34:$A$777,$A428,СВЦЭМ!$B$34:$B$777,M$401)+'СЕТ СН'!$F$13</f>
        <v>583.9572326</v>
      </c>
      <c r="N428" s="37">
        <f>SUMIFS(СВЦЭМ!$L$34:$L$777,СВЦЭМ!$A$34:$A$777,$A428,СВЦЭМ!$B$34:$B$777,N$401)+'СЕТ СН'!$F$13</f>
        <v>592.05032202999996</v>
      </c>
      <c r="O428" s="37">
        <f>SUMIFS(СВЦЭМ!$L$34:$L$777,СВЦЭМ!$A$34:$A$777,$A428,СВЦЭМ!$B$34:$B$777,O$401)+'СЕТ СН'!$F$13</f>
        <v>600.72255009000003</v>
      </c>
      <c r="P428" s="37">
        <f>SUMIFS(СВЦЭМ!$L$34:$L$777,СВЦЭМ!$A$34:$A$777,$A428,СВЦЭМ!$B$34:$B$777,P$401)+'СЕТ СН'!$F$13</f>
        <v>611.87631175000001</v>
      </c>
      <c r="Q428" s="37">
        <f>SUMIFS(СВЦЭМ!$L$34:$L$777,СВЦЭМ!$A$34:$A$777,$A428,СВЦЭМ!$B$34:$B$777,Q$401)+'СЕТ СН'!$F$13</f>
        <v>611.16546632999996</v>
      </c>
      <c r="R428" s="37">
        <f>SUMIFS(СВЦЭМ!$L$34:$L$777,СВЦЭМ!$A$34:$A$777,$A428,СВЦЭМ!$B$34:$B$777,R$401)+'СЕТ СН'!$F$13</f>
        <v>604.43570500999999</v>
      </c>
      <c r="S428" s="37">
        <f>SUMIFS(СВЦЭМ!$L$34:$L$777,СВЦЭМ!$A$34:$A$777,$A428,СВЦЭМ!$B$34:$B$777,S$401)+'СЕТ СН'!$F$13</f>
        <v>586.12137598000004</v>
      </c>
      <c r="T428" s="37">
        <f>SUMIFS(СВЦЭМ!$L$34:$L$777,СВЦЭМ!$A$34:$A$777,$A428,СВЦЭМ!$B$34:$B$777,T$401)+'СЕТ СН'!$F$13</f>
        <v>556.64016078999998</v>
      </c>
      <c r="U428" s="37">
        <f>SUMIFS(СВЦЭМ!$L$34:$L$777,СВЦЭМ!$A$34:$A$777,$A428,СВЦЭМ!$B$34:$B$777,U$401)+'СЕТ СН'!$F$13</f>
        <v>558.68849751000005</v>
      </c>
      <c r="V428" s="37">
        <f>SUMIFS(СВЦЭМ!$L$34:$L$777,СВЦЭМ!$A$34:$A$777,$A428,СВЦЭМ!$B$34:$B$777,V$401)+'СЕТ СН'!$F$13</f>
        <v>569.97251292999999</v>
      </c>
      <c r="W428" s="37">
        <f>SUMIFS(СВЦЭМ!$L$34:$L$777,СВЦЭМ!$A$34:$A$777,$A428,СВЦЭМ!$B$34:$B$777,W$401)+'СЕТ СН'!$F$13</f>
        <v>586.70891727000003</v>
      </c>
      <c r="X428" s="37">
        <f>SUMIFS(СВЦЭМ!$L$34:$L$777,СВЦЭМ!$A$34:$A$777,$A428,СВЦЭМ!$B$34:$B$777,X$401)+'СЕТ СН'!$F$13</f>
        <v>612.11233209</v>
      </c>
      <c r="Y428" s="37">
        <f>SUMIFS(СВЦЭМ!$L$34:$L$777,СВЦЭМ!$A$34:$A$777,$A428,СВЦЭМ!$B$34:$B$777,Y$401)+'СЕТ СН'!$F$13</f>
        <v>697.11533409000003</v>
      </c>
    </row>
    <row r="429" spans="1:25" ht="15.75" x14ac:dyDescent="0.2">
      <c r="A429" s="36">
        <f t="shared" si="11"/>
        <v>42702</v>
      </c>
      <c r="B429" s="37">
        <f>SUMIFS(СВЦЭМ!$L$34:$L$777,СВЦЭМ!$A$34:$A$777,$A429,СВЦЭМ!$B$34:$B$777,B$401)+'СЕТ СН'!$F$13</f>
        <v>737.15131434</v>
      </c>
      <c r="C429" s="37">
        <f>SUMIFS(СВЦЭМ!$L$34:$L$777,СВЦЭМ!$A$34:$A$777,$A429,СВЦЭМ!$B$34:$B$777,C$401)+'СЕТ СН'!$F$13</f>
        <v>817.24705181000002</v>
      </c>
      <c r="D429" s="37">
        <f>SUMIFS(СВЦЭМ!$L$34:$L$777,СВЦЭМ!$A$34:$A$777,$A429,СВЦЭМ!$B$34:$B$777,D$401)+'СЕТ СН'!$F$13</f>
        <v>879.05999985000005</v>
      </c>
      <c r="E429" s="37">
        <f>SUMIFS(СВЦЭМ!$L$34:$L$777,СВЦЭМ!$A$34:$A$777,$A429,СВЦЭМ!$B$34:$B$777,E$401)+'СЕТ СН'!$F$13</f>
        <v>891.10475584000005</v>
      </c>
      <c r="F429" s="37">
        <f>SUMIFS(СВЦЭМ!$L$34:$L$777,СВЦЭМ!$A$34:$A$777,$A429,СВЦЭМ!$B$34:$B$777,F$401)+'СЕТ СН'!$F$13</f>
        <v>890.55006014000003</v>
      </c>
      <c r="G429" s="37">
        <f>SUMIFS(СВЦЭМ!$L$34:$L$777,СВЦЭМ!$A$34:$A$777,$A429,СВЦЭМ!$B$34:$B$777,G$401)+'СЕТ СН'!$F$13</f>
        <v>880.25320771999998</v>
      </c>
      <c r="H429" s="37">
        <f>SUMIFS(СВЦЭМ!$L$34:$L$777,СВЦЭМ!$A$34:$A$777,$A429,СВЦЭМ!$B$34:$B$777,H$401)+'СЕТ СН'!$F$13</f>
        <v>852.15302309000003</v>
      </c>
      <c r="I429" s="37">
        <f>SUMIFS(СВЦЭМ!$L$34:$L$777,СВЦЭМ!$A$34:$A$777,$A429,СВЦЭМ!$B$34:$B$777,I$401)+'СЕТ СН'!$F$13</f>
        <v>820.63882244000001</v>
      </c>
      <c r="J429" s="37">
        <f>SUMIFS(СВЦЭМ!$L$34:$L$777,СВЦЭМ!$A$34:$A$777,$A429,СВЦЭМ!$B$34:$B$777,J$401)+'СЕТ СН'!$F$13</f>
        <v>755.19252429999995</v>
      </c>
      <c r="K429" s="37">
        <f>SUMIFS(СВЦЭМ!$L$34:$L$777,СВЦЭМ!$A$34:$A$777,$A429,СВЦЭМ!$B$34:$B$777,K$401)+'СЕТ СН'!$F$13</f>
        <v>679.88089044000003</v>
      </c>
      <c r="L429" s="37">
        <f>SUMIFS(СВЦЭМ!$L$34:$L$777,СВЦЭМ!$A$34:$A$777,$A429,СВЦЭМ!$B$34:$B$777,L$401)+'СЕТ СН'!$F$13</f>
        <v>636.04825531999995</v>
      </c>
      <c r="M429" s="37">
        <f>SUMIFS(СВЦЭМ!$L$34:$L$777,СВЦЭМ!$A$34:$A$777,$A429,СВЦЭМ!$B$34:$B$777,M$401)+'СЕТ СН'!$F$13</f>
        <v>608.23517509999999</v>
      </c>
      <c r="N429" s="37">
        <f>SUMIFS(СВЦЭМ!$L$34:$L$777,СВЦЭМ!$A$34:$A$777,$A429,СВЦЭМ!$B$34:$B$777,N$401)+'СЕТ СН'!$F$13</f>
        <v>617.57365042000004</v>
      </c>
      <c r="O429" s="37">
        <f>SUMIFS(СВЦЭМ!$L$34:$L$777,СВЦЭМ!$A$34:$A$777,$A429,СВЦЭМ!$B$34:$B$777,O$401)+'СЕТ СН'!$F$13</f>
        <v>630.09767945999999</v>
      </c>
      <c r="P429" s="37">
        <f>SUMIFS(СВЦЭМ!$L$34:$L$777,СВЦЭМ!$A$34:$A$777,$A429,СВЦЭМ!$B$34:$B$777,P$401)+'СЕТ СН'!$F$13</f>
        <v>633.85639356000001</v>
      </c>
      <c r="Q429" s="37">
        <f>SUMIFS(СВЦЭМ!$L$34:$L$777,СВЦЭМ!$A$34:$A$777,$A429,СВЦЭМ!$B$34:$B$777,Q$401)+'СЕТ СН'!$F$13</f>
        <v>635.06980161000001</v>
      </c>
      <c r="R429" s="37">
        <f>SUMIFS(СВЦЭМ!$L$34:$L$777,СВЦЭМ!$A$34:$A$777,$A429,СВЦЭМ!$B$34:$B$777,R$401)+'СЕТ СН'!$F$13</f>
        <v>632.85432356000001</v>
      </c>
      <c r="S429" s="37">
        <f>SUMIFS(СВЦЭМ!$L$34:$L$777,СВЦЭМ!$A$34:$A$777,$A429,СВЦЭМ!$B$34:$B$777,S$401)+'СЕТ СН'!$F$13</f>
        <v>624.73646879</v>
      </c>
      <c r="T429" s="37">
        <f>SUMIFS(СВЦЭМ!$L$34:$L$777,СВЦЭМ!$A$34:$A$777,$A429,СВЦЭМ!$B$34:$B$777,T$401)+'СЕТ СН'!$F$13</f>
        <v>582.27159734999998</v>
      </c>
      <c r="U429" s="37">
        <f>SUMIFS(СВЦЭМ!$L$34:$L$777,СВЦЭМ!$A$34:$A$777,$A429,СВЦЭМ!$B$34:$B$777,U$401)+'СЕТ СН'!$F$13</f>
        <v>581.89012361000005</v>
      </c>
      <c r="V429" s="37">
        <f>SUMIFS(СВЦЭМ!$L$34:$L$777,СВЦЭМ!$A$34:$A$777,$A429,СВЦЭМ!$B$34:$B$777,V$401)+'СЕТ СН'!$F$13</f>
        <v>602.93795710999996</v>
      </c>
      <c r="W429" s="37">
        <f>SUMIFS(СВЦЭМ!$L$34:$L$777,СВЦЭМ!$A$34:$A$777,$A429,СВЦЭМ!$B$34:$B$777,W$401)+'СЕТ СН'!$F$13</f>
        <v>610.92547050999997</v>
      </c>
      <c r="X429" s="37">
        <f>SUMIFS(СВЦЭМ!$L$34:$L$777,СВЦЭМ!$A$34:$A$777,$A429,СВЦЭМ!$B$34:$B$777,X$401)+'СЕТ СН'!$F$13</f>
        <v>637.25385884000002</v>
      </c>
      <c r="Y429" s="37">
        <f>SUMIFS(СВЦЭМ!$L$34:$L$777,СВЦЭМ!$A$34:$A$777,$A429,СВЦЭМ!$B$34:$B$777,Y$401)+'СЕТ СН'!$F$13</f>
        <v>694.48246399000004</v>
      </c>
    </row>
    <row r="430" spans="1:25" ht="15.75" x14ac:dyDescent="0.2">
      <c r="A430" s="36">
        <f t="shared" si="11"/>
        <v>42703</v>
      </c>
      <c r="B430" s="37">
        <f>SUMIFS(СВЦЭМ!$L$34:$L$777,СВЦЭМ!$A$34:$A$777,$A430,СВЦЭМ!$B$34:$B$777,B$401)+'СЕТ СН'!$F$13</f>
        <v>773.21011955999995</v>
      </c>
      <c r="C430" s="37">
        <f>SUMIFS(СВЦЭМ!$L$34:$L$777,СВЦЭМ!$A$34:$A$777,$A430,СВЦЭМ!$B$34:$B$777,C$401)+'СЕТ СН'!$F$13</f>
        <v>856.41360210000005</v>
      </c>
      <c r="D430" s="37">
        <f>SUMIFS(СВЦЭМ!$L$34:$L$777,СВЦЭМ!$A$34:$A$777,$A430,СВЦЭМ!$B$34:$B$777,D$401)+'СЕТ СН'!$F$13</f>
        <v>913.1547491</v>
      </c>
      <c r="E430" s="37">
        <f>SUMIFS(СВЦЭМ!$L$34:$L$777,СВЦЭМ!$A$34:$A$777,$A430,СВЦЭМ!$B$34:$B$777,E$401)+'СЕТ СН'!$F$13</f>
        <v>918.10819847000005</v>
      </c>
      <c r="F430" s="37">
        <f>SUMIFS(СВЦЭМ!$L$34:$L$777,СВЦЭМ!$A$34:$A$777,$A430,СВЦЭМ!$B$34:$B$777,F$401)+'СЕТ СН'!$F$13</f>
        <v>914.29038286000002</v>
      </c>
      <c r="G430" s="37">
        <f>SUMIFS(СВЦЭМ!$L$34:$L$777,СВЦЭМ!$A$34:$A$777,$A430,СВЦЭМ!$B$34:$B$777,G$401)+'СЕТ СН'!$F$13</f>
        <v>904.01803022000001</v>
      </c>
      <c r="H430" s="37">
        <f>SUMIFS(СВЦЭМ!$L$34:$L$777,СВЦЭМ!$A$34:$A$777,$A430,СВЦЭМ!$B$34:$B$777,H$401)+'СЕТ СН'!$F$13</f>
        <v>850.05288738000002</v>
      </c>
      <c r="I430" s="37">
        <f>SUMIFS(СВЦЭМ!$L$34:$L$777,СВЦЭМ!$A$34:$A$777,$A430,СВЦЭМ!$B$34:$B$777,I$401)+'СЕТ СН'!$F$13</f>
        <v>784.92167831999996</v>
      </c>
      <c r="J430" s="37">
        <f>SUMIFS(СВЦЭМ!$L$34:$L$777,СВЦЭМ!$A$34:$A$777,$A430,СВЦЭМ!$B$34:$B$777,J$401)+'СЕТ СН'!$F$13</f>
        <v>712.00088434999998</v>
      </c>
      <c r="K430" s="37">
        <f>SUMIFS(СВЦЭМ!$L$34:$L$777,СВЦЭМ!$A$34:$A$777,$A430,СВЦЭМ!$B$34:$B$777,K$401)+'СЕТ СН'!$F$13</f>
        <v>675.80709334999995</v>
      </c>
      <c r="L430" s="37">
        <f>SUMIFS(СВЦЭМ!$L$34:$L$777,СВЦЭМ!$A$34:$A$777,$A430,СВЦЭМ!$B$34:$B$777,L$401)+'СЕТ СН'!$F$13</f>
        <v>647.72777503999998</v>
      </c>
      <c r="M430" s="37">
        <f>SUMIFS(СВЦЭМ!$L$34:$L$777,СВЦЭМ!$A$34:$A$777,$A430,СВЦЭМ!$B$34:$B$777,M$401)+'СЕТ СН'!$F$13</f>
        <v>653.09054375000005</v>
      </c>
      <c r="N430" s="37">
        <f>SUMIFS(СВЦЭМ!$L$34:$L$777,СВЦЭМ!$A$34:$A$777,$A430,СВЦЭМ!$B$34:$B$777,N$401)+'СЕТ СН'!$F$13</f>
        <v>681.29309152999997</v>
      </c>
      <c r="O430" s="37">
        <f>SUMIFS(СВЦЭМ!$L$34:$L$777,СВЦЭМ!$A$34:$A$777,$A430,СВЦЭМ!$B$34:$B$777,O$401)+'СЕТ СН'!$F$13</f>
        <v>687.35504977999994</v>
      </c>
      <c r="P430" s="37">
        <f>SUMIFS(СВЦЭМ!$L$34:$L$777,СВЦЭМ!$A$34:$A$777,$A430,СВЦЭМ!$B$34:$B$777,P$401)+'СЕТ СН'!$F$13</f>
        <v>687.44819458999996</v>
      </c>
      <c r="Q430" s="37">
        <f>SUMIFS(СВЦЭМ!$L$34:$L$777,СВЦЭМ!$A$34:$A$777,$A430,СВЦЭМ!$B$34:$B$777,Q$401)+'СЕТ СН'!$F$13</f>
        <v>687.11803969000005</v>
      </c>
      <c r="R430" s="37">
        <f>SUMIFS(СВЦЭМ!$L$34:$L$777,СВЦЭМ!$A$34:$A$777,$A430,СВЦЭМ!$B$34:$B$777,R$401)+'СЕТ СН'!$F$13</f>
        <v>685.03774821000002</v>
      </c>
      <c r="S430" s="37">
        <f>SUMIFS(СВЦЭМ!$L$34:$L$777,СВЦЭМ!$A$34:$A$777,$A430,СВЦЭМ!$B$34:$B$777,S$401)+'СЕТ СН'!$F$13</f>
        <v>662.43278921000001</v>
      </c>
      <c r="T430" s="37">
        <f>SUMIFS(СВЦЭМ!$L$34:$L$777,СВЦЭМ!$A$34:$A$777,$A430,СВЦЭМ!$B$34:$B$777,T$401)+'СЕТ СН'!$F$13</f>
        <v>626.23160639000002</v>
      </c>
      <c r="U430" s="37">
        <f>SUMIFS(СВЦЭМ!$L$34:$L$777,СВЦЭМ!$A$34:$A$777,$A430,СВЦЭМ!$B$34:$B$777,U$401)+'СЕТ СН'!$F$13</f>
        <v>622.91096969</v>
      </c>
      <c r="V430" s="37">
        <f>SUMIFS(СВЦЭМ!$L$34:$L$777,СВЦЭМ!$A$34:$A$777,$A430,СВЦЭМ!$B$34:$B$777,V$401)+'СЕТ СН'!$F$13</f>
        <v>615.76082242999996</v>
      </c>
      <c r="W430" s="37">
        <f>SUMIFS(СВЦЭМ!$L$34:$L$777,СВЦЭМ!$A$34:$A$777,$A430,СВЦЭМ!$B$34:$B$777,W$401)+'СЕТ СН'!$F$13</f>
        <v>623.94615356999998</v>
      </c>
      <c r="X430" s="37">
        <f>SUMIFS(СВЦЭМ!$L$34:$L$777,СВЦЭМ!$A$34:$A$777,$A430,СВЦЭМ!$B$34:$B$777,X$401)+'СЕТ СН'!$F$13</f>
        <v>648.03836509999996</v>
      </c>
      <c r="Y430" s="37">
        <f>SUMIFS(СВЦЭМ!$L$34:$L$777,СВЦЭМ!$A$34:$A$777,$A430,СВЦЭМ!$B$34:$B$777,Y$401)+'СЕТ СН'!$F$13</f>
        <v>721.84307581999997</v>
      </c>
    </row>
    <row r="431" spans="1:25" ht="15.75" x14ac:dyDescent="0.2">
      <c r="A431" s="36">
        <f t="shared" si="11"/>
        <v>42704</v>
      </c>
      <c r="B431" s="37">
        <f>SUMIFS(СВЦЭМ!$L$34:$L$777,СВЦЭМ!$A$34:$A$777,$A431,СВЦЭМ!$B$34:$B$777,B$401)+'СЕТ СН'!$F$13</f>
        <v>810.60167918000002</v>
      </c>
      <c r="C431" s="37">
        <f>SUMIFS(СВЦЭМ!$L$34:$L$777,СВЦЭМ!$A$34:$A$777,$A431,СВЦЭМ!$B$34:$B$777,C$401)+'СЕТ СН'!$F$13</f>
        <v>888.76746404000005</v>
      </c>
      <c r="D431" s="37">
        <f>SUMIFS(СВЦЭМ!$L$34:$L$777,СВЦЭМ!$A$34:$A$777,$A431,СВЦЭМ!$B$34:$B$777,D$401)+'СЕТ СН'!$F$13</f>
        <v>936.04372095999997</v>
      </c>
      <c r="E431" s="37">
        <f>SUMIFS(СВЦЭМ!$L$34:$L$777,СВЦЭМ!$A$34:$A$777,$A431,СВЦЭМ!$B$34:$B$777,E$401)+'СЕТ СН'!$F$13</f>
        <v>936.37326905999998</v>
      </c>
      <c r="F431" s="37">
        <f>SUMIFS(СВЦЭМ!$L$34:$L$777,СВЦЭМ!$A$34:$A$777,$A431,СВЦЭМ!$B$34:$B$777,F$401)+'СЕТ СН'!$F$13</f>
        <v>938.52823214</v>
      </c>
      <c r="G431" s="37">
        <f>SUMIFS(СВЦЭМ!$L$34:$L$777,СВЦЭМ!$A$34:$A$777,$A431,СВЦЭМ!$B$34:$B$777,G$401)+'СЕТ СН'!$F$13</f>
        <v>930.57858437000004</v>
      </c>
      <c r="H431" s="37">
        <f>SUMIFS(СВЦЭМ!$L$34:$L$777,СВЦЭМ!$A$34:$A$777,$A431,СВЦЭМ!$B$34:$B$777,H$401)+'СЕТ СН'!$F$13</f>
        <v>884.75848000999997</v>
      </c>
      <c r="I431" s="37">
        <f>SUMIFS(СВЦЭМ!$L$34:$L$777,СВЦЭМ!$A$34:$A$777,$A431,СВЦЭМ!$B$34:$B$777,I$401)+'СЕТ СН'!$F$13</f>
        <v>819.37308407</v>
      </c>
      <c r="J431" s="37">
        <f>SUMIFS(СВЦЭМ!$L$34:$L$777,СВЦЭМ!$A$34:$A$777,$A431,СВЦЭМ!$B$34:$B$777,J$401)+'СЕТ СН'!$F$13</f>
        <v>750.21267645</v>
      </c>
      <c r="K431" s="37">
        <f>SUMIFS(СВЦЭМ!$L$34:$L$777,СВЦЭМ!$A$34:$A$777,$A431,СВЦЭМ!$B$34:$B$777,K$401)+'СЕТ СН'!$F$13</f>
        <v>706.78411069000003</v>
      </c>
      <c r="L431" s="37">
        <f>SUMIFS(СВЦЭМ!$L$34:$L$777,СВЦЭМ!$A$34:$A$777,$A431,СВЦЭМ!$B$34:$B$777,L$401)+'СЕТ СН'!$F$13</f>
        <v>644.83559094999998</v>
      </c>
      <c r="M431" s="37">
        <f>SUMIFS(СВЦЭМ!$L$34:$L$777,СВЦЭМ!$A$34:$A$777,$A431,СВЦЭМ!$B$34:$B$777,M$401)+'СЕТ СН'!$F$13</f>
        <v>635.91920947000006</v>
      </c>
      <c r="N431" s="37">
        <f>SUMIFS(СВЦЭМ!$L$34:$L$777,СВЦЭМ!$A$34:$A$777,$A431,СВЦЭМ!$B$34:$B$777,N$401)+'СЕТ СН'!$F$13</f>
        <v>655.28777464999996</v>
      </c>
      <c r="O431" s="37">
        <f>SUMIFS(СВЦЭМ!$L$34:$L$777,СВЦЭМ!$A$34:$A$777,$A431,СВЦЭМ!$B$34:$B$777,O$401)+'СЕТ СН'!$F$13</f>
        <v>658.18834021999999</v>
      </c>
      <c r="P431" s="37">
        <f>SUMIFS(СВЦЭМ!$L$34:$L$777,СВЦЭМ!$A$34:$A$777,$A431,СВЦЭМ!$B$34:$B$777,P$401)+'СЕТ СН'!$F$13</f>
        <v>661.68889954999997</v>
      </c>
      <c r="Q431" s="37">
        <f>SUMIFS(СВЦЭМ!$L$34:$L$777,СВЦЭМ!$A$34:$A$777,$A431,СВЦЭМ!$B$34:$B$777,Q$401)+'СЕТ СН'!$F$13</f>
        <v>661.64123329999995</v>
      </c>
      <c r="R431" s="37">
        <f>SUMIFS(СВЦЭМ!$L$34:$L$777,СВЦЭМ!$A$34:$A$777,$A431,СВЦЭМ!$B$34:$B$777,R$401)+'СЕТ СН'!$F$13</f>
        <v>657.46468927000001</v>
      </c>
      <c r="S431" s="37">
        <f>SUMIFS(СВЦЭМ!$L$34:$L$777,СВЦЭМ!$A$34:$A$777,$A431,СВЦЭМ!$B$34:$B$777,S$401)+'СЕТ СН'!$F$13</f>
        <v>642.05790348000005</v>
      </c>
      <c r="T431" s="37">
        <f>SUMIFS(СВЦЭМ!$L$34:$L$777,СВЦЭМ!$A$34:$A$777,$A431,СВЦЭМ!$B$34:$B$777,T$401)+'СЕТ СН'!$F$13</f>
        <v>615.91287803</v>
      </c>
      <c r="U431" s="37">
        <f>SUMIFS(СВЦЭМ!$L$34:$L$777,СВЦЭМ!$A$34:$A$777,$A431,СВЦЭМ!$B$34:$B$777,U$401)+'СЕТ СН'!$F$13</f>
        <v>615.32616185999996</v>
      </c>
      <c r="V431" s="37">
        <f>SUMIFS(СВЦЭМ!$L$34:$L$777,СВЦЭМ!$A$34:$A$777,$A431,СВЦЭМ!$B$34:$B$777,V$401)+'СЕТ СН'!$F$13</f>
        <v>605.27740603999996</v>
      </c>
      <c r="W431" s="37">
        <f>SUMIFS(СВЦЭМ!$L$34:$L$777,СВЦЭМ!$A$34:$A$777,$A431,СВЦЭМ!$B$34:$B$777,W$401)+'СЕТ СН'!$F$13</f>
        <v>612.14767903999996</v>
      </c>
      <c r="X431" s="37">
        <f>SUMIFS(СВЦЭМ!$L$34:$L$777,СВЦЭМ!$A$34:$A$777,$A431,СВЦЭМ!$B$34:$B$777,X$401)+'СЕТ СН'!$F$13</f>
        <v>625.64680148000002</v>
      </c>
      <c r="Y431" s="37">
        <f>SUMIFS(СВЦЭМ!$L$34:$L$777,СВЦЭМ!$A$34:$A$777,$A431,СВЦЭМ!$B$34:$B$777,Y$401)+'СЕТ СН'!$F$13</f>
        <v>702.94139029999997</v>
      </c>
    </row>
    <row r="432" spans="1:25" ht="15.75" x14ac:dyDescent="0.2">
      <c r="A432" s="36">
        <f t="shared" si="11"/>
        <v>42705</v>
      </c>
      <c r="B432" s="37">
        <f>SUMIFS(СВЦЭМ!$L$34:$L$777,СВЦЭМ!$A$34:$A$777,$A432,СВЦЭМ!$B$34:$B$777,B$401)+'СЕТ СН'!$F$13</f>
        <v>0</v>
      </c>
      <c r="C432" s="37">
        <f>SUMIFS(СВЦЭМ!$L$34:$L$777,СВЦЭМ!$A$34:$A$777,$A432,СВЦЭМ!$B$34:$B$777,C$401)+'СЕТ СН'!$F$13</f>
        <v>0</v>
      </c>
      <c r="D432" s="37">
        <f>SUMIFS(СВЦЭМ!$L$34:$L$777,СВЦЭМ!$A$34:$A$777,$A432,СВЦЭМ!$B$34:$B$777,D$401)+'СЕТ СН'!$F$13</f>
        <v>0</v>
      </c>
      <c r="E432" s="37">
        <f>SUMIFS(СВЦЭМ!$L$34:$L$777,СВЦЭМ!$A$34:$A$777,$A432,СВЦЭМ!$B$34:$B$777,E$401)+'СЕТ СН'!$F$13</f>
        <v>0</v>
      </c>
      <c r="F432" s="37">
        <f>SUMIFS(СВЦЭМ!$L$34:$L$777,СВЦЭМ!$A$34:$A$777,$A432,СВЦЭМ!$B$34:$B$777,F$401)+'СЕТ СН'!$F$13</f>
        <v>0</v>
      </c>
      <c r="G432" s="37">
        <f>SUMIFS(СВЦЭМ!$L$34:$L$777,СВЦЭМ!$A$34:$A$777,$A432,СВЦЭМ!$B$34:$B$777,G$401)+'СЕТ СН'!$F$13</f>
        <v>0</v>
      </c>
      <c r="H432" s="37">
        <f>SUMIFS(СВЦЭМ!$L$34:$L$777,СВЦЭМ!$A$34:$A$777,$A432,СВЦЭМ!$B$34:$B$777,H$401)+'СЕТ СН'!$F$13</f>
        <v>0</v>
      </c>
      <c r="I432" s="37">
        <f>SUMIFS(СВЦЭМ!$L$34:$L$777,СВЦЭМ!$A$34:$A$777,$A432,СВЦЭМ!$B$34:$B$777,I$401)+'СЕТ СН'!$F$13</f>
        <v>0</v>
      </c>
      <c r="J432" s="37">
        <f>SUMIFS(СВЦЭМ!$L$34:$L$777,СВЦЭМ!$A$34:$A$777,$A432,СВЦЭМ!$B$34:$B$777,J$401)+'СЕТ СН'!$F$13</f>
        <v>0</v>
      </c>
      <c r="K432" s="37">
        <f>SUMIFS(СВЦЭМ!$L$34:$L$777,СВЦЭМ!$A$34:$A$777,$A432,СВЦЭМ!$B$34:$B$777,K$401)+'СЕТ СН'!$F$13</f>
        <v>0</v>
      </c>
      <c r="L432" s="37">
        <f>SUMIFS(СВЦЭМ!$L$34:$L$777,СВЦЭМ!$A$34:$A$777,$A432,СВЦЭМ!$B$34:$B$777,L$401)+'СЕТ СН'!$F$13</f>
        <v>0</v>
      </c>
      <c r="M432" s="37">
        <f>SUMIFS(СВЦЭМ!$L$34:$L$777,СВЦЭМ!$A$34:$A$777,$A432,СВЦЭМ!$B$34:$B$777,M$401)+'СЕТ СН'!$F$13</f>
        <v>0</v>
      </c>
      <c r="N432" s="37">
        <f>SUMIFS(СВЦЭМ!$L$34:$L$777,СВЦЭМ!$A$34:$A$777,$A432,СВЦЭМ!$B$34:$B$777,N$401)+'СЕТ СН'!$F$13</f>
        <v>0</v>
      </c>
      <c r="O432" s="37">
        <f>SUMIFS(СВЦЭМ!$L$34:$L$777,СВЦЭМ!$A$34:$A$777,$A432,СВЦЭМ!$B$34:$B$777,O$401)+'СЕТ СН'!$F$13</f>
        <v>0</v>
      </c>
      <c r="P432" s="37">
        <f>SUMIFS(СВЦЭМ!$L$34:$L$777,СВЦЭМ!$A$34:$A$777,$A432,СВЦЭМ!$B$34:$B$777,P$401)+'СЕТ СН'!$F$13</f>
        <v>0</v>
      </c>
      <c r="Q432" s="37">
        <f>SUMIFS(СВЦЭМ!$L$34:$L$777,СВЦЭМ!$A$34:$A$777,$A432,СВЦЭМ!$B$34:$B$777,Q$401)+'СЕТ СН'!$F$13</f>
        <v>0</v>
      </c>
      <c r="R432" s="37">
        <f>SUMIFS(СВЦЭМ!$L$34:$L$777,СВЦЭМ!$A$34:$A$777,$A432,СВЦЭМ!$B$34:$B$777,R$401)+'СЕТ СН'!$F$13</f>
        <v>0</v>
      </c>
      <c r="S432" s="37">
        <f>SUMIFS(СВЦЭМ!$L$34:$L$777,СВЦЭМ!$A$34:$A$777,$A432,СВЦЭМ!$B$34:$B$777,S$401)+'СЕТ СН'!$F$13</f>
        <v>0</v>
      </c>
      <c r="T432" s="37">
        <f>SUMIFS(СВЦЭМ!$L$34:$L$777,СВЦЭМ!$A$34:$A$777,$A432,СВЦЭМ!$B$34:$B$777,T$401)+'СЕТ СН'!$F$13</f>
        <v>0</v>
      </c>
      <c r="U432" s="37">
        <f>SUMIFS(СВЦЭМ!$L$34:$L$777,СВЦЭМ!$A$34:$A$777,$A432,СВЦЭМ!$B$34:$B$777,U$401)+'СЕТ СН'!$F$13</f>
        <v>0</v>
      </c>
      <c r="V432" s="37">
        <f>SUMIFS(СВЦЭМ!$L$34:$L$777,СВЦЭМ!$A$34:$A$777,$A432,СВЦЭМ!$B$34:$B$777,V$401)+'СЕТ СН'!$F$13</f>
        <v>0</v>
      </c>
      <c r="W432" s="37">
        <f>SUMIFS(СВЦЭМ!$L$34:$L$777,СВЦЭМ!$A$34:$A$777,$A432,СВЦЭМ!$B$34:$B$777,W$401)+'СЕТ СН'!$F$13</f>
        <v>0</v>
      </c>
      <c r="X432" s="37">
        <f>SUMIFS(СВЦЭМ!$L$34:$L$777,СВЦЭМ!$A$34:$A$777,$A432,СВЦЭМ!$B$34:$B$777,X$401)+'СЕТ СН'!$F$13</f>
        <v>0</v>
      </c>
      <c r="Y432" s="37">
        <f>SUMIFS(СВЦЭМ!$L$34:$L$777,СВЦЭМ!$A$34:$A$777,$A432,СВЦЭМ!$B$34:$B$777,Y$401)+'СЕТ СН'!$F$13</f>
        <v>0</v>
      </c>
    </row>
    <row r="433" spans="1:26" ht="15.75" x14ac:dyDescent="0.2">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5.75" x14ac:dyDescent="0.2">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s="49" customFormat="1" ht="66" customHeight="1" x14ac:dyDescent="0.25">
      <c r="A435" s="144" t="s">
        <v>136</v>
      </c>
      <c r="B435" s="144"/>
      <c r="C435" s="144"/>
      <c r="D435" s="144"/>
      <c r="E435" s="144"/>
      <c r="F435" s="144"/>
      <c r="G435" s="144"/>
      <c r="H435" s="144"/>
      <c r="I435" s="144"/>
      <c r="J435" s="144"/>
      <c r="K435" s="144"/>
      <c r="L435" s="145">
        <f>СВЦЭМ!$D$18+'СЕТ СН'!$F$14</f>
        <v>0</v>
      </c>
      <c r="M435" s="146"/>
      <c r="N435" s="48"/>
      <c r="O435" s="48"/>
      <c r="P435" s="48"/>
      <c r="Q435" s="48"/>
      <c r="R435" s="48"/>
      <c r="S435" s="48"/>
      <c r="T435" s="48"/>
      <c r="U435" s="48"/>
      <c r="V435" s="48"/>
      <c r="W435" s="48"/>
      <c r="X435" s="48"/>
      <c r="Y435" s="48"/>
    </row>
    <row r="436" spans="1:26" ht="30" customHeight="1" x14ac:dyDescent="0.2">
      <c r="A436" s="39"/>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row>
    <row r="437" spans="1:26" ht="30" customHeight="1" x14ac:dyDescent="0.2">
      <c r="A437" s="128" t="s">
        <v>77</v>
      </c>
      <c r="B437" s="129"/>
      <c r="C437" s="129"/>
      <c r="D437" s="129"/>
      <c r="E437" s="129"/>
      <c r="F437" s="129"/>
      <c r="G437" s="129"/>
      <c r="H437" s="129"/>
      <c r="I437" s="129"/>
      <c r="J437" s="129"/>
      <c r="K437" s="129"/>
      <c r="L437" s="129"/>
      <c r="M437" s="130"/>
      <c r="N437" s="126">
        <f>СВЦЭМ!$D$12+'СЕТ СН'!$F$10</f>
        <v>452933.1162474507</v>
      </c>
      <c r="O437" s="127"/>
      <c r="P437" s="48"/>
      <c r="Q437" s="48"/>
      <c r="R437" s="48"/>
      <c r="S437" s="48"/>
      <c r="T437" s="48"/>
      <c r="U437" s="48"/>
      <c r="V437" s="48"/>
      <c r="W437" s="48"/>
      <c r="X437" s="48"/>
      <c r="Y437" s="48"/>
    </row>
    <row r="438" spans="1:26" ht="30" customHeight="1" x14ac:dyDescent="0.25"/>
    <row r="439" spans="1:26" ht="30" customHeight="1" x14ac:dyDescent="0.25"/>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algorithmName="SHA-512" hashValue="6PTG9fc52gmd5l0fvXsmcVaWX2Ru0VlHhnbJhH/ii70yXUmnxfym/AFtXyQwnmIZF9P+CmrfbU2fzlqgSU1w0g==" saltValue="wKn4ucnJRKlQXY4ZIV3+XA==" spinCount="100000" sheet="1" objects="1" scenarios="1" formatCells="0" formatColumns="0" formatRows="0" insertColumns="0" insertRows="0" insertHyperlinks="0" deleteColumns="0" deleteRows="0" sort="0" autoFilter="0" pivotTables="0"/>
  <mergeCells count="31">
    <mergeCell ref="A1:Y1"/>
    <mergeCell ref="A3:Y3"/>
    <mergeCell ref="A4:Y4"/>
    <mergeCell ref="A9:A11"/>
    <mergeCell ref="B9:Y10"/>
    <mergeCell ref="B45:Y46"/>
    <mergeCell ref="A437:M437"/>
    <mergeCell ref="A364:A366"/>
    <mergeCell ref="B364:Y365"/>
    <mergeCell ref="A399:A401"/>
    <mergeCell ref="B399:Y400"/>
    <mergeCell ref="A45:A47"/>
    <mergeCell ref="B81:Y82"/>
    <mergeCell ref="A153:A155"/>
    <mergeCell ref="B153:Y154"/>
    <mergeCell ref="A294:A296"/>
    <mergeCell ref="B294:Y295"/>
    <mergeCell ref="A435:K435"/>
    <mergeCell ref="L435:M435"/>
    <mergeCell ref="A188:A190"/>
    <mergeCell ref="B188:Y189"/>
    <mergeCell ref="N437:O437"/>
    <mergeCell ref="B117:Y118"/>
    <mergeCell ref="A81:A83"/>
    <mergeCell ref="A117:A119"/>
    <mergeCell ref="A329:A331"/>
    <mergeCell ref="B329:Y330"/>
    <mergeCell ref="A223:A225"/>
    <mergeCell ref="B223:Y224"/>
    <mergeCell ref="A258:A260"/>
    <mergeCell ref="B258:Y25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80" zoomScaleNormal="80" zoomScaleSheetLayoutView="80" workbookViewId="0">
      <selection sqref="A1:Y1"/>
    </sheetView>
  </sheetViews>
  <sheetFormatPr defaultRowHeight="15" x14ac:dyDescent="0.25"/>
  <cols>
    <col min="1" max="1" width="9.75" style="50" customWidth="1"/>
    <col min="2" max="25" width="10" style="50" customWidth="1"/>
    <col min="26" max="26" width="9" style="43"/>
    <col min="27" max="27" width="11.25" style="43" customWidth="1"/>
    <col min="28" max="16384" width="9" style="43"/>
  </cols>
  <sheetData>
    <row r="1" spans="1:27" ht="18.75" customHeight="1" x14ac:dyDescent="0.2">
      <c r="A1" s="111" t="str">
        <f>'I ЦК'!A1:F1</f>
        <v>Предельные уровни регулируемых цен на электрическую энергию (мощность), поставляемую потребителям (покупателям) ООО "МЕЧЕЛ-ЭНЕРГО" в ноябре 2016 г.</v>
      </c>
      <c r="B1" s="111"/>
      <c r="C1" s="111"/>
      <c r="D1" s="111"/>
      <c r="E1" s="111"/>
      <c r="F1" s="111"/>
      <c r="G1" s="111"/>
      <c r="H1" s="111"/>
      <c r="I1" s="111"/>
      <c r="J1" s="111"/>
      <c r="K1" s="111"/>
      <c r="L1" s="111"/>
      <c r="M1" s="111"/>
      <c r="N1" s="111"/>
      <c r="O1" s="111"/>
      <c r="P1" s="111"/>
      <c r="Q1" s="111"/>
      <c r="R1" s="111"/>
      <c r="S1" s="111"/>
      <c r="T1" s="111"/>
      <c r="U1" s="111"/>
      <c r="V1" s="111"/>
      <c r="W1" s="111"/>
      <c r="X1" s="111"/>
      <c r="Y1" s="111"/>
    </row>
    <row r="2" spans="1:27" ht="18.75" customHeight="1" x14ac:dyDescent="0.2">
      <c r="A2" s="44"/>
      <c r="B2" s="44"/>
      <c r="C2" s="44"/>
      <c r="D2" s="44"/>
      <c r="E2" s="44"/>
      <c r="F2" s="44"/>
      <c r="G2" s="44"/>
      <c r="H2" s="44"/>
      <c r="I2" s="44"/>
      <c r="J2" s="44"/>
      <c r="K2" s="44"/>
      <c r="L2" s="44"/>
      <c r="M2" s="44"/>
      <c r="N2" s="44"/>
      <c r="O2" s="44"/>
      <c r="P2" s="44"/>
      <c r="Q2" s="44"/>
      <c r="R2" s="44"/>
      <c r="S2" s="44"/>
      <c r="T2" s="44"/>
      <c r="U2" s="44"/>
      <c r="V2" s="44"/>
      <c r="W2" s="44"/>
      <c r="X2" s="44"/>
      <c r="Y2" s="44"/>
    </row>
    <row r="3" spans="1:27" ht="15.75" customHeight="1" x14ac:dyDescent="0.2">
      <c r="A3" s="112" t="s">
        <v>42</v>
      </c>
      <c r="B3" s="112"/>
      <c r="C3" s="112"/>
      <c r="D3" s="112"/>
      <c r="E3" s="112"/>
      <c r="F3" s="112"/>
      <c r="G3" s="112"/>
      <c r="H3" s="112"/>
      <c r="I3" s="112"/>
      <c r="J3" s="112"/>
      <c r="K3" s="112"/>
      <c r="L3" s="112"/>
      <c r="M3" s="112"/>
      <c r="N3" s="112"/>
      <c r="O3" s="112"/>
      <c r="P3" s="112"/>
      <c r="Q3" s="112"/>
      <c r="R3" s="112"/>
      <c r="S3" s="112"/>
      <c r="T3" s="112"/>
      <c r="U3" s="112"/>
      <c r="V3" s="112"/>
      <c r="W3" s="112"/>
      <c r="X3" s="112"/>
      <c r="Y3" s="112"/>
    </row>
    <row r="4" spans="1:27" ht="32.25" customHeight="1" x14ac:dyDescent="0.2">
      <c r="A4" s="112" t="s">
        <v>84</v>
      </c>
      <c r="B4" s="112"/>
      <c r="C4" s="112"/>
      <c r="D4" s="112"/>
      <c r="E4" s="112"/>
      <c r="F4" s="112"/>
      <c r="G4" s="112"/>
      <c r="H4" s="112"/>
      <c r="I4" s="112"/>
      <c r="J4" s="112"/>
      <c r="K4" s="112"/>
      <c r="L4" s="112"/>
      <c r="M4" s="112"/>
      <c r="N4" s="112"/>
      <c r="O4" s="112"/>
      <c r="P4" s="112"/>
      <c r="Q4" s="112"/>
      <c r="R4" s="112"/>
      <c r="S4" s="112"/>
      <c r="T4" s="112"/>
      <c r="U4" s="112"/>
      <c r="V4" s="112"/>
      <c r="W4" s="112"/>
      <c r="X4" s="112"/>
      <c r="Y4" s="112"/>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45"/>
      <c r="C8" s="33"/>
      <c r="D8" s="33"/>
      <c r="E8" s="33"/>
      <c r="F8" s="33"/>
      <c r="G8" s="33"/>
      <c r="H8" s="33"/>
      <c r="I8" s="33"/>
      <c r="J8" s="33"/>
      <c r="K8" s="33"/>
      <c r="L8" s="33"/>
      <c r="M8" s="33"/>
      <c r="N8" s="33"/>
      <c r="O8" s="33"/>
      <c r="P8" s="33"/>
      <c r="Q8" s="33"/>
      <c r="R8" s="33"/>
      <c r="S8" s="33"/>
      <c r="T8" s="33"/>
      <c r="U8" s="33"/>
      <c r="V8" s="33"/>
      <c r="W8" s="33"/>
      <c r="X8" s="33"/>
      <c r="Y8" s="33"/>
    </row>
    <row r="9" spans="1:27" ht="12.75" customHeight="1" x14ac:dyDescent="0.2">
      <c r="A9" s="113" t="s">
        <v>7</v>
      </c>
      <c r="B9" s="116" t="s">
        <v>72</v>
      </c>
      <c r="C9" s="117"/>
      <c r="D9" s="117"/>
      <c r="E9" s="117"/>
      <c r="F9" s="117"/>
      <c r="G9" s="117"/>
      <c r="H9" s="117"/>
      <c r="I9" s="117"/>
      <c r="J9" s="117"/>
      <c r="K9" s="117"/>
      <c r="L9" s="117"/>
      <c r="M9" s="117"/>
      <c r="N9" s="117"/>
      <c r="O9" s="117"/>
      <c r="P9" s="117"/>
      <c r="Q9" s="117"/>
      <c r="R9" s="117"/>
      <c r="S9" s="117"/>
      <c r="T9" s="117"/>
      <c r="U9" s="117"/>
      <c r="V9" s="117"/>
      <c r="W9" s="117"/>
      <c r="X9" s="117"/>
      <c r="Y9" s="118"/>
    </row>
    <row r="10" spans="1:27" ht="12.75" customHeight="1" x14ac:dyDescent="0.2">
      <c r="A10" s="114"/>
      <c r="B10" s="119"/>
      <c r="C10" s="120"/>
      <c r="D10" s="120"/>
      <c r="E10" s="120"/>
      <c r="F10" s="120"/>
      <c r="G10" s="120"/>
      <c r="H10" s="120"/>
      <c r="I10" s="120"/>
      <c r="J10" s="120"/>
      <c r="K10" s="120"/>
      <c r="L10" s="120"/>
      <c r="M10" s="120"/>
      <c r="N10" s="120"/>
      <c r="O10" s="120"/>
      <c r="P10" s="120"/>
      <c r="Q10" s="120"/>
      <c r="R10" s="120"/>
      <c r="S10" s="120"/>
      <c r="T10" s="120"/>
      <c r="U10" s="120"/>
      <c r="V10" s="120"/>
      <c r="W10" s="120"/>
      <c r="X10" s="120"/>
      <c r="Y10" s="121"/>
    </row>
    <row r="11" spans="1:27" ht="12.75" customHeight="1" x14ac:dyDescent="0.2">
      <c r="A11" s="115"/>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01.11.2016</v>
      </c>
      <c r="B12" s="37">
        <f>SUMIFS(СВЦЭМ!$D$34:$D$777,СВЦЭМ!$A$34:$A$777,$A12,СВЦЭМ!$B$34:$B$777,B$11)+'СЕТ СН'!$F$11+СВЦЭМ!$D$10+'СЕТ СН'!$F$6</f>
        <v>1464.9377646600001</v>
      </c>
      <c r="C12" s="37">
        <f>SUMIFS(СВЦЭМ!$D$34:$D$777,СВЦЭМ!$A$34:$A$777,$A12,СВЦЭМ!$B$34:$B$777,C$11)+'СЕТ СН'!$F$11+СВЦЭМ!$D$10+'СЕТ СН'!$F$6</f>
        <v>1570.6004928400002</v>
      </c>
      <c r="D12" s="37">
        <f>SUMIFS(СВЦЭМ!$D$34:$D$777,СВЦЭМ!$A$34:$A$777,$A12,СВЦЭМ!$B$34:$B$777,D$11)+'СЕТ СН'!$F$11+СВЦЭМ!$D$10+'СЕТ СН'!$F$6</f>
        <v>1604.6146449600001</v>
      </c>
      <c r="E12" s="37">
        <f>SUMIFS(СВЦЭМ!$D$34:$D$777,СВЦЭМ!$A$34:$A$777,$A12,СВЦЭМ!$B$34:$B$777,E$11)+'СЕТ СН'!$F$11+СВЦЭМ!$D$10+'СЕТ СН'!$F$6</f>
        <v>1617.8377230000001</v>
      </c>
      <c r="F12" s="37">
        <f>SUMIFS(СВЦЭМ!$D$34:$D$777,СВЦЭМ!$A$34:$A$777,$A12,СВЦЭМ!$B$34:$B$777,F$11)+'СЕТ СН'!$F$11+СВЦЭМ!$D$10+'СЕТ СН'!$F$6</f>
        <v>1616.1640278099999</v>
      </c>
      <c r="G12" s="37">
        <f>SUMIFS(СВЦЭМ!$D$34:$D$777,СВЦЭМ!$A$34:$A$777,$A12,СВЦЭМ!$B$34:$B$777,G$11)+'СЕТ СН'!$F$11+СВЦЭМ!$D$10+'СЕТ СН'!$F$6</f>
        <v>1602.5719226000001</v>
      </c>
      <c r="H12" s="37">
        <f>SUMIFS(СВЦЭМ!$D$34:$D$777,СВЦЭМ!$A$34:$A$777,$A12,СВЦЭМ!$B$34:$B$777,H$11)+'СЕТ СН'!$F$11+СВЦЭМ!$D$10+'СЕТ СН'!$F$6</f>
        <v>1565.1526613700003</v>
      </c>
      <c r="I12" s="37">
        <f>SUMIFS(СВЦЭМ!$D$34:$D$777,СВЦЭМ!$A$34:$A$777,$A12,СВЦЭМ!$B$34:$B$777,I$11)+'СЕТ СН'!$F$11+СВЦЭМ!$D$10+'СЕТ СН'!$F$6</f>
        <v>1527.7660358200001</v>
      </c>
      <c r="J12" s="37">
        <f>SUMIFS(СВЦЭМ!$D$34:$D$777,СВЦЭМ!$A$34:$A$777,$A12,СВЦЭМ!$B$34:$B$777,J$11)+'СЕТ СН'!$F$11+СВЦЭМ!$D$10+'СЕТ СН'!$F$6</f>
        <v>1445.0199002099998</v>
      </c>
      <c r="K12" s="37">
        <f>SUMIFS(СВЦЭМ!$D$34:$D$777,СВЦЭМ!$A$34:$A$777,$A12,СВЦЭМ!$B$34:$B$777,K$11)+'СЕТ СН'!$F$11+СВЦЭМ!$D$10+'СЕТ СН'!$F$6</f>
        <v>1361.2749546999999</v>
      </c>
      <c r="L12" s="37">
        <f>SUMIFS(СВЦЭМ!$D$34:$D$777,СВЦЭМ!$A$34:$A$777,$A12,СВЦЭМ!$B$34:$B$777,L$11)+'СЕТ СН'!$F$11+СВЦЭМ!$D$10+'СЕТ СН'!$F$6</f>
        <v>1273.15877518</v>
      </c>
      <c r="M12" s="37">
        <f>SUMIFS(СВЦЭМ!$D$34:$D$777,СВЦЭМ!$A$34:$A$777,$A12,СВЦЭМ!$B$34:$B$777,M$11)+'СЕТ СН'!$F$11+СВЦЭМ!$D$10+'СЕТ СН'!$F$6</f>
        <v>1223.24603813</v>
      </c>
      <c r="N12" s="37">
        <f>SUMIFS(СВЦЭМ!$D$34:$D$777,СВЦЭМ!$A$34:$A$777,$A12,СВЦЭМ!$B$34:$B$777,N$11)+'СЕТ СН'!$F$11+СВЦЭМ!$D$10+'СЕТ СН'!$F$6</f>
        <v>1224.49632281</v>
      </c>
      <c r="O12" s="37">
        <f>SUMIFS(СВЦЭМ!$D$34:$D$777,СВЦЭМ!$A$34:$A$777,$A12,СВЦЭМ!$B$34:$B$777,O$11)+'СЕТ СН'!$F$11+СВЦЭМ!$D$10+'СЕТ СН'!$F$6</f>
        <v>1229.8120748199999</v>
      </c>
      <c r="P12" s="37">
        <f>SUMIFS(СВЦЭМ!$D$34:$D$777,СВЦЭМ!$A$34:$A$777,$A12,СВЦЭМ!$B$34:$B$777,P$11)+'СЕТ СН'!$F$11+СВЦЭМ!$D$10+'СЕТ СН'!$F$6</f>
        <v>1240.78792892</v>
      </c>
      <c r="Q12" s="37">
        <f>SUMIFS(СВЦЭМ!$D$34:$D$777,СВЦЭМ!$A$34:$A$777,$A12,СВЦЭМ!$B$34:$B$777,Q$11)+'СЕТ СН'!$F$11+СВЦЭМ!$D$10+'СЕТ СН'!$F$6</f>
        <v>1240.5945809499999</v>
      </c>
      <c r="R12" s="37">
        <f>SUMIFS(СВЦЭМ!$D$34:$D$777,СВЦЭМ!$A$34:$A$777,$A12,СВЦЭМ!$B$34:$B$777,R$11)+'СЕТ СН'!$F$11+СВЦЭМ!$D$10+'СЕТ СН'!$F$6</f>
        <v>1238.9923357799998</v>
      </c>
      <c r="S12" s="37">
        <f>SUMIFS(СВЦЭМ!$D$34:$D$777,СВЦЭМ!$A$34:$A$777,$A12,СВЦЭМ!$B$34:$B$777,S$11)+'СЕТ СН'!$F$11+СВЦЭМ!$D$10+'СЕТ СН'!$F$6</f>
        <v>1222.1301670299999</v>
      </c>
      <c r="T12" s="37">
        <f>SUMIFS(СВЦЭМ!$D$34:$D$777,СВЦЭМ!$A$34:$A$777,$A12,СВЦЭМ!$B$34:$B$777,T$11)+'СЕТ СН'!$F$11+СВЦЭМ!$D$10+'СЕТ СН'!$F$6</f>
        <v>1234.33786459</v>
      </c>
      <c r="U12" s="37">
        <f>SUMIFS(СВЦЭМ!$D$34:$D$777,СВЦЭМ!$A$34:$A$777,$A12,СВЦЭМ!$B$34:$B$777,U$11)+'СЕТ СН'!$F$11+СВЦЭМ!$D$10+'СЕТ СН'!$F$6</f>
        <v>1241.2100564100001</v>
      </c>
      <c r="V12" s="37">
        <f>SUMIFS(СВЦЭМ!$D$34:$D$777,СВЦЭМ!$A$34:$A$777,$A12,СВЦЭМ!$B$34:$B$777,V$11)+'СЕТ СН'!$F$11+СВЦЭМ!$D$10+'СЕТ СН'!$F$6</f>
        <v>1228.8681783299999</v>
      </c>
      <c r="W12" s="37">
        <f>SUMIFS(СВЦЭМ!$D$34:$D$777,СВЦЭМ!$A$34:$A$777,$A12,СВЦЭМ!$B$34:$B$777,W$11)+'СЕТ СН'!$F$11+СВЦЭМ!$D$10+'СЕТ СН'!$F$6</f>
        <v>1222.19599107</v>
      </c>
      <c r="X12" s="37">
        <f>SUMIFS(СВЦЭМ!$D$34:$D$777,СВЦЭМ!$A$34:$A$777,$A12,СВЦЭМ!$B$34:$B$777,X$11)+'СЕТ СН'!$F$11+СВЦЭМ!$D$10+'СЕТ СН'!$F$6</f>
        <v>1230.8348876099999</v>
      </c>
      <c r="Y12" s="37">
        <f>SUMIFS(СВЦЭМ!$D$34:$D$777,СВЦЭМ!$A$34:$A$777,$A12,СВЦЭМ!$B$34:$B$777,Y$11)+'СЕТ СН'!$F$11+СВЦЭМ!$D$10+'СЕТ СН'!$F$6</f>
        <v>1327.08976575</v>
      </c>
      <c r="AA12" s="46"/>
    </row>
    <row r="13" spans="1:27" ht="15.75" x14ac:dyDescent="0.2">
      <c r="A13" s="36">
        <f>A12+1</f>
        <v>42676</v>
      </c>
      <c r="B13" s="37">
        <f>SUMIFS(СВЦЭМ!$D$34:$D$777,СВЦЭМ!$A$34:$A$777,$A13,СВЦЭМ!$B$34:$B$777,B$11)+'СЕТ СН'!$F$11+СВЦЭМ!$D$10+'СЕТ СН'!$F$6</f>
        <v>1466.2314939900002</v>
      </c>
      <c r="C13" s="37">
        <f>SUMIFS(СВЦЭМ!$D$34:$D$777,СВЦЭМ!$A$34:$A$777,$A13,СВЦЭМ!$B$34:$B$777,C$11)+'СЕТ СН'!$F$11+СВЦЭМ!$D$10+'СЕТ СН'!$F$6</f>
        <v>1588.67636365</v>
      </c>
      <c r="D13" s="37">
        <f>SUMIFS(СВЦЭМ!$D$34:$D$777,СВЦЭМ!$A$34:$A$777,$A13,СВЦЭМ!$B$34:$B$777,D$11)+'СЕТ СН'!$F$11+СВЦЭМ!$D$10+'СЕТ СН'!$F$6</f>
        <v>1626.8540938700003</v>
      </c>
      <c r="E13" s="37">
        <f>SUMIFS(СВЦЭМ!$D$34:$D$777,СВЦЭМ!$A$34:$A$777,$A13,СВЦЭМ!$B$34:$B$777,E$11)+'СЕТ СН'!$F$11+СВЦЭМ!$D$10+'СЕТ СН'!$F$6</f>
        <v>1634.56543255</v>
      </c>
      <c r="F13" s="37">
        <f>SUMIFS(СВЦЭМ!$D$34:$D$777,СВЦЭМ!$A$34:$A$777,$A13,СВЦЭМ!$B$34:$B$777,F$11)+'СЕТ СН'!$F$11+СВЦЭМ!$D$10+'СЕТ СН'!$F$6</f>
        <v>1635.3742913900001</v>
      </c>
      <c r="G13" s="37">
        <f>SUMIFS(СВЦЭМ!$D$34:$D$777,СВЦЭМ!$A$34:$A$777,$A13,СВЦЭМ!$B$34:$B$777,G$11)+'СЕТ СН'!$F$11+СВЦЭМ!$D$10+'СЕТ СН'!$F$6</f>
        <v>1604.2289373399999</v>
      </c>
      <c r="H13" s="37">
        <f>SUMIFS(СВЦЭМ!$D$34:$D$777,СВЦЭМ!$A$34:$A$777,$A13,СВЦЭМ!$B$34:$B$777,H$11)+'СЕТ СН'!$F$11+СВЦЭМ!$D$10+'СЕТ СН'!$F$6</f>
        <v>1606.8905903999998</v>
      </c>
      <c r="I13" s="37">
        <f>SUMIFS(СВЦЭМ!$D$34:$D$777,СВЦЭМ!$A$34:$A$777,$A13,СВЦЭМ!$B$34:$B$777,I$11)+'СЕТ СН'!$F$11+СВЦЭМ!$D$10+'СЕТ СН'!$F$6</f>
        <v>1575.9829521000001</v>
      </c>
      <c r="J13" s="37">
        <f>SUMIFS(СВЦЭМ!$D$34:$D$777,СВЦЭМ!$A$34:$A$777,$A13,СВЦЭМ!$B$34:$B$777,J$11)+'СЕТ СН'!$F$11+СВЦЭМ!$D$10+'СЕТ СН'!$F$6</f>
        <v>1427.2158731099998</v>
      </c>
      <c r="K13" s="37">
        <f>SUMIFS(СВЦЭМ!$D$34:$D$777,СВЦЭМ!$A$34:$A$777,$A13,СВЦЭМ!$B$34:$B$777,K$11)+'СЕТ СН'!$F$11+СВЦЭМ!$D$10+'СЕТ СН'!$F$6</f>
        <v>1313.0899266900001</v>
      </c>
      <c r="L13" s="37">
        <f>SUMIFS(СВЦЭМ!$D$34:$D$777,СВЦЭМ!$A$34:$A$777,$A13,СВЦЭМ!$B$34:$B$777,L$11)+'СЕТ СН'!$F$11+СВЦЭМ!$D$10+'СЕТ СН'!$F$6</f>
        <v>1283.6322542399998</v>
      </c>
      <c r="M13" s="37">
        <f>SUMIFS(СВЦЭМ!$D$34:$D$777,СВЦЭМ!$A$34:$A$777,$A13,СВЦЭМ!$B$34:$B$777,M$11)+'СЕТ СН'!$F$11+СВЦЭМ!$D$10+'СЕТ СН'!$F$6</f>
        <v>1270.78842474</v>
      </c>
      <c r="N13" s="37">
        <f>SUMIFS(СВЦЭМ!$D$34:$D$777,СВЦЭМ!$A$34:$A$777,$A13,СВЦЭМ!$B$34:$B$777,N$11)+'СЕТ СН'!$F$11+СВЦЭМ!$D$10+'СЕТ СН'!$F$6</f>
        <v>1288.6204397699998</v>
      </c>
      <c r="O13" s="37">
        <f>SUMIFS(СВЦЭМ!$D$34:$D$777,СВЦЭМ!$A$34:$A$777,$A13,СВЦЭМ!$B$34:$B$777,O$11)+'СЕТ СН'!$F$11+СВЦЭМ!$D$10+'СЕТ СН'!$F$6</f>
        <v>1317.61693135</v>
      </c>
      <c r="P13" s="37">
        <f>SUMIFS(СВЦЭМ!$D$34:$D$777,СВЦЭМ!$A$34:$A$777,$A13,СВЦЭМ!$B$34:$B$777,P$11)+'СЕТ СН'!$F$11+СВЦЭМ!$D$10+'СЕТ СН'!$F$6</f>
        <v>1311.8975694400001</v>
      </c>
      <c r="Q13" s="37">
        <f>SUMIFS(СВЦЭМ!$D$34:$D$777,СВЦЭМ!$A$34:$A$777,$A13,СВЦЭМ!$B$34:$B$777,Q$11)+'СЕТ СН'!$F$11+СВЦЭМ!$D$10+'СЕТ СН'!$F$6</f>
        <v>1309.1360639700001</v>
      </c>
      <c r="R13" s="37">
        <f>SUMIFS(СВЦЭМ!$D$34:$D$777,СВЦЭМ!$A$34:$A$777,$A13,СВЦЭМ!$B$34:$B$777,R$11)+'СЕТ СН'!$F$11+СВЦЭМ!$D$10+'СЕТ СН'!$F$6</f>
        <v>1309.0528348500002</v>
      </c>
      <c r="S13" s="37">
        <f>SUMIFS(СВЦЭМ!$D$34:$D$777,СВЦЭМ!$A$34:$A$777,$A13,СВЦЭМ!$B$34:$B$777,S$11)+'СЕТ СН'!$F$11+СВЦЭМ!$D$10+'СЕТ СН'!$F$6</f>
        <v>1298.9927312200002</v>
      </c>
      <c r="T13" s="37">
        <f>SUMIFS(СВЦЭМ!$D$34:$D$777,СВЦЭМ!$A$34:$A$777,$A13,СВЦЭМ!$B$34:$B$777,T$11)+'СЕТ СН'!$F$11+СВЦЭМ!$D$10+'СЕТ СН'!$F$6</f>
        <v>1317.34734316</v>
      </c>
      <c r="U13" s="37">
        <f>SUMIFS(СВЦЭМ!$D$34:$D$777,СВЦЭМ!$A$34:$A$777,$A13,СВЦЭМ!$B$34:$B$777,U$11)+'СЕТ СН'!$F$11+СВЦЭМ!$D$10+'СЕТ СН'!$F$6</f>
        <v>1334.9901855900002</v>
      </c>
      <c r="V13" s="37">
        <f>SUMIFS(СВЦЭМ!$D$34:$D$777,СВЦЭМ!$A$34:$A$777,$A13,СВЦЭМ!$B$34:$B$777,V$11)+'СЕТ СН'!$F$11+СВЦЭМ!$D$10+'СЕТ СН'!$F$6</f>
        <v>1325.1570979399999</v>
      </c>
      <c r="W13" s="37">
        <f>SUMIFS(СВЦЭМ!$D$34:$D$777,СВЦЭМ!$A$34:$A$777,$A13,СВЦЭМ!$B$34:$B$777,W$11)+'СЕТ СН'!$F$11+СВЦЭМ!$D$10+'СЕТ СН'!$F$6</f>
        <v>1310.4583809700002</v>
      </c>
      <c r="X13" s="37">
        <f>SUMIFS(СВЦЭМ!$D$34:$D$777,СВЦЭМ!$A$34:$A$777,$A13,СВЦЭМ!$B$34:$B$777,X$11)+'СЕТ СН'!$F$11+СВЦЭМ!$D$10+'СЕТ СН'!$F$6</f>
        <v>1308.8840172099999</v>
      </c>
      <c r="Y13" s="37">
        <f>SUMIFS(СВЦЭМ!$D$34:$D$777,СВЦЭМ!$A$34:$A$777,$A13,СВЦЭМ!$B$34:$B$777,Y$11)+'СЕТ СН'!$F$11+СВЦЭМ!$D$10+'СЕТ СН'!$F$6</f>
        <v>1356.59185265</v>
      </c>
    </row>
    <row r="14" spans="1:27" ht="15.75" x14ac:dyDescent="0.2">
      <c r="A14" s="36">
        <f t="shared" ref="A14:A42" si="0">A13+1</f>
        <v>42677</v>
      </c>
      <c r="B14" s="37">
        <f>SUMIFS(СВЦЭМ!$D$34:$D$777,СВЦЭМ!$A$34:$A$777,$A14,СВЦЭМ!$B$34:$B$777,B$11)+'СЕТ СН'!$F$11+СВЦЭМ!$D$10+'СЕТ СН'!$F$6</f>
        <v>1466.5912846000001</v>
      </c>
      <c r="C14" s="37">
        <f>SUMIFS(СВЦЭМ!$D$34:$D$777,СВЦЭМ!$A$34:$A$777,$A14,СВЦЭМ!$B$34:$B$777,C$11)+'СЕТ СН'!$F$11+СВЦЭМ!$D$10+'СЕТ СН'!$F$6</f>
        <v>1598.47000996</v>
      </c>
      <c r="D14" s="37">
        <f>SUMIFS(СВЦЭМ!$D$34:$D$777,СВЦЭМ!$A$34:$A$777,$A14,СВЦЭМ!$B$34:$B$777,D$11)+'СЕТ СН'!$F$11+СВЦЭМ!$D$10+'СЕТ СН'!$F$6</f>
        <v>1617.1871695700002</v>
      </c>
      <c r="E14" s="37">
        <f>SUMIFS(СВЦЭМ!$D$34:$D$777,СВЦЭМ!$A$34:$A$777,$A14,СВЦЭМ!$B$34:$B$777,E$11)+'СЕТ СН'!$F$11+СВЦЭМ!$D$10+'СЕТ СН'!$F$6</f>
        <v>1614.47974135</v>
      </c>
      <c r="F14" s="37">
        <f>SUMIFS(СВЦЭМ!$D$34:$D$777,СВЦЭМ!$A$34:$A$777,$A14,СВЦЭМ!$B$34:$B$777,F$11)+'СЕТ СН'!$F$11+СВЦЭМ!$D$10+'СЕТ СН'!$F$6</f>
        <v>1612.3841505999999</v>
      </c>
      <c r="G14" s="37">
        <f>SUMIFS(СВЦЭМ!$D$34:$D$777,СВЦЭМ!$A$34:$A$777,$A14,СВЦЭМ!$B$34:$B$777,G$11)+'СЕТ СН'!$F$11+СВЦЭМ!$D$10+'СЕТ СН'!$F$6</f>
        <v>1620.7650860200001</v>
      </c>
      <c r="H14" s="37">
        <f>SUMIFS(СВЦЭМ!$D$34:$D$777,СВЦЭМ!$A$34:$A$777,$A14,СВЦЭМ!$B$34:$B$777,H$11)+'СЕТ СН'!$F$11+СВЦЭМ!$D$10+'СЕТ СН'!$F$6</f>
        <v>1616.8084595600003</v>
      </c>
      <c r="I14" s="37">
        <f>SUMIFS(СВЦЭМ!$D$34:$D$777,СВЦЭМ!$A$34:$A$777,$A14,СВЦЭМ!$B$34:$B$777,I$11)+'СЕТ СН'!$F$11+СВЦЭМ!$D$10+'СЕТ СН'!$F$6</f>
        <v>1585.3063671700002</v>
      </c>
      <c r="J14" s="37">
        <f>SUMIFS(СВЦЭМ!$D$34:$D$777,СВЦЭМ!$A$34:$A$777,$A14,СВЦЭМ!$B$34:$B$777,J$11)+'СЕТ СН'!$F$11+СВЦЭМ!$D$10+'СЕТ СН'!$F$6</f>
        <v>1482.9797870799998</v>
      </c>
      <c r="K14" s="37">
        <f>SUMIFS(СВЦЭМ!$D$34:$D$777,СВЦЭМ!$A$34:$A$777,$A14,СВЦЭМ!$B$34:$B$777,K$11)+'СЕТ СН'!$F$11+СВЦЭМ!$D$10+'СЕТ СН'!$F$6</f>
        <v>1388.7483730899999</v>
      </c>
      <c r="L14" s="37">
        <f>SUMIFS(СВЦЭМ!$D$34:$D$777,СВЦЭМ!$A$34:$A$777,$A14,СВЦЭМ!$B$34:$B$777,L$11)+'СЕТ СН'!$F$11+СВЦЭМ!$D$10+'СЕТ СН'!$F$6</f>
        <v>1303.2478684000002</v>
      </c>
      <c r="M14" s="37">
        <f>SUMIFS(СВЦЭМ!$D$34:$D$777,СВЦЭМ!$A$34:$A$777,$A14,СВЦЭМ!$B$34:$B$777,M$11)+'СЕТ СН'!$F$11+СВЦЭМ!$D$10+'СЕТ СН'!$F$6</f>
        <v>1290.87762314</v>
      </c>
      <c r="N14" s="37">
        <f>SUMIFS(СВЦЭМ!$D$34:$D$777,СВЦЭМ!$A$34:$A$777,$A14,СВЦЭМ!$B$34:$B$777,N$11)+'СЕТ СН'!$F$11+СВЦЭМ!$D$10+'СЕТ СН'!$F$6</f>
        <v>1312.8215934700002</v>
      </c>
      <c r="O14" s="37">
        <f>SUMIFS(СВЦЭМ!$D$34:$D$777,СВЦЭМ!$A$34:$A$777,$A14,СВЦЭМ!$B$34:$B$777,O$11)+'СЕТ СН'!$F$11+СВЦЭМ!$D$10+'СЕТ СН'!$F$6</f>
        <v>1343.9404260300003</v>
      </c>
      <c r="P14" s="37">
        <f>SUMIFS(СВЦЭМ!$D$34:$D$777,СВЦЭМ!$A$34:$A$777,$A14,СВЦЭМ!$B$34:$B$777,P$11)+'СЕТ СН'!$F$11+СВЦЭМ!$D$10+'СЕТ СН'!$F$6</f>
        <v>1359.3443129500001</v>
      </c>
      <c r="Q14" s="37">
        <f>SUMIFS(СВЦЭМ!$D$34:$D$777,СВЦЭМ!$A$34:$A$777,$A14,СВЦЭМ!$B$34:$B$777,Q$11)+'СЕТ СН'!$F$11+СВЦЭМ!$D$10+'СЕТ СН'!$F$6</f>
        <v>1370.2218560599999</v>
      </c>
      <c r="R14" s="37">
        <f>SUMIFS(СВЦЭМ!$D$34:$D$777,СВЦЭМ!$A$34:$A$777,$A14,СВЦЭМ!$B$34:$B$777,R$11)+'СЕТ СН'!$F$11+СВЦЭМ!$D$10+'СЕТ СН'!$F$6</f>
        <v>1366.8471260699998</v>
      </c>
      <c r="S14" s="37">
        <f>SUMIFS(СВЦЭМ!$D$34:$D$777,СВЦЭМ!$A$34:$A$777,$A14,СВЦЭМ!$B$34:$B$777,S$11)+'СЕТ СН'!$F$11+СВЦЭМ!$D$10+'СЕТ СН'!$F$6</f>
        <v>1369.8557930400002</v>
      </c>
      <c r="T14" s="37">
        <f>SUMIFS(СВЦЭМ!$D$34:$D$777,СВЦЭМ!$A$34:$A$777,$A14,СВЦЭМ!$B$34:$B$777,T$11)+'СЕТ СН'!$F$11+СВЦЭМ!$D$10+'СЕТ СН'!$F$6</f>
        <v>1316.2871985299998</v>
      </c>
      <c r="U14" s="37">
        <f>SUMIFS(СВЦЭМ!$D$34:$D$777,СВЦЭМ!$A$34:$A$777,$A14,СВЦЭМ!$B$34:$B$777,U$11)+'СЕТ СН'!$F$11+СВЦЭМ!$D$10+'СЕТ СН'!$F$6</f>
        <v>1319.2325204100002</v>
      </c>
      <c r="V14" s="37">
        <f>SUMIFS(СВЦЭМ!$D$34:$D$777,СВЦЭМ!$A$34:$A$777,$A14,СВЦЭМ!$B$34:$B$777,V$11)+'СЕТ СН'!$F$11+СВЦЭМ!$D$10+'СЕТ СН'!$F$6</f>
        <v>1323.6894038800001</v>
      </c>
      <c r="W14" s="37">
        <f>SUMIFS(СВЦЭМ!$D$34:$D$777,СВЦЭМ!$A$34:$A$777,$A14,СВЦЭМ!$B$34:$B$777,W$11)+'СЕТ СН'!$F$11+СВЦЭМ!$D$10+'СЕТ СН'!$F$6</f>
        <v>1351.14957714</v>
      </c>
      <c r="X14" s="37">
        <f>SUMIFS(СВЦЭМ!$D$34:$D$777,СВЦЭМ!$A$34:$A$777,$A14,СВЦЭМ!$B$34:$B$777,X$11)+'СЕТ СН'!$F$11+СВЦЭМ!$D$10+'СЕТ СН'!$F$6</f>
        <v>1376.72929058</v>
      </c>
      <c r="Y14" s="37">
        <f>SUMIFS(СВЦЭМ!$D$34:$D$777,СВЦЭМ!$A$34:$A$777,$A14,СВЦЭМ!$B$34:$B$777,Y$11)+'СЕТ СН'!$F$11+СВЦЭМ!$D$10+'СЕТ СН'!$F$6</f>
        <v>1458.9879506699999</v>
      </c>
    </row>
    <row r="15" spans="1:27" ht="15.75" x14ac:dyDescent="0.2">
      <c r="A15" s="36">
        <f t="shared" si="0"/>
        <v>42678</v>
      </c>
      <c r="B15" s="37">
        <f>SUMIFS(СВЦЭМ!$D$34:$D$777,СВЦЭМ!$A$34:$A$777,$A15,СВЦЭМ!$B$34:$B$777,B$11)+'СЕТ СН'!$F$11+СВЦЭМ!$D$10+'СЕТ СН'!$F$6</f>
        <v>1548.0345642100001</v>
      </c>
      <c r="C15" s="37">
        <f>SUMIFS(СВЦЭМ!$D$34:$D$777,СВЦЭМ!$A$34:$A$777,$A15,СВЦЭМ!$B$34:$B$777,C$11)+'СЕТ СН'!$F$11+СВЦЭМ!$D$10+'СЕТ СН'!$F$6</f>
        <v>1614.3317310900002</v>
      </c>
      <c r="D15" s="37">
        <f>SUMIFS(СВЦЭМ!$D$34:$D$777,СВЦЭМ!$A$34:$A$777,$A15,СВЦЭМ!$B$34:$B$777,D$11)+'СЕТ СН'!$F$11+СВЦЭМ!$D$10+'СЕТ СН'!$F$6</f>
        <v>1618.1476834600003</v>
      </c>
      <c r="E15" s="37">
        <f>SUMIFS(СВЦЭМ!$D$34:$D$777,СВЦЭМ!$A$34:$A$777,$A15,СВЦЭМ!$B$34:$B$777,E$11)+'СЕТ СН'!$F$11+СВЦЭМ!$D$10+'СЕТ СН'!$F$6</f>
        <v>1616.9880825099999</v>
      </c>
      <c r="F15" s="37">
        <f>SUMIFS(СВЦЭМ!$D$34:$D$777,СВЦЭМ!$A$34:$A$777,$A15,СВЦЭМ!$B$34:$B$777,F$11)+'СЕТ СН'!$F$11+СВЦЭМ!$D$10+'СЕТ СН'!$F$6</f>
        <v>1614.3074345300001</v>
      </c>
      <c r="G15" s="37">
        <f>SUMIFS(СВЦЭМ!$D$34:$D$777,СВЦЭМ!$A$34:$A$777,$A15,СВЦЭМ!$B$34:$B$777,G$11)+'СЕТ СН'!$F$11+СВЦЭМ!$D$10+'СЕТ СН'!$F$6</f>
        <v>1619.7869511700001</v>
      </c>
      <c r="H15" s="37">
        <f>SUMIFS(СВЦЭМ!$D$34:$D$777,СВЦЭМ!$A$34:$A$777,$A15,СВЦЭМ!$B$34:$B$777,H$11)+'СЕТ СН'!$F$11+СВЦЭМ!$D$10+'СЕТ СН'!$F$6</f>
        <v>1630.7203694700002</v>
      </c>
      <c r="I15" s="37">
        <f>SUMIFS(СВЦЭМ!$D$34:$D$777,СВЦЭМ!$A$34:$A$777,$A15,СВЦЭМ!$B$34:$B$777,I$11)+'СЕТ СН'!$F$11+СВЦЭМ!$D$10+'СЕТ СН'!$F$6</f>
        <v>1617.5044334500003</v>
      </c>
      <c r="J15" s="37">
        <f>SUMIFS(СВЦЭМ!$D$34:$D$777,СВЦЭМ!$A$34:$A$777,$A15,СВЦЭМ!$B$34:$B$777,J$11)+'СЕТ СН'!$F$11+СВЦЭМ!$D$10+'СЕТ СН'!$F$6</f>
        <v>1530.4599105500001</v>
      </c>
      <c r="K15" s="37">
        <f>SUMIFS(СВЦЭМ!$D$34:$D$777,СВЦЭМ!$A$34:$A$777,$A15,СВЦЭМ!$B$34:$B$777,K$11)+'СЕТ СН'!$F$11+СВЦЭМ!$D$10+'СЕТ СН'!$F$6</f>
        <v>1444.6069979200001</v>
      </c>
      <c r="L15" s="37">
        <f>SUMIFS(СВЦЭМ!$D$34:$D$777,СВЦЭМ!$A$34:$A$777,$A15,СВЦЭМ!$B$34:$B$777,L$11)+'СЕТ СН'!$F$11+СВЦЭМ!$D$10+'СЕТ СН'!$F$6</f>
        <v>1354.8177900999999</v>
      </c>
      <c r="M15" s="37">
        <f>SUMIFS(СВЦЭМ!$D$34:$D$777,СВЦЭМ!$A$34:$A$777,$A15,СВЦЭМ!$B$34:$B$777,M$11)+'СЕТ СН'!$F$11+СВЦЭМ!$D$10+'СЕТ СН'!$F$6</f>
        <v>1324.2422273100001</v>
      </c>
      <c r="N15" s="37">
        <f>SUMIFS(СВЦЭМ!$D$34:$D$777,СВЦЭМ!$A$34:$A$777,$A15,СВЦЭМ!$B$34:$B$777,N$11)+'СЕТ СН'!$F$11+СВЦЭМ!$D$10+'СЕТ СН'!$F$6</f>
        <v>1307.5160521299999</v>
      </c>
      <c r="O15" s="37">
        <f>SUMIFS(СВЦЭМ!$D$34:$D$777,СВЦЭМ!$A$34:$A$777,$A15,СВЦЭМ!$B$34:$B$777,O$11)+'СЕТ СН'!$F$11+СВЦЭМ!$D$10+'СЕТ СН'!$F$6</f>
        <v>1299.90681064</v>
      </c>
      <c r="P15" s="37">
        <f>SUMIFS(СВЦЭМ!$D$34:$D$777,СВЦЭМ!$A$34:$A$777,$A15,СВЦЭМ!$B$34:$B$777,P$11)+'СЕТ СН'!$F$11+СВЦЭМ!$D$10+'СЕТ СН'!$F$6</f>
        <v>1295.02341871</v>
      </c>
      <c r="Q15" s="37">
        <f>SUMIFS(СВЦЭМ!$D$34:$D$777,СВЦЭМ!$A$34:$A$777,$A15,СВЦЭМ!$B$34:$B$777,Q$11)+'СЕТ СН'!$F$11+СВЦЭМ!$D$10+'СЕТ СН'!$F$6</f>
        <v>1292.9173965499999</v>
      </c>
      <c r="R15" s="37">
        <f>SUMIFS(СВЦЭМ!$D$34:$D$777,СВЦЭМ!$A$34:$A$777,$A15,СВЦЭМ!$B$34:$B$777,R$11)+'СЕТ СН'!$F$11+СВЦЭМ!$D$10+'СЕТ СН'!$F$6</f>
        <v>1295.6312997800001</v>
      </c>
      <c r="S15" s="37">
        <f>SUMIFS(СВЦЭМ!$D$34:$D$777,СВЦЭМ!$A$34:$A$777,$A15,СВЦЭМ!$B$34:$B$777,S$11)+'СЕТ СН'!$F$11+СВЦЭМ!$D$10+'СЕТ СН'!$F$6</f>
        <v>1295.0085276700001</v>
      </c>
      <c r="T15" s="37">
        <f>SUMIFS(СВЦЭМ!$D$34:$D$777,СВЦЭМ!$A$34:$A$777,$A15,СВЦЭМ!$B$34:$B$777,T$11)+'СЕТ СН'!$F$11+СВЦЭМ!$D$10+'СЕТ СН'!$F$6</f>
        <v>1277.48899882</v>
      </c>
      <c r="U15" s="37">
        <f>SUMIFS(СВЦЭМ!$D$34:$D$777,СВЦЭМ!$A$34:$A$777,$A15,СВЦЭМ!$B$34:$B$777,U$11)+'СЕТ СН'!$F$11+СВЦЭМ!$D$10+'СЕТ СН'!$F$6</f>
        <v>1262.14942324</v>
      </c>
      <c r="V15" s="37">
        <f>SUMIFS(СВЦЭМ!$D$34:$D$777,СВЦЭМ!$A$34:$A$777,$A15,СВЦЭМ!$B$34:$B$777,V$11)+'СЕТ СН'!$F$11+СВЦЭМ!$D$10+'СЕТ СН'!$F$6</f>
        <v>1269.81321185</v>
      </c>
      <c r="W15" s="37">
        <f>SUMIFS(СВЦЭМ!$D$34:$D$777,СВЦЭМ!$A$34:$A$777,$A15,СВЦЭМ!$B$34:$B$777,W$11)+'СЕТ СН'!$F$11+СВЦЭМ!$D$10+'СЕТ СН'!$F$6</f>
        <v>1292.32829709</v>
      </c>
      <c r="X15" s="37">
        <f>SUMIFS(СВЦЭМ!$D$34:$D$777,СВЦЭМ!$A$34:$A$777,$A15,СВЦЭМ!$B$34:$B$777,X$11)+'СЕТ СН'!$F$11+СВЦЭМ!$D$10+'СЕТ СН'!$F$6</f>
        <v>1295.81367851</v>
      </c>
      <c r="Y15" s="37">
        <f>SUMIFS(СВЦЭМ!$D$34:$D$777,СВЦЭМ!$A$34:$A$777,$A15,СВЦЭМ!$B$34:$B$777,Y$11)+'СЕТ СН'!$F$11+СВЦЭМ!$D$10+'СЕТ СН'!$F$6</f>
        <v>1386.0307607200002</v>
      </c>
    </row>
    <row r="16" spans="1:27" ht="15.75" x14ac:dyDescent="0.2">
      <c r="A16" s="36">
        <f t="shared" si="0"/>
        <v>42679</v>
      </c>
      <c r="B16" s="37">
        <f>SUMIFS(СВЦЭМ!$D$34:$D$777,СВЦЭМ!$A$34:$A$777,$A16,СВЦЭМ!$B$34:$B$777,B$11)+'СЕТ СН'!$F$11+СВЦЭМ!$D$10+'СЕТ СН'!$F$6</f>
        <v>1494.3335742200002</v>
      </c>
      <c r="C16" s="37">
        <f>SUMIFS(СВЦЭМ!$D$34:$D$777,СВЦЭМ!$A$34:$A$777,$A16,СВЦЭМ!$B$34:$B$777,C$11)+'СЕТ СН'!$F$11+СВЦЭМ!$D$10+'СЕТ СН'!$F$6</f>
        <v>1567.3332164500002</v>
      </c>
      <c r="D16" s="37">
        <f>SUMIFS(СВЦЭМ!$D$34:$D$777,СВЦЭМ!$A$34:$A$777,$A16,СВЦЭМ!$B$34:$B$777,D$11)+'СЕТ СН'!$F$11+СВЦЭМ!$D$10+'СЕТ СН'!$F$6</f>
        <v>1623.3844761099999</v>
      </c>
      <c r="E16" s="37">
        <f>SUMIFS(СВЦЭМ!$D$34:$D$777,СВЦЭМ!$A$34:$A$777,$A16,СВЦЭМ!$B$34:$B$777,E$11)+'СЕТ СН'!$F$11+СВЦЭМ!$D$10+'СЕТ СН'!$F$6</f>
        <v>1623.2295772299999</v>
      </c>
      <c r="F16" s="37">
        <f>SUMIFS(СВЦЭМ!$D$34:$D$777,СВЦЭМ!$A$34:$A$777,$A16,СВЦЭМ!$B$34:$B$777,F$11)+'СЕТ СН'!$F$11+СВЦЭМ!$D$10+'СЕТ СН'!$F$6</f>
        <v>1620.88605284</v>
      </c>
      <c r="G16" s="37">
        <f>SUMIFS(СВЦЭМ!$D$34:$D$777,СВЦЭМ!$A$34:$A$777,$A16,СВЦЭМ!$B$34:$B$777,G$11)+'СЕТ СН'!$F$11+СВЦЭМ!$D$10+'СЕТ СН'!$F$6</f>
        <v>1624.69435853</v>
      </c>
      <c r="H16" s="37">
        <f>SUMIFS(СВЦЭМ!$D$34:$D$777,СВЦЭМ!$A$34:$A$777,$A16,СВЦЭМ!$B$34:$B$777,H$11)+'СЕТ СН'!$F$11+СВЦЭМ!$D$10+'СЕТ СН'!$F$6</f>
        <v>1635.2635223400002</v>
      </c>
      <c r="I16" s="37">
        <f>SUMIFS(СВЦЭМ!$D$34:$D$777,СВЦЭМ!$A$34:$A$777,$A16,СВЦЭМ!$B$34:$B$777,I$11)+'СЕТ СН'!$F$11+СВЦЭМ!$D$10+'СЕТ СН'!$F$6</f>
        <v>1627.4147271800002</v>
      </c>
      <c r="J16" s="37">
        <f>SUMIFS(СВЦЭМ!$D$34:$D$777,СВЦЭМ!$A$34:$A$777,$A16,СВЦЭМ!$B$34:$B$777,J$11)+'СЕТ СН'!$F$11+СВЦЭМ!$D$10+'СЕТ СН'!$F$6</f>
        <v>1534.07168409</v>
      </c>
      <c r="K16" s="37">
        <f>SUMIFS(СВЦЭМ!$D$34:$D$777,СВЦЭМ!$A$34:$A$777,$A16,СВЦЭМ!$B$34:$B$777,K$11)+'СЕТ СН'!$F$11+СВЦЭМ!$D$10+'СЕТ СН'!$F$6</f>
        <v>1447.8982952599999</v>
      </c>
      <c r="L16" s="37">
        <f>SUMIFS(СВЦЭМ!$D$34:$D$777,СВЦЭМ!$A$34:$A$777,$A16,СВЦЭМ!$B$34:$B$777,L$11)+'СЕТ СН'!$F$11+СВЦЭМ!$D$10+'СЕТ СН'!$F$6</f>
        <v>1367.3135337200001</v>
      </c>
      <c r="M16" s="37">
        <f>SUMIFS(СВЦЭМ!$D$34:$D$777,СВЦЭМ!$A$34:$A$777,$A16,СВЦЭМ!$B$34:$B$777,M$11)+'СЕТ СН'!$F$11+СВЦЭМ!$D$10+'СЕТ СН'!$F$6</f>
        <v>1343.7324478700002</v>
      </c>
      <c r="N16" s="37">
        <f>SUMIFS(СВЦЭМ!$D$34:$D$777,СВЦЭМ!$A$34:$A$777,$A16,СВЦЭМ!$B$34:$B$777,N$11)+'СЕТ СН'!$F$11+СВЦЭМ!$D$10+'СЕТ СН'!$F$6</f>
        <v>1328.0193580200003</v>
      </c>
      <c r="O16" s="37">
        <f>SUMIFS(СВЦЭМ!$D$34:$D$777,СВЦЭМ!$A$34:$A$777,$A16,СВЦЭМ!$B$34:$B$777,O$11)+'СЕТ СН'!$F$11+СВЦЭМ!$D$10+'СЕТ СН'!$F$6</f>
        <v>1317.4148989</v>
      </c>
      <c r="P16" s="37">
        <f>SUMIFS(СВЦЭМ!$D$34:$D$777,СВЦЭМ!$A$34:$A$777,$A16,СВЦЭМ!$B$34:$B$777,P$11)+'СЕТ СН'!$F$11+СВЦЭМ!$D$10+'СЕТ СН'!$F$6</f>
        <v>1310.75175739</v>
      </c>
      <c r="Q16" s="37">
        <f>SUMIFS(СВЦЭМ!$D$34:$D$777,СВЦЭМ!$A$34:$A$777,$A16,СВЦЭМ!$B$34:$B$777,Q$11)+'СЕТ СН'!$F$11+СВЦЭМ!$D$10+'СЕТ СН'!$F$6</f>
        <v>1306.9336829200001</v>
      </c>
      <c r="R16" s="37">
        <f>SUMIFS(СВЦЭМ!$D$34:$D$777,СВЦЭМ!$A$34:$A$777,$A16,СВЦЭМ!$B$34:$B$777,R$11)+'СЕТ СН'!$F$11+СВЦЭМ!$D$10+'СЕТ СН'!$F$6</f>
        <v>1301.6973922299999</v>
      </c>
      <c r="S16" s="37">
        <f>SUMIFS(СВЦЭМ!$D$34:$D$777,СВЦЭМ!$A$34:$A$777,$A16,СВЦЭМ!$B$34:$B$777,S$11)+'СЕТ СН'!$F$11+СВЦЭМ!$D$10+'СЕТ СН'!$F$6</f>
        <v>1292.19069825</v>
      </c>
      <c r="T16" s="37">
        <f>SUMIFS(СВЦЭМ!$D$34:$D$777,СВЦЭМ!$A$34:$A$777,$A16,СВЦЭМ!$B$34:$B$777,T$11)+'СЕТ СН'!$F$11+СВЦЭМ!$D$10+'СЕТ СН'!$F$6</f>
        <v>1274.60280698</v>
      </c>
      <c r="U16" s="37">
        <f>SUMIFS(СВЦЭМ!$D$34:$D$777,СВЦЭМ!$A$34:$A$777,$A16,СВЦЭМ!$B$34:$B$777,U$11)+'СЕТ СН'!$F$11+СВЦЭМ!$D$10+'СЕТ СН'!$F$6</f>
        <v>1260.9801341</v>
      </c>
      <c r="V16" s="37">
        <f>SUMIFS(СВЦЭМ!$D$34:$D$777,СВЦЭМ!$A$34:$A$777,$A16,СВЦЭМ!$B$34:$B$777,V$11)+'СЕТ СН'!$F$11+СВЦЭМ!$D$10+'СЕТ СН'!$F$6</f>
        <v>1268.55976491</v>
      </c>
      <c r="W16" s="37">
        <f>SUMIFS(СВЦЭМ!$D$34:$D$777,СВЦЭМ!$A$34:$A$777,$A16,СВЦЭМ!$B$34:$B$777,W$11)+'СЕТ СН'!$F$11+СВЦЭМ!$D$10+'СЕТ СН'!$F$6</f>
        <v>1292.2195346999999</v>
      </c>
      <c r="X16" s="37">
        <f>SUMIFS(СВЦЭМ!$D$34:$D$777,СВЦЭМ!$A$34:$A$777,$A16,СВЦЭМ!$B$34:$B$777,X$11)+'СЕТ СН'!$F$11+СВЦЭМ!$D$10+'СЕТ СН'!$F$6</f>
        <v>1294.4288174799999</v>
      </c>
      <c r="Y16" s="37">
        <f>SUMIFS(СВЦЭМ!$D$34:$D$777,СВЦЭМ!$A$34:$A$777,$A16,СВЦЭМ!$B$34:$B$777,Y$11)+'СЕТ СН'!$F$11+СВЦЭМ!$D$10+'СЕТ СН'!$F$6</f>
        <v>1384.8286747299999</v>
      </c>
    </row>
    <row r="17" spans="1:25" ht="15.75" x14ac:dyDescent="0.2">
      <c r="A17" s="36">
        <f t="shared" si="0"/>
        <v>42680</v>
      </c>
      <c r="B17" s="37">
        <f>SUMIFS(СВЦЭМ!$D$34:$D$777,СВЦЭМ!$A$34:$A$777,$A17,СВЦЭМ!$B$34:$B$777,B$11)+'СЕТ СН'!$F$11+СВЦЭМ!$D$10+'СЕТ СН'!$F$6</f>
        <v>1474.78541967</v>
      </c>
      <c r="C17" s="37">
        <f>SUMIFS(СВЦЭМ!$D$34:$D$777,СВЦЭМ!$A$34:$A$777,$A17,СВЦЭМ!$B$34:$B$777,C$11)+'СЕТ СН'!$F$11+СВЦЭМ!$D$10+'СЕТ СН'!$F$6</f>
        <v>1577.1007562200002</v>
      </c>
      <c r="D17" s="37">
        <f>SUMIFS(СВЦЭМ!$D$34:$D$777,СВЦЭМ!$A$34:$A$777,$A17,СВЦЭМ!$B$34:$B$777,D$11)+'СЕТ СН'!$F$11+СВЦЭМ!$D$10+'СЕТ СН'!$F$6</f>
        <v>1612.4813419299999</v>
      </c>
      <c r="E17" s="37">
        <f>SUMIFS(СВЦЭМ!$D$34:$D$777,СВЦЭМ!$A$34:$A$777,$A17,СВЦЭМ!$B$34:$B$777,E$11)+'СЕТ СН'!$F$11+СВЦЭМ!$D$10+'СЕТ СН'!$F$6</f>
        <v>1614.5326192900002</v>
      </c>
      <c r="F17" s="37">
        <f>SUMIFS(СВЦЭМ!$D$34:$D$777,СВЦЭМ!$A$34:$A$777,$A17,СВЦЭМ!$B$34:$B$777,F$11)+'СЕТ СН'!$F$11+СВЦЭМ!$D$10+'СЕТ СН'!$F$6</f>
        <v>1614.4504999000001</v>
      </c>
      <c r="G17" s="37">
        <f>SUMIFS(СВЦЭМ!$D$34:$D$777,СВЦЭМ!$A$34:$A$777,$A17,СВЦЭМ!$B$34:$B$777,G$11)+'СЕТ СН'!$F$11+СВЦЭМ!$D$10+'СЕТ СН'!$F$6</f>
        <v>1604.6492709899999</v>
      </c>
      <c r="H17" s="37">
        <f>SUMIFS(СВЦЭМ!$D$34:$D$777,СВЦЭМ!$A$34:$A$777,$A17,СВЦЭМ!$B$34:$B$777,H$11)+'СЕТ СН'!$F$11+СВЦЭМ!$D$10+'СЕТ СН'!$F$6</f>
        <v>1600.0012203699998</v>
      </c>
      <c r="I17" s="37">
        <f>SUMIFS(СВЦЭМ!$D$34:$D$777,СВЦЭМ!$A$34:$A$777,$A17,СВЦЭМ!$B$34:$B$777,I$11)+'СЕТ СН'!$F$11+СВЦЭМ!$D$10+'СЕТ СН'!$F$6</f>
        <v>1590.98074748</v>
      </c>
      <c r="J17" s="37">
        <f>SUMIFS(СВЦЭМ!$D$34:$D$777,СВЦЭМ!$A$34:$A$777,$A17,СВЦЭМ!$B$34:$B$777,J$11)+'СЕТ СН'!$F$11+СВЦЭМ!$D$10+'СЕТ СН'!$F$6</f>
        <v>1488.2758791900001</v>
      </c>
      <c r="K17" s="37">
        <f>SUMIFS(СВЦЭМ!$D$34:$D$777,СВЦЭМ!$A$34:$A$777,$A17,СВЦЭМ!$B$34:$B$777,K$11)+'СЕТ СН'!$F$11+СВЦЭМ!$D$10+'СЕТ СН'!$F$6</f>
        <v>1389.4465989800001</v>
      </c>
      <c r="L17" s="37">
        <f>SUMIFS(СВЦЭМ!$D$34:$D$777,СВЦЭМ!$A$34:$A$777,$A17,СВЦЭМ!$B$34:$B$777,L$11)+'СЕТ СН'!$F$11+СВЦЭМ!$D$10+'СЕТ СН'!$F$6</f>
        <v>1328.3852030799999</v>
      </c>
      <c r="M17" s="37">
        <f>SUMIFS(СВЦЭМ!$D$34:$D$777,СВЦЭМ!$A$34:$A$777,$A17,СВЦЭМ!$B$34:$B$777,M$11)+'СЕТ СН'!$F$11+СВЦЭМ!$D$10+'СЕТ СН'!$F$6</f>
        <v>1282.3343823800001</v>
      </c>
      <c r="N17" s="37">
        <f>SUMIFS(СВЦЭМ!$D$34:$D$777,СВЦЭМ!$A$34:$A$777,$A17,СВЦЭМ!$B$34:$B$777,N$11)+'СЕТ СН'!$F$11+СВЦЭМ!$D$10+'СЕТ СН'!$F$6</f>
        <v>1276.9826061700001</v>
      </c>
      <c r="O17" s="37">
        <f>SUMIFS(СВЦЭМ!$D$34:$D$777,СВЦЭМ!$A$34:$A$777,$A17,СВЦЭМ!$B$34:$B$777,O$11)+'СЕТ СН'!$F$11+СВЦЭМ!$D$10+'СЕТ СН'!$F$6</f>
        <v>1277.03314039</v>
      </c>
      <c r="P17" s="37">
        <f>SUMIFS(СВЦЭМ!$D$34:$D$777,СВЦЭМ!$A$34:$A$777,$A17,СВЦЭМ!$B$34:$B$777,P$11)+'СЕТ СН'!$F$11+СВЦЭМ!$D$10+'СЕТ СН'!$F$6</f>
        <v>1270.3891134099999</v>
      </c>
      <c r="Q17" s="37">
        <f>SUMIFS(СВЦЭМ!$D$34:$D$777,СВЦЭМ!$A$34:$A$777,$A17,СВЦЭМ!$B$34:$B$777,Q$11)+'СЕТ СН'!$F$11+СВЦЭМ!$D$10+'СЕТ СН'!$F$6</f>
        <v>1270.5649416900001</v>
      </c>
      <c r="R17" s="37">
        <f>SUMIFS(СВЦЭМ!$D$34:$D$777,СВЦЭМ!$A$34:$A$777,$A17,СВЦЭМ!$B$34:$B$777,R$11)+'СЕТ СН'!$F$11+СВЦЭМ!$D$10+'СЕТ СН'!$F$6</f>
        <v>1267.7525331100001</v>
      </c>
      <c r="S17" s="37">
        <f>SUMIFS(СВЦЭМ!$D$34:$D$777,СВЦЭМ!$A$34:$A$777,$A17,СВЦЭМ!$B$34:$B$777,S$11)+'СЕТ СН'!$F$11+СВЦЭМ!$D$10+'СЕТ СН'!$F$6</f>
        <v>1290.71053196</v>
      </c>
      <c r="T17" s="37">
        <f>SUMIFS(СВЦЭМ!$D$34:$D$777,СВЦЭМ!$A$34:$A$777,$A17,СВЦЭМ!$B$34:$B$777,T$11)+'СЕТ СН'!$F$11+СВЦЭМ!$D$10+'СЕТ СН'!$F$6</f>
        <v>1300.7771741000001</v>
      </c>
      <c r="U17" s="37">
        <f>SUMIFS(СВЦЭМ!$D$34:$D$777,СВЦЭМ!$A$34:$A$777,$A17,СВЦЭМ!$B$34:$B$777,U$11)+'СЕТ СН'!$F$11+СВЦЭМ!$D$10+'СЕТ СН'!$F$6</f>
        <v>1306.7569903200001</v>
      </c>
      <c r="V17" s="37">
        <f>SUMIFS(СВЦЭМ!$D$34:$D$777,СВЦЭМ!$A$34:$A$777,$A17,СВЦЭМ!$B$34:$B$777,V$11)+'СЕТ СН'!$F$11+СВЦЭМ!$D$10+'СЕТ СН'!$F$6</f>
        <v>1304.6650819000001</v>
      </c>
      <c r="W17" s="37">
        <f>SUMIFS(СВЦЭМ!$D$34:$D$777,СВЦЭМ!$A$34:$A$777,$A17,СВЦЭМ!$B$34:$B$777,W$11)+'СЕТ СН'!$F$11+СВЦЭМ!$D$10+'СЕТ СН'!$F$6</f>
        <v>1316.45321496</v>
      </c>
      <c r="X17" s="37">
        <f>SUMIFS(СВЦЭМ!$D$34:$D$777,СВЦЭМ!$A$34:$A$777,$A17,СВЦЭМ!$B$34:$B$777,X$11)+'СЕТ СН'!$F$11+СВЦЭМ!$D$10+'СЕТ СН'!$F$6</f>
        <v>1320.3656448000002</v>
      </c>
      <c r="Y17" s="37">
        <f>SUMIFS(СВЦЭМ!$D$34:$D$777,СВЦЭМ!$A$34:$A$777,$A17,СВЦЭМ!$B$34:$B$777,Y$11)+'СЕТ СН'!$F$11+СВЦЭМ!$D$10+'СЕТ СН'!$F$6</f>
        <v>1412.9827487400003</v>
      </c>
    </row>
    <row r="18" spans="1:25" ht="15.75" x14ac:dyDescent="0.2">
      <c r="A18" s="36">
        <f t="shared" si="0"/>
        <v>42681</v>
      </c>
      <c r="B18" s="37">
        <f>SUMIFS(СВЦЭМ!$D$34:$D$777,СВЦЭМ!$A$34:$A$777,$A18,СВЦЭМ!$B$34:$B$777,B$11)+'СЕТ СН'!$F$11+СВЦЭМ!$D$10+'СЕТ СН'!$F$6</f>
        <v>1514.66732727</v>
      </c>
      <c r="C18" s="37">
        <f>SUMIFS(СВЦЭМ!$D$34:$D$777,СВЦЭМ!$A$34:$A$777,$A18,СВЦЭМ!$B$34:$B$777,C$11)+'СЕТ СН'!$F$11+СВЦЭМ!$D$10+'СЕТ СН'!$F$6</f>
        <v>1600.8717995699999</v>
      </c>
      <c r="D18" s="37">
        <f>SUMIFS(СВЦЭМ!$D$34:$D$777,СВЦЭМ!$A$34:$A$777,$A18,СВЦЭМ!$B$34:$B$777,D$11)+'СЕТ СН'!$F$11+СВЦЭМ!$D$10+'СЕТ СН'!$F$6</f>
        <v>1620.7313823</v>
      </c>
      <c r="E18" s="37">
        <f>SUMIFS(СВЦЭМ!$D$34:$D$777,СВЦЭМ!$A$34:$A$777,$A18,СВЦЭМ!$B$34:$B$777,E$11)+'СЕТ СН'!$F$11+СВЦЭМ!$D$10+'СЕТ СН'!$F$6</f>
        <v>1620.14682657</v>
      </c>
      <c r="F18" s="37">
        <f>SUMIFS(СВЦЭМ!$D$34:$D$777,СВЦЭМ!$A$34:$A$777,$A18,СВЦЭМ!$B$34:$B$777,F$11)+'СЕТ СН'!$F$11+СВЦЭМ!$D$10+'СЕТ СН'!$F$6</f>
        <v>1620.8692581</v>
      </c>
      <c r="G18" s="37">
        <f>SUMIFS(СВЦЭМ!$D$34:$D$777,СВЦЭМ!$A$34:$A$777,$A18,СВЦЭМ!$B$34:$B$777,G$11)+'СЕТ СН'!$F$11+СВЦЭМ!$D$10+'СЕТ СН'!$F$6</f>
        <v>1622.0334116600002</v>
      </c>
      <c r="H18" s="37">
        <f>SUMIFS(СВЦЭМ!$D$34:$D$777,СВЦЭМ!$A$34:$A$777,$A18,СВЦЭМ!$B$34:$B$777,H$11)+'СЕТ СН'!$F$11+СВЦЭМ!$D$10+'СЕТ СН'!$F$6</f>
        <v>1648.8118307899999</v>
      </c>
      <c r="I18" s="37">
        <f>SUMIFS(СВЦЭМ!$D$34:$D$777,СВЦЭМ!$A$34:$A$777,$A18,СВЦЭМ!$B$34:$B$777,I$11)+'СЕТ СН'!$F$11+СВЦЭМ!$D$10+'СЕТ СН'!$F$6</f>
        <v>1639.11354007</v>
      </c>
      <c r="J18" s="37">
        <f>SUMIFS(СВЦЭМ!$D$34:$D$777,СВЦЭМ!$A$34:$A$777,$A18,СВЦЭМ!$B$34:$B$777,J$11)+'СЕТ СН'!$F$11+СВЦЭМ!$D$10+'СЕТ СН'!$F$6</f>
        <v>1537.1140376900003</v>
      </c>
      <c r="K18" s="37">
        <f>SUMIFS(СВЦЭМ!$D$34:$D$777,СВЦЭМ!$A$34:$A$777,$A18,СВЦЭМ!$B$34:$B$777,K$11)+'СЕТ СН'!$F$11+СВЦЭМ!$D$10+'СЕТ СН'!$F$6</f>
        <v>1422.98200511</v>
      </c>
      <c r="L18" s="37">
        <f>SUMIFS(СВЦЭМ!$D$34:$D$777,СВЦЭМ!$A$34:$A$777,$A18,СВЦЭМ!$B$34:$B$777,L$11)+'СЕТ СН'!$F$11+СВЦЭМ!$D$10+'СЕТ СН'!$F$6</f>
        <v>1334.7519467900001</v>
      </c>
      <c r="M18" s="37">
        <f>SUMIFS(СВЦЭМ!$D$34:$D$777,СВЦЭМ!$A$34:$A$777,$A18,СВЦЭМ!$B$34:$B$777,M$11)+'СЕТ СН'!$F$11+СВЦЭМ!$D$10+'СЕТ СН'!$F$6</f>
        <v>1298.3569103999998</v>
      </c>
      <c r="N18" s="37">
        <f>SUMIFS(СВЦЭМ!$D$34:$D$777,СВЦЭМ!$A$34:$A$777,$A18,СВЦЭМ!$B$34:$B$777,N$11)+'СЕТ СН'!$F$11+СВЦЭМ!$D$10+'СЕТ СН'!$F$6</f>
        <v>1299.96431007</v>
      </c>
      <c r="O18" s="37">
        <f>SUMIFS(СВЦЭМ!$D$34:$D$777,СВЦЭМ!$A$34:$A$777,$A18,СВЦЭМ!$B$34:$B$777,O$11)+'СЕТ СН'!$F$11+СВЦЭМ!$D$10+'СЕТ СН'!$F$6</f>
        <v>1287.5018176600001</v>
      </c>
      <c r="P18" s="37">
        <f>SUMIFS(СВЦЭМ!$D$34:$D$777,СВЦЭМ!$A$34:$A$777,$A18,СВЦЭМ!$B$34:$B$777,P$11)+'СЕТ СН'!$F$11+СВЦЭМ!$D$10+'СЕТ СН'!$F$6</f>
        <v>1279.35488476</v>
      </c>
      <c r="Q18" s="37">
        <f>SUMIFS(СВЦЭМ!$D$34:$D$777,СВЦЭМ!$A$34:$A$777,$A18,СВЦЭМ!$B$34:$B$777,Q$11)+'СЕТ СН'!$F$11+СВЦЭМ!$D$10+'СЕТ СН'!$F$6</f>
        <v>1279.3985615699999</v>
      </c>
      <c r="R18" s="37">
        <f>SUMIFS(СВЦЭМ!$D$34:$D$777,СВЦЭМ!$A$34:$A$777,$A18,СВЦЭМ!$B$34:$B$777,R$11)+'СЕТ СН'!$F$11+СВЦЭМ!$D$10+'СЕТ СН'!$F$6</f>
        <v>1278.6849252699999</v>
      </c>
      <c r="S18" s="37">
        <f>SUMIFS(СВЦЭМ!$D$34:$D$777,СВЦЭМ!$A$34:$A$777,$A18,СВЦЭМ!$B$34:$B$777,S$11)+'СЕТ СН'!$F$11+СВЦЭМ!$D$10+'СЕТ СН'!$F$6</f>
        <v>1298.8636757700001</v>
      </c>
      <c r="T18" s="37">
        <f>SUMIFS(СВЦЭМ!$D$34:$D$777,СВЦЭМ!$A$34:$A$777,$A18,СВЦЭМ!$B$34:$B$777,T$11)+'СЕТ СН'!$F$11+СВЦЭМ!$D$10+'СЕТ СН'!$F$6</f>
        <v>1309.6559511800001</v>
      </c>
      <c r="U18" s="37">
        <f>SUMIFS(СВЦЭМ!$D$34:$D$777,СВЦЭМ!$A$34:$A$777,$A18,СВЦЭМ!$B$34:$B$777,U$11)+'СЕТ СН'!$F$11+СВЦЭМ!$D$10+'СЕТ СН'!$F$6</f>
        <v>1312.8440758299998</v>
      </c>
      <c r="V18" s="37">
        <f>SUMIFS(СВЦЭМ!$D$34:$D$777,СВЦЭМ!$A$34:$A$777,$A18,СВЦЭМ!$B$34:$B$777,V$11)+'СЕТ СН'!$F$11+СВЦЭМ!$D$10+'СЕТ СН'!$F$6</f>
        <v>1308.0842196399999</v>
      </c>
      <c r="W18" s="37">
        <f>SUMIFS(СВЦЭМ!$D$34:$D$777,СВЦЭМ!$A$34:$A$777,$A18,СВЦЭМ!$B$34:$B$777,W$11)+'СЕТ СН'!$F$11+СВЦЭМ!$D$10+'СЕТ СН'!$F$6</f>
        <v>1307.5710913000003</v>
      </c>
      <c r="X18" s="37">
        <f>SUMIFS(СВЦЭМ!$D$34:$D$777,СВЦЭМ!$A$34:$A$777,$A18,СВЦЭМ!$B$34:$B$777,X$11)+'СЕТ СН'!$F$11+СВЦЭМ!$D$10+'СЕТ СН'!$F$6</f>
        <v>1340.5469550799999</v>
      </c>
      <c r="Y18" s="37">
        <f>SUMIFS(СВЦЭМ!$D$34:$D$777,СВЦЭМ!$A$34:$A$777,$A18,СВЦЭМ!$B$34:$B$777,Y$11)+'СЕТ СН'!$F$11+СВЦЭМ!$D$10+'СЕТ СН'!$F$6</f>
        <v>1418.1283482399999</v>
      </c>
    </row>
    <row r="19" spans="1:25" ht="15.75" x14ac:dyDescent="0.2">
      <c r="A19" s="36">
        <f t="shared" si="0"/>
        <v>42682</v>
      </c>
      <c r="B19" s="37">
        <f>SUMIFS(СВЦЭМ!$D$34:$D$777,СВЦЭМ!$A$34:$A$777,$A19,СВЦЭМ!$B$34:$B$777,B$11)+'СЕТ СН'!$F$11+СВЦЭМ!$D$10+'СЕТ СН'!$F$6</f>
        <v>1497.5745744199999</v>
      </c>
      <c r="C19" s="37">
        <f>SUMIFS(СВЦЭМ!$D$34:$D$777,СВЦЭМ!$A$34:$A$777,$A19,СВЦЭМ!$B$34:$B$777,C$11)+'СЕТ СН'!$F$11+СВЦЭМ!$D$10+'СЕТ СН'!$F$6</f>
        <v>1601.6773156899999</v>
      </c>
      <c r="D19" s="37">
        <f>SUMIFS(СВЦЭМ!$D$34:$D$777,СВЦЭМ!$A$34:$A$777,$A19,СВЦЭМ!$B$34:$B$777,D$11)+'СЕТ СН'!$F$11+СВЦЭМ!$D$10+'СЕТ СН'!$F$6</f>
        <v>1626.0011189699999</v>
      </c>
      <c r="E19" s="37">
        <f>SUMIFS(СВЦЭМ!$D$34:$D$777,СВЦЭМ!$A$34:$A$777,$A19,СВЦЭМ!$B$34:$B$777,E$11)+'СЕТ СН'!$F$11+СВЦЭМ!$D$10+'СЕТ СН'!$F$6</f>
        <v>1615.7638675900002</v>
      </c>
      <c r="F19" s="37">
        <f>SUMIFS(СВЦЭМ!$D$34:$D$777,СВЦЭМ!$A$34:$A$777,$A19,СВЦЭМ!$B$34:$B$777,F$11)+'СЕТ СН'!$F$11+СВЦЭМ!$D$10+'СЕТ СН'!$F$6</f>
        <v>1622.2223033200003</v>
      </c>
      <c r="G19" s="37">
        <f>SUMIFS(СВЦЭМ!$D$34:$D$777,СВЦЭМ!$A$34:$A$777,$A19,СВЦЭМ!$B$34:$B$777,G$11)+'СЕТ СН'!$F$11+СВЦЭМ!$D$10+'СЕТ СН'!$F$6</f>
        <v>1633.4920047099999</v>
      </c>
      <c r="H19" s="37">
        <f>SUMIFS(СВЦЭМ!$D$34:$D$777,СВЦЭМ!$A$34:$A$777,$A19,СВЦЭМ!$B$34:$B$777,H$11)+'СЕТ СН'!$F$11+СВЦЭМ!$D$10+'СЕТ СН'!$F$6</f>
        <v>1650.8059441099999</v>
      </c>
      <c r="I19" s="37">
        <f>SUMIFS(СВЦЭМ!$D$34:$D$777,СВЦЭМ!$A$34:$A$777,$A19,СВЦЭМ!$B$34:$B$777,I$11)+'СЕТ СН'!$F$11+СВЦЭМ!$D$10+'СЕТ СН'!$F$6</f>
        <v>1589.5864599500001</v>
      </c>
      <c r="J19" s="37">
        <f>SUMIFS(СВЦЭМ!$D$34:$D$777,СВЦЭМ!$A$34:$A$777,$A19,СВЦЭМ!$B$34:$B$777,J$11)+'СЕТ СН'!$F$11+СВЦЭМ!$D$10+'СЕТ СН'!$F$6</f>
        <v>1467.4461995699999</v>
      </c>
      <c r="K19" s="37">
        <f>SUMIFS(СВЦЭМ!$D$34:$D$777,СВЦЭМ!$A$34:$A$777,$A19,СВЦЭМ!$B$34:$B$777,K$11)+'СЕТ СН'!$F$11+СВЦЭМ!$D$10+'СЕТ СН'!$F$6</f>
        <v>1422.8101621599999</v>
      </c>
      <c r="L19" s="37">
        <f>SUMIFS(СВЦЭМ!$D$34:$D$777,СВЦЭМ!$A$34:$A$777,$A19,СВЦЭМ!$B$34:$B$777,L$11)+'СЕТ СН'!$F$11+СВЦЭМ!$D$10+'СЕТ СН'!$F$6</f>
        <v>1321.57747221</v>
      </c>
      <c r="M19" s="37">
        <f>SUMIFS(СВЦЭМ!$D$34:$D$777,СВЦЭМ!$A$34:$A$777,$A19,СВЦЭМ!$B$34:$B$777,M$11)+'СЕТ СН'!$F$11+СВЦЭМ!$D$10+'СЕТ СН'!$F$6</f>
        <v>1300.3669614199998</v>
      </c>
      <c r="N19" s="37">
        <f>SUMIFS(СВЦЭМ!$D$34:$D$777,СВЦЭМ!$A$34:$A$777,$A19,СВЦЭМ!$B$34:$B$777,N$11)+'СЕТ СН'!$F$11+СВЦЭМ!$D$10+'СЕТ СН'!$F$6</f>
        <v>1280.3152656699999</v>
      </c>
      <c r="O19" s="37">
        <f>SUMIFS(СВЦЭМ!$D$34:$D$777,СВЦЭМ!$A$34:$A$777,$A19,СВЦЭМ!$B$34:$B$777,O$11)+'СЕТ СН'!$F$11+СВЦЭМ!$D$10+'СЕТ СН'!$F$6</f>
        <v>1280.13362747</v>
      </c>
      <c r="P19" s="37">
        <f>SUMIFS(СВЦЭМ!$D$34:$D$777,СВЦЭМ!$A$34:$A$777,$A19,СВЦЭМ!$B$34:$B$777,P$11)+'СЕТ СН'!$F$11+СВЦЭМ!$D$10+'СЕТ СН'!$F$6</f>
        <v>1271.2839369600001</v>
      </c>
      <c r="Q19" s="37">
        <f>SUMIFS(СВЦЭМ!$D$34:$D$777,СВЦЭМ!$A$34:$A$777,$A19,СВЦЭМ!$B$34:$B$777,Q$11)+'СЕТ СН'!$F$11+СВЦЭМ!$D$10+'СЕТ СН'!$F$6</f>
        <v>1263.5588998399999</v>
      </c>
      <c r="R19" s="37">
        <f>SUMIFS(СВЦЭМ!$D$34:$D$777,СВЦЭМ!$A$34:$A$777,$A19,СВЦЭМ!$B$34:$B$777,R$11)+'СЕТ СН'!$F$11+СВЦЭМ!$D$10+'СЕТ СН'!$F$6</f>
        <v>1262.30438147</v>
      </c>
      <c r="S19" s="37">
        <f>SUMIFS(СВЦЭМ!$D$34:$D$777,СВЦЭМ!$A$34:$A$777,$A19,СВЦЭМ!$B$34:$B$777,S$11)+'СЕТ СН'!$F$11+СВЦЭМ!$D$10+'СЕТ СН'!$F$6</f>
        <v>1285.19136411</v>
      </c>
      <c r="T19" s="37">
        <f>SUMIFS(СВЦЭМ!$D$34:$D$777,СВЦЭМ!$A$34:$A$777,$A19,СВЦЭМ!$B$34:$B$777,T$11)+'СЕТ СН'!$F$11+СВЦЭМ!$D$10+'СЕТ СН'!$F$6</f>
        <v>1312.6786001700002</v>
      </c>
      <c r="U19" s="37">
        <f>SUMIFS(СВЦЭМ!$D$34:$D$777,СВЦЭМ!$A$34:$A$777,$A19,СВЦЭМ!$B$34:$B$777,U$11)+'СЕТ СН'!$F$11+СВЦЭМ!$D$10+'СЕТ СН'!$F$6</f>
        <v>1318.24610416</v>
      </c>
      <c r="V19" s="37">
        <f>SUMIFS(СВЦЭМ!$D$34:$D$777,СВЦЭМ!$A$34:$A$777,$A19,СВЦЭМ!$B$34:$B$777,V$11)+'СЕТ СН'!$F$11+СВЦЭМ!$D$10+'СЕТ СН'!$F$6</f>
        <v>1318.6581701200002</v>
      </c>
      <c r="W19" s="37">
        <f>SUMIFS(СВЦЭМ!$D$34:$D$777,СВЦЭМ!$A$34:$A$777,$A19,СВЦЭМ!$B$34:$B$777,W$11)+'СЕТ СН'!$F$11+СВЦЭМ!$D$10+'СЕТ СН'!$F$6</f>
        <v>1323.1529739600001</v>
      </c>
      <c r="X19" s="37">
        <f>SUMIFS(СВЦЭМ!$D$34:$D$777,СВЦЭМ!$A$34:$A$777,$A19,СВЦЭМ!$B$34:$B$777,X$11)+'СЕТ СН'!$F$11+СВЦЭМ!$D$10+'СЕТ СН'!$F$6</f>
        <v>1340.8788143100001</v>
      </c>
      <c r="Y19" s="37">
        <f>SUMIFS(СВЦЭМ!$D$34:$D$777,СВЦЭМ!$A$34:$A$777,$A19,СВЦЭМ!$B$34:$B$777,Y$11)+'СЕТ СН'!$F$11+СВЦЭМ!$D$10+'СЕТ СН'!$F$6</f>
        <v>1417.8743477600001</v>
      </c>
    </row>
    <row r="20" spans="1:25" ht="15.75" x14ac:dyDescent="0.2">
      <c r="A20" s="36">
        <f t="shared" si="0"/>
        <v>42683</v>
      </c>
      <c r="B20" s="37">
        <f>SUMIFS(СВЦЭМ!$D$34:$D$777,СВЦЭМ!$A$34:$A$777,$A20,СВЦЭМ!$B$34:$B$777,B$11)+'СЕТ СН'!$F$11+СВЦЭМ!$D$10+'СЕТ СН'!$F$6</f>
        <v>1517.2771051899999</v>
      </c>
      <c r="C20" s="37">
        <f>SUMIFS(СВЦЭМ!$D$34:$D$777,СВЦЭМ!$A$34:$A$777,$A20,СВЦЭМ!$B$34:$B$777,C$11)+'СЕТ СН'!$F$11+СВЦЭМ!$D$10+'СЕТ СН'!$F$6</f>
        <v>1622.0006897799999</v>
      </c>
      <c r="D20" s="37">
        <f>SUMIFS(СВЦЭМ!$D$34:$D$777,СВЦЭМ!$A$34:$A$777,$A20,СВЦЭМ!$B$34:$B$777,D$11)+'СЕТ СН'!$F$11+СВЦЭМ!$D$10+'СЕТ СН'!$F$6</f>
        <v>1640.4137454199999</v>
      </c>
      <c r="E20" s="37">
        <f>SUMIFS(СВЦЭМ!$D$34:$D$777,СВЦЭМ!$A$34:$A$777,$A20,СВЦЭМ!$B$34:$B$777,E$11)+'СЕТ СН'!$F$11+СВЦЭМ!$D$10+'СЕТ СН'!$F$6</f>
        <v>1636.9210102100001</v>
      </c>
      <c r="F20" s="37">
        <f>SUMIFS(СВЦЭМ!$D$34:$D$777,СВЦЭМ!$A$34:$A$777,$A20,СВЦЭМ!$B$34:$B$777,F$11)+'СЕТ СН'!$F$11+СВЦЭМ!$D$10+'СЕТ СН'!$F$6</f>
        <v>1634.3629235200001</v>
      </c>
      <c r="G20" s="37">
        <f>SUMIFS(СВЦЭМ!$D$34:$D$777,СВЦЭМ!$A$34:$A$777,$A20,СВЦЭМ!$B$34:$B$777,G$11)+'СЕТ СН'!$F$11+СВЦЭМ!$D$10+'СЕТ СН'!$F$6</f>
        <v>1630.2435772700001</v>
      </c>
      <c r="H20" s="37">
        <f>SUMIFS(СВЦЭМ!$D$34:$D$777,СВЦЭМ!$A$34:$A$777,$A20,СВЦЭМ!$B$34:$B$777,H$11)+'СЕТ СН'!$F$11+СВЦЭМ!$D$10+'СЕТ СН'!$F$6</f>
        <v>1615.80263758</v>
      </c>
      <c r="I20" s="37">
        <f>SUMIFS(СВЦЭМ!$D$34:$D$777,СВЦЭМ!$A$34:$A$777,$A20,СВЦЭМ!$B$34:$B$777,I$11)+'СЕТ СН'!$F$11+СВЦЭМ!$D$10+'СЕТ СН'!$F$6</f>
        <v>1578.1784087300002</v>
      </c>
      <c r="J20" s="37">
        <f>SUMIFS(СВЦЭМ!$D$34:$D$777,СВЦЭМ!$A$34:$A$777,$A20,СВЦЭМ!$B$34:$B$777,J$11)+'СЕТ СН'!$F$11+СВЦЭМ!$D$10+'СЕТ СН'!$F$6</f>
        <v>1502.0571161399998</v>
      </c>
      <c r="K20" s="37">
        <f>SUMIFS(СВЦЭМ!$D$34:$D$777,СВЦЭМ!$A$34:$A$777,$A20,СВЦЭМ!$B$34:$B$777,K$11)+'СЕТ СН'!$F$11+СВЦЭМ!$D$10+'СЕТ СН'!$F$6</f>
        <v>1428.8525623199998</v>
      </c>
      <c r="L20" s="37">
        <f>SUMIFS(СВЦЭМ!$D$34:$D$777,СВЦЭМ!$A$34:$A$777,$A20,СВЦЭМ!$B$34:$B$777,L$11)+'СЕТ СН'!$F$11+СВЦЭМ!$D$10+'СЕТ СН'!$F$6</f>
        <v>1343.6587433</v>
      </c>
      <c r="M20" s="37">
        <f>SUMIFS(СВЦЭМ!$D$34:$D$777,СВЦЭМ!$A$34:$A$777,$A20,СВЦЭМ!$B$34:$B$777,M$11)+'СЕТ СН'!$F$11+СВЦЭМ!$D$10+'СЕТ СН'!$F$6</f>
        <v>1305.2729720400002</v>
      </c>
      <c r="N20" s="37">
        <f>SUMIFS(СВЦЭМ!$D$34:$D$777,СВЦЭМ!$A$34:$A$777,$A20,СВЦЭМ!$B$34:$B$777,N$11)+'СЕТ СН'!$F$11+СВЦЭМ!$D$10+'СЕТ СН'!$F$6</f>
        <v>1296.8534289700001</v>
      </c>
      <c r="O20" s="37">
        <f>SUMIFS(СВЦЭМ!$D$34:$D$777,СВЦЭМ!$A$34:$A$777,$A20,СВЦЭМ!$B$34:$B$777,O$11)+'СЕТ СН'!$F$11+СВЦЭМ!$D$10+'СЕТ СН'!$F$6</f>
        <v>1300.0401884399998</v>
      </c>
      <c r="P20" s="37">
        <f>SUMIFS(СВЦЭМ!$D$34:$D$777,СВЦЭМ!$A$34:$A$777,$A20,СВЦЭМ!$B$34:$B$777,P$11)+'СЕТ СН'!$F$11+СВЦЭМ!$D$10+'СЕТ СН'!$F$6</f>
        <v>1294.9492794900002</v>
      </c>
      <c r="Q20" s="37">
        <f>SUMIFS(СВЦЭМ!$D$34:$D$777,СВЦЭМ!$A$34:$A$777,$A20,СВЦЭМ!$B$34:$B$777,Q$11)+'СЕТ СН'!$F$11+СВЦЭМ!$D$10+'СЕТ СН'!$F$6</f>
        <v>1288.99318227</v>
      </c>
      <c r="R20" s="37">
        <f>SUMIFS(СВЦЭМ!$D$34:$D$777,СВЦЭМ!$A$34:$A$777,$A20,СВЦЭМ!$B$34:$B$777,R$11)+'СЕТ СН'!$F$11+СВЦЭМ!$D$10+'СЕТ СН'!$F$6</f>
        <v>1291.10661807</v>
      </c>
      <c r="S20" s="37">
        <f>SUMIFS(СВЦЭМ!$D$34:$D$777,СВЦЭМ!$A$34:$A$777,$A20,СВЦЭМ!$B$34:$B$777,S$11)+'СЕТ СН'!$F$11+СВЦЭМ!$D$10+'СЕТ СН'!$F$6</f>
        <v>1299.4867618600001</v>
      </c>
      <c r="T20" s="37">
        <f>SUMIFS(СВЦЭМ!$D$34:$D$777,СВЦЭМ!$A$34:$A$777,$A20,СВЦЭМ!$B$34:$B$777,T$11)+'СЕТ СН'!$F$11+СВЦЭМ!$D$10+'СЕТ СН'!$F$6</f>
        <v>1329.4164801400002</v>
      </c>
      <c r="U20" s="37">
        <f>SUMIFS(СВЦЭМ!$D$34:$D$777,СВЦЭМ!$A$34:$A$777,$A20,СВЦЭМ!$B$34:$B$777,U$11)+'СЕТ СН'!$F$11+СВЦЭМ!$D$10+'СЕТ СН'!$F$6</f>
        <v>1342.1901288499998</v>
      </c>
      <c r="V20" s="37">
        <f>SUMIFS(СВЦЭМ!$D$34:$D$777,СВЦЭМ!$A$34:$A$777,$A20,СВЦЭМ!$B$34:$B$777,V$11)+'СЕТ СН'!$F$11+СВЦЭМ!$D$10+'СЕТ СН'!$F$6</f>
        <v>1380.3214564700002</v>
      </c>
      <c r="W20" s="37">
        <f>SUMIFS(СВЦЭМ!$D$34:$D$777,СВЦЭМ!$A$34:$A$777,$A20,СВЦЭМ!$B$34:$B$777,W$11)+'СЕТ СН'!$F$11+СВЦЭМ!$D$10+'СЕТ СН'!$F$6</f>
        <v>1405.89690948</v>
      </c>
      <c r="X20" s="37">
        <f>SUMIFS(СВЦЭМ!$D$34:$D$777,СВЦЭМ!$A$34:$A$777,$A20,СВЦЭМ!$B$34:$B$777,X$11)+'СЕТ СН'!$F$11+СВЦЭМ!$D$10+'СЕТ СН'!$F$6</f>
        <v>1388.9233214000001</v>
      </c>
      <c r="Y20" s="37">
        <f>SUMIFS(СВЦЭМ!$D$34:$D$777,СВЦЭМ!$A$34:$A$777,$A20,СВЦЭМ!$B$34:$B$777,Y$11)+'СЕТ СН'!$F$11+СВЦЭМ!$D$10+'СЕТ СН'!$F$6</f>
        <v>1394.7580747699999</v>
      </c>
    </row>
    <row r="21" spans="1:25" ht="15.75" x14ac:dyDescent="0.2">
      <c r="A21" s="36">
        <f t="shared" si="0"/>
        <v>42684</v>
      </c>
      <c r="B21" s="37">
        <f>SUMIFS(СВЦЭМ!$D$34:$D$777,СВЦЭМ!$A$34:$A$777,$A21,СВЦЭМ!$B$34:$B$777,B$11)+'СЕТ СН'!$F$11+СВЦЭМ!$D$10+'СЕТ СН'!$F$6</f>
        <v>1505.64068008</v>
      </c>
      <c r="C21" s="37">
        <f>SUMIFS(СВЦЭМ!$D$34:$D$777,СВЦЭМ!$A$34:$A$777,$A21,СВЦЭМ!$B$34:$B$777,C$11)+'СЕТ СН'!$F$11+СВЦЭМ!$D$10+'СЕТ СН'!$F$6</f>
        <v>1612.7562532000002</v>
      </c>
      <c r="D21" s="37">
        <f>SUMIFS(СВЦЭМ!$D$34:$D$777,СВЦЭМ!$A$34:$A$777,$A21,СВЦЭМ!$B$34:$B$777,D$11)+'СЕТ СН'!$F$11+СВЦЭМ!$D$10+'СЕТ СН'!$F$6</f>
        <v>1634.591539</v>
      </c>
      <c r="E21" s="37">
        <f>SUMIFS(СВЦЭМ!$D$34:$D$777,СВЦЭМ!$A$34:$A$777,$A21,СВЦЭМ!$B$34:$B$777,E$11)+'СЕТ СН'!$F$11+СВЦЭМ!$D$10+'СЕТ СН'!$F$6</f>
        <v>1632.6154513000001</v>
      </c>
      <c r="F21" s="37">
        <f>SUMIFS(СВЦЭМ!$D$34:$D$777,СВЦЭМ!$A$34:$A$777,$A21,СВЦЭМ!$B$34:$B$777,F$11)+'СЕТ СН'!$F$11+СВЦЭМ!$D$10+'СЕТ СН'!$F$6</f>
        <v>1640.10324902</v>
      </c>
      <c r="G21" s="37">
        <f>SUMIFS(СВЦЭМ!$D$34:$D$777,СВЦЭМ!$A$34:$A$777,$A21,СВЦЭМ!$B$34:$B$777,G$11)+'СЕТ СН'!$F$11+СВЦЭМ!$D$10+'СЕТ СН'!$F$6</f>
        <v>1644.3052012600001</v>
      </c>
      <c r="H21" s="37">
        <f>SUMIFS(СВЦЭМ!$D$34:$D$777,СВЦЭМ!$A$34:$A$777,$A21,СВЦЭМ!$B$34:$B$777,H$11)+'СЕТ СН'!$F$11+СВЦЭМ!$D$10+'СЕТ СН'!$F$6</f>
        <v>1607.3171160400002</v>
      </c>
      <c r="I21" s="37">
        <f>SUMIFS(СВЦЭМ!$D$34:$D$777,СВЦЭМ!$A$34:$A$777,$A21,СВЦЭМ!$B$34:$B$777,I$11)+'СЕТ СН'!$F$11+СВЦЭМ!$D$10+'СЕТ СН'!$F$6</f>
        <v>1588.1725369999999</v>
      </c>
      <c r="J21" s="37">
        <f>SUMIFS(СВЦЭМ!$D$34:$D$777,СВЦЭМ!$A$34:$A$777,$A21,СВЦЭМ!$B$34:$B$777,J$11)+'СЕТ СН'!$F$11+СВЦЭМ!$D$10+'СЕТ СН'!$F$6</f>
        <v>1524.7558316</v>
      </c>
      <c r="K21" s="37">
        <f>SUMIFS(СВЦЭМ!$D$34:$D$777,СВЦЭМ!$A$34:$A$777,$A21,СВЦЭМ!$B$34:$B$777,K$11)+'СЕТ СН'!$F$11+СВЦЭМ!$D$10+'СЕТ СН'!$F$6</f>
        <v>1425.9309938599999</v>
      </c>
      <c r="L21" s="37">
        <f>SUMIFS(СВЦЭМ!$D$34:$D$777,СВЦЭМ!$A$34:$A$777,$A21,СВЦЭМ!$B$34:$B$777,L$11)+'СЕТ СН'!$F$11+СВЦЭМ!$D$10+'СЕТ СН'!$F$6</f>
        <v>1338.52021307</v>
      </c>
      <c r="M21" s="37">
        <f>SUMIFS(СВЦЭМ!$D$34:$D$777,СВЦЭМ!$A$34:$A$777,$A21,СВЦЭМ!$B$34:$B$777,M$11)+'СЕТ СН'!$F$11+СВЦЭМ!$D$10+'СЕТ СН'!$F$6</f>
        <v>1308.1845623600002</v>
      </c>
      <c r="N21" s="37">
        <f>SUMIFS(СВЦЭМ!$D$34:$D$777,СВЦЭМ!$A$34:$A$777,$A21,СВЦЭМ!$B$34:$B$777,N$11)+'СЕТ СН'!$F$11+СВЦЭМ!$D$10+'СЕТ СН'!$F$6</f>
        <v>1346.6682293700001</v>
      </c>
      <c r="O21" s="37">
        <f>SUMIFS(СВЦЭМ!$D$34:$D$777,СВЦЭМ!$A$34:$A$777,$A21,СВЦЭМ!$B$34:$B$777,O$11)+'СЕТ СН'!$F$11+СВЦЭМ!$D$10+'СЕТ СН'!$F$6</f>
        <v>1368.79193098</v>
      </c>
      <c r="P21" s="37">
        <f>SUMIFS(СВЦЭМ!$D$34:$D$777,СВЦЭМ!$A$34:$A$777,$A21,СВЦЭМ!$B$34:$B$777,P$11)+'СЕТ СН'!$F$11+СВЦЭМ!$D$10+'СЕТ СН'!$F$6</f>
        <v>1364.0579811000002</v>
      </c>
      <c r="Q21" s="37">
        <f>SUMIFS(СВЦЭМ!$D$34:$D$777,СВЦЭМ!$A$34:$A$777,$A21,СВЦЭМ!$B$34:$B$777,Q$11)+'СЕТ СН'!$F$11+СВЦЭМ!$D$10+'СЕТ СН'!$F$6</f>
        <v>1370.4178537100001</v>
      </c>
      <c r="R21" s="37">
        <f>SUMIFS(СВЦЭМ!$D$34:$D$777,СВЦЭМ!$A$34:$A$777,$A21,СВЦЭМ!$B$34:$B$777,R$11)+'СЕТ СН'!$F$11+СВЦЭМ!$D$10+'СЕТ СН'!$F$6</f>
        <v>1374.9095754099999</v>
      </c>
      <c r="S21" s="37">
        <f>SUMIFS(СВЦЭМ!$D$34:$D$777,СВЦЭМ!$A$34:$A$777,$A21,СВЦЭМ!$B$34:$B$777,S$11)+'СЕТ СН'!$F$11+СВЦЭМ!$D$10+'СЕТ СН'!$F$6</f>
        <v>1356.65148262</v>
      </c>
      <c r="T21" s="37">
        <f>SUMIFS(СВЦЭМ!$D$34:$D$777,СВЦЭМ!$A$34:$A$777,$A21,СВЦЭМ!$B$34:$B$777,T$11)+'СЕТ СН'!$F$11+СВЦЭМ!$D$10+'СЕТ СН'!$F$6</f>
        <v>1325.9584117700001</v>
      </c>
      <c r="U21" s="37">
        <f>SUMIFS(СВЦЭМ!$D$34:$D$777,СВЦЭМ!$A$34:$A$777,$A21,СВЦЭМ!$B$34:$B$777,U$11)+'СЕТ СН'!$F$11+СВЦЭМ!$D$10+'СЕТ СН'!$F$6</f>
        <v>1337.3766181800002</v>
      </c>
      <c r="V21" s="37">
        <f>SUMIFS(СВЦЭМ!$D$34:$D$777,СВЦЭМ!$A$34:$A$777,$A21,СВЦЭМ!$B$34:$B$777,V$11)+'СЕТ СН'!$F$11+СВЦЭМ!$D$10+'СЕТ СН'!$F$6</f>
        <v>1321.1865974799998</v>
      </c>
      <c r="W21" s="37">
        <f>SUMIFS(СВЦЭМ!$D$34:$D$777,СВЦЭМ!$A$34:$A$777,$A21,СВЦЭМ!$B$34:$B$777,W$11)+'СЕТ СН'!$F$11+СВЦЭМ!$D$10+'СЕТ СН'!$F$6</f>
        <v>1322.4932924</v>
      </c>
      <c r="X21" s="37">
        <f>SUMIFS(СВЦЭМ!$D$34:$D$777,СВЦЭМ!$A$34:$A$777,$A21,СВЦЭМ!$B$34:$B$777,X$11)+'СЕТ СН'!$F$11+СВЦЭМ!$D$10+'СЕТ СН'!$F$6</f>
        <v>1332.1484947399999</v>
      </c>
      <c r="Y21" s="37">
        <f>SUMIFS(СВЦЭМ!$D$34:$D$777,СВЦЭМ!$A$34:$A$777,$A21,СВЦЭМ!$B$34:$B$777,Y$11)+'СЕТ СН'!$F$11+СВЦЭМ!$D$10+'СЕТ СН'!$F$6</f>
        <v>1401.5124559700002</v>
      </c>
    </row>
    <row r="22" spans="1:25" ht="15.75" x14ac:dyDescent="0.2">
      <c r="A22" s="36">
        <f t="shared" si="0"/>
        <v>42685</v>
      </c>
      <c r="B22" s="37">
        <f>SUMIFS(СВЦЭМ!$D$34:$D$777,СВЦЭМ!$A$34:$A$777,$A22,СВЦЭМ!$B$34:$B$777,B$11)+'СЕТ СН'!$F$11+СВЦЭМ!$D$10+'СЕТ СН'!$F$6</f>
        <v>1485.6320782500002</v>
      </c>
      <c r="C22" s="37">
        <f>SUMIFS(СВЦЭМ!$D$34:$D$777,СВЦЭМ!$A$34:$A$777,$A22,СВЦЭМ!$B$34:$B$777,C$11)+'СЕТ СН'!$F$11+СВЦЭМ!$D$10+'СЕТ СН'!$F$6</f>
        <v>1608.6475254800002</v>
      </c>
      <c r="D22" s="37">
        <f>SUMIFS(СВЦЭМ!$D$34:$D$777,СВЦЭМ!$A$34:$A$777,$A22,СВЦЭМ!$B$34:$B$777,D$11)+'СЕТ СН'!$F$11+СВЦЭМ!$D$10+'СЕТ СН'!$F$6</f>
        <v>1673.10301441</v>
      </c>
      <c r="E22" s="37">
        <f>SUMIFS(СВЦЭМ!$D$34:$D$777,СВЦЭМ!$A$34:$A$777,$A22,СВЦЭМ!$B$34:$B$777,E$11)+'СЕТ СН'!$F$11+СВЦЭМ!$D$10+'СЕТ СН'!$F$6</f>
        <v>1631.2003902599999</v>
      </c>
      <c r="F22" s="37">
        <f>SUMIFS(СВЦЭМ!$D$34:$D$777,СВЦЭМ!$A$34:$A$777,$A22,СВЦЭМ!$B$34:$B$777,F$11)+'СЕТ СН'!$F$11+СВЦЭМ!$D$10+'СЕТ СН'!$F$6</f>
        <v>1631.3361918700002</v>
      </c>
      <c r="G22" s="37">
        <f>SUMIFS(СВЦЭМ!$D$34:$D$777,СВЦЭМ!$A$34:$A$777,$A22,СВЦЭМ!$B$34:$B$777,G$11)+'СЕТ СН'!$F$11+СВЦЭМ!$D$10+'СЕТ СН'!$F$6</f>
        <v>1643.5444809599999</v>
      </c>
      <c r="H22" s="37">
        <f>SUMIFS(СВЦЭМ!$D$34:$D$777,СВЦЭМ!$A$34:$A$777,$A22,СВЦЭМ!$B$34:$B$777,H$11)+'СЕТ СН'!$F$11+СВЦЭМ!$D$10+'СЕТ СН'!$F$6</f>
        <v>1639.3212122700002</v>
      </c>
      <c r="I22" s="37">
        <f>SUMIFS(СВЦЭМ!$D$34:$D$777,СВЦЭМ!$A$34:$A$777,$A22,СВЦЭМ!$B$34:$B$777,I$11)+'СЕТ СН'!$F$11+СВЦЭМ!$D$10+'СЕТ СН'!$F$6</f>
        <v>1598.6076798099998</v>
      </c>
      <c r="J22" s="37">
        <f>SUMIFS(СВЦЭМ!$D$34:$D$777,СВЦЭМ!$A$34:$A$777,$A22,СВЦЭМ!$B$34:$B$777,J$11)+'СЕТ СН'!$F$11+СВЦЭМ!$D$10+'СЕТ СН'!$F$6</f>
        <v>1507.80557499</v>
      </c>
      <c r="K22" s="37">
        <f>SUMIFS(СВЦЭМ!$D$34:$D$777,СВЦЭМ!$A$34:$A$777,$A22,СВЦЭМ!$B$34:$B$777,K$11)+'СЕТ СН'!$F$11+СВЦЭМ!$D$10+'СЕТ СН'!$F$6</f>
        <v>1409.0022131800001</v>
      </c>
      <c r="L22" s="37">
        <f>SUMIFS(СВЦЭМ!$D$34:$D$777,СВЦЭМ!$A$34:$A$777,$A22,СВЦЭМ!$B$34:$B$777,L$11)+'СЕТ СН'!$F$11+СВЦЭМ!$D$10+'СЕТ СН'!$F$6</f>
        <v>1318.9573607900002</v>
      </c>
      <c r="M22" s="37">
        <f>SUMIFS(СВЦЭМ!$D$34:$D$777,СВЦЭМ!$A$34:$A$777,$A22,СВЦЭМ!$B$34:$B$777,M$11)+'СЕТ СН'!$F$11+СВЦЭМ!$D$10+'СЕТ СН'!$F$6</f>
        <v>1292.5040185</v>
      </c>
      <c r="N22" s="37">
        <f>SUMIFS(СВЦЭМ!$D$34:$D$777,СВЦЭМ!$A$34:$A$777,$A22,СВЦЭМ!$B$34:$B$777,N$11)+'СЕТ СН'!$F$11+СВЦЭМ!$D$10+'СЕТ СН'!$F$6</f>
        <v>1311.09318042</v>
      </c>
      <c r="O22" s="37">
        <f>SUMIFS(СВЦЭМ!$D$34:$D$777,СВЦЭМ!$A$34:$A$777,$A22,СВЦЭМ!$B$34:$B$777,O$11)+'СЕТ СН'!$F$11+СВЦЭМ!$D$10+'СЕТ СН'!$F$6</f>
        <v>1313.5786635099998</v>
      </c>
      <c r="P22" s="37">
        <f>SUMIFS(СВЦЭМ!$D$34:$D$777,СВЦЭМ!$A$34:$A$777,$A22,СВЦЭМ!$B$34:$B$777,P$11)+'СЕТ СН'!$F$11+СВЦЭМ!$D$10+'СЕТ СН'!$F$6</f>
        <v>1312.6214420599999</v>
      </c>
      <c r="Q22" s="37">
        <f>SUMIFS(СВЦЭМ!$D$34:$D$777,СВЦЭМ!$A$34:$A$777,$A22,СВЦЭМ!$B$34:$B$777,Q$11)+'СЕТ СН'!$F$11+СВЦЭМ!$D$10+'СЕТ СН'!$F$6</f>
        <v>1357.6300782600001</v>
      </c>
      <c r="R22" s="37">
        <f>SUMIFS(СВЦЭМ!$D$34:$D$777,СВЦЭМ!$A$34:$A$777,$A22,СВЦЭМ!$B$34:$B$777,R$11)+'СЕТ СН'!$F$11+СВЦЭМ!$D$10+'СЕТ СН'!$F$6</f>
        <v>1369.8712585799999</v>
      </c>
      <c r="S22" s="37">
        <f>SUMIFS(СВЦЭМ!$D$34:$D$777,СВЦЭМ!$A$34:$A$777,$A22,СВЦЭМ!$B$34:$B$777,S$11)+'СЕТ СН'!$F$11+СВЦЭМ!$D$10+'СЕТ СН'!$F$6</f>
        <v>1380.7426334199999</v>
      </c>
      <c r="T22" s="37">
        <f>SUMIFS(СВЦЭМ!$D$34:$D$777,СВЦЭМ!$A$34:$A$777,$A22,СВЦЭМ!$B$34:$B$777,T$11)+'СЕТ СН'!$F$11+СВЦЭМ!$D$10+'СЕТ СН'!$F$6</f>
        <v>1321.1727790599998</v>
      </c>
      <c r="U22" s="37">
        <f>SUMIFS(СВЦЭМ!$D$34:$D$777,СВЦЭМ!$A$34:$A$777,$A22,СВЦЭМ!$B$34:$B$777,U$11)+'СЕТ СН'!$F$11+СВЦЭМ!$D$10+'СЕТ СН'!$F$6</f>
        <v>1317.2738037899999</v>
      </c>
      <c r="V22" s="37">
        <f>SUMIFS(СВЦЭМ!$D$34:$D$777,СВЦЭМ!$A$34:$A$777,$A22,СВЦЭМ!$B$34:$B$777,V$11)+'СЕТ СН'!$F$11+СВЦЭМ!$D$10+'СЕТ СН'!$F$6</f>
        <v>1334.1909446200002</v>
      </c>
      <c r="W22" s="37">
        <f>SUMIFS(СВЦЭМ!$D$34:$D$777,СВЦЭМ!$A$34:$A$777,$A22,СВЦЭМ!$B$34:$B$777,W$11)+'СЕТ СН'!$F$11+СВЦЭМ!$D$10+'СЕТ СН'!$F$6</f>
        <v>1341.5862869900002</v>
      </c>
      <c r="X22" s="37">
        <f>SUMIFS(СВЦЭМ!$D$34:$D$777,СВЦЭМ!$A$34:$A$777,$A22,СВЦЭМ!$B$34:$B$777,X$11)+'СЕТ СН'!$F$11+СВЦЭМ!$D$10+'СЕТ СН'!$F$6</f>
        <v>1390.84277539</v>
      </c>
      <c r="Y22" s="37">
        <f>SUMIFS(СВЦЭМ!$D$34:$D$777,СВЦЭМ!$A$34:$A$777,$A22,СВЦЭМ!$B$34:$B$777,Y$11)+'СЕТ СН'!$F$11+СВЦЭМ!$D$10+'СЕТ СН'!$F$6</f>
        <v>1479.64638092</v>
      </c>
    </row>
    <row r="23" spans="1:25" ht="15.75" x14ac:dyDescent="0.2">
      <c r="A23" s="36">
        <f t="shared" si="0"/>
        <v>42686</v>
      </c>
      <c r="B23" s="37">
        <f>SUMIFS(СВЦЭМ!$D$34:$D$777,СВЦЭМ!$A$34:$A$777,$A23,СВЦЭМ!$B$34:$B$777,B$11)+'СЕТ СН'!$F$11+СВЦЭМ!$D$10+'СЕТ СН'!$F$6</f>
        <v>1468.26169114</v>
      </c>
      <c r="C23" s="37">
        <f>SUMIFS(СВЦЭМ!$D$34:$D$777,СВЦЭМ!$A$34:$A$777,$A23,СВЦЭМ!$B$34:$B$777,C$11)+'СЕТ СН'!$F$11+СВЦЭМ!$D$10+'СЕТ СН'!$F$6</f>
        <v>1571.87342614</v>
      </c>
      <c r="D23" s="37">
        <f>SUMIFS(СВЦЭМ!$D$34:$D$777,СВЦЭМ!$A$34:$A$777,$A23,СВЦЭМ!$B$34:$B$777,D$11)+'СЕТ СН'!$F$11+СВЦЭМ!$D$10+'СЕТ СН'!$F$6</f>
        <v>1641.6214584300001</v>
      </c>
      <c r="E23" s="37">
        <f>SUMIFS(СВЦЭМ!$D$34:$D$777,СВЦЭМ!$A$34:$A$777,$A23,СВЦЭМ!$B$34:$B$777,E$11)+'СЕТ СН'!$F$11+СВЦЭМ!$D$10+'СЕТ СН'!$F$6</f>
        <v>1651.9991045400002</v>
      </c>
      <c r="F23" s="37">
        <f>SUMIFS(СВЦЭМ!$D$34:$D$777,СВЦЭМ!$A$34:$A$777,$A23,СВЦЭМ!$B$34:$B$777,F$11)+'СЕТ СН'!$F$11+СВЦЭМ!$D$10+'СЕТ СН'!$F$6</f>
        <v>1657.60316392</v>
      </c>
      <c r="G23" s="37">
        <f>SUMIFS(СВЦЭМ!$D$34:$D$777,СВЦЭМ!$A$34:$A$777,$A23,СВЦЭМ!$B$34:$B$777,G$11)+'СЕТ СН'!$F$11+СВЦЭМ!$D$10+'СЕТ СН'!$F$6</f>
        <v>1646.0900800100003</v>
      </c>
      <c r="H23" s="37">
        <f>SUMIFS(СВЦЭМ!$D$34:$D$777,СВЦЭМ!$A$34:$A$777,$A23,СВЦЭМ!$B$34:$B$777,H$11)+'СЕТ СН'!$F$11+СВЦЭМ!$D$10+'СЕТ СН'!$F$6</f>
        <v>1617.3684309800001</v>
      </c>
      <c r="I23" s="37">
        <f>SUMIFS(СВЦЭМ!$D$34:$D$777,СВЦЭМ!$A$34:$A$777,$A23,СВЦЭМ!$B$34:$B$777,I$11)+'СЕТ СН'!$F$11+СВЦЭМ!$D$10+'СЕТ СН'!$F$6</f>
        <v>1585.1744632700002</v>
      </c>
      <c r="J23" s="37">
        <f>SUMIFS(СВЦЭМ!$D$34:$D$777,СВЦЭМ!$A$34:$A$777,$A23,СВЦЭМ!$B$34:$B$777,J$11)+'СЕТ СН'!$F$11+СВЦЭМ!$D$10+'СЕТ СН'!$F$6</f>
        <v>1478.3947763199999</v>
      </c>
      <c r="K23" s="37">
        <f>SUMIFS(СВЦЭМ!$D$34:$D$777,СВЦЭМ!$A$34:$A$777,$A23,СВЦЭМ!$B$34:$B$777,K$11)+'СЕТ СН'!$F$11+СВЦЭМ!$D$10+'СЕТ СН'!$F$6</f>
        <v>1350.9632973799999</v>
      </c>
      <c r="L23" s="37">
        <f>SUMIFS(СВЦЭМ!$D$34:$D$777,СВЦЭМ!$A$34:$A$777,$A23,СВЦЭМ!$B$34:$B$777,L$11)+'СЕТ СН'!$F$11+СВЦЭМ!$D$10+'СЕТ СН'!$F$6</f>
        <v>1275.91756001</v>
      </c>
      <c r="M23" s="37">
        <f>SUMIFS(СВЦЭМ!$D$34:$D$777,СВЦЭМ!$A$34:$A$777,$A23,СВЦЭМ!$B$34:$B$777,M$11)+'СЕТ СН'!$F$11+СВЦЭМ!$D$10+'СЕТ СН'!$F$6</f>
        <v>1225.77008783</v>
      </c>
      <c r="N23" s="37">
        <f>SUMIFS(СВЦЭМ!$D$34:$D$777,СВЦЭМ!$A$34:$A$777,$A23,СВЦЭМ!$B$34:$B$777,N$11)+'СЕТ СН'!$F$11+СВЦЭМ!$D$10+'СЕТ СН'!$F$6</f>
        <v>1218.5653149899999</v>
      </c>
      <c r="O23" s="37">
        <f>SUMIFS(СВЦЭМ!$D$34:$D$777,СВЦЭМ!$A$34:$A$777,$A23,СВЦЭМ!$B$34:$B$777,O$11)+'СЕТ СН'!$F$11+СВЦЭМ!$D$10+'СЕТ СН'!$F$6</f>
        <v>1222.90427075</v>
      </c>
      <c r="P23" s="37">
        <f>SUMIFS(СВЦЭМ!$D$34:$D$777,СВЦЭМ!$A$34:$A$777,$A23,СВЦЭМ!$B$34:$B$777,P$11)+'СЕТ СН'!$F$11+СВЦЭМ!$D$10+'СЕТ СН'!$F$6</f>
        <v>1252.3088991899999</v>
      </c>
      <c r="Q23" s="37">
        <f>SUMIFS(СВЦЭМ!$D$34:$D$777,СВЦЭМ!$A$34:$A$777,$A23,СВЦЭМ!$B$34:$B$777,Q$11)+'СЕТ СН'!$F$11+СВЦЭМ!$D$10+'СЕТ СН'!$F$6</f>
        <v>1255.4951949699998</v>
      </c>
      <c r="R23" s="37">
        <f>SUMIFS(СВЦЭМ!$D$34:$D$777,СВЦЭМ!$A$34:$A$777,$A23,СВЦЭМ!$B$34:$B$777,R$11)+'СЕТ СН'!$F$11+СВЦЭМ!$D$10+'СЕТ СН'!$F$6</f>
        <v>1250.6368933399999</v>
      </c>
      <c r="S23" s="37">
        <f>SUMIFS(СВЦЭМ!$D$34:$D$777,СВЦЭМ!$A$34:$A$777,$A23,СВЦЭМ!$B$34:$B$777,S$11)+'СЕТ СН'!$F$11+СВЦЭМ!$D$10+'СЕТ СН'!$F$6</f>
        <v>1251.44033519</v>
      </c>
      <c r="T23" s="37">
        <f>SUMIFS(СВЦЭМ!$D$34:$D$777,СВЦЭМ!$A$34:$A$777,$A23,СВЦЭМ!$B$34:$B$777,T$11)+'СЕТ СН'!$F$11+СВЦЭМ!$D$10+'СЕТ СН'!$F$6</f>
        <v>1297.3784091000002</v>
      </c>
      <c r="U23" s="37">
        <f>SUMIFS(СВЦЭМ!$D$34:$D$777,СВЦЭМ!$A$34:$A$777,$A23,СВЦЭМ!$B$34:$B$777,U$11)+'СЕТ СН'!$F$11+СВЦЭМ!$D$10+'СЕТ СН'!$F$6</f>
        <v>1272.7129265999999</v>
      </c>
      <c r="V23" s="37">
        <f>SUMIFS(СВЦЭМ!$D$34:$D$777,СВЦЭМ!$A$34:$A$777,$A23,СВЦЭМ!$B$34:$B$777,V$11)+'СЕТ СН'!$F$11+СВЦЭМ!$D$10+'СЕТ СН'!$F$6</f>
        <v>1234.94692121</v>
      </c>
      <c r="W23" s="37">
        <f>SUMIFS(СВЦЭМ!$D$34:$D$777,СВЦЭМ!$A$34:$A$777,$A23,СВЦЭМ!$B$34:$B$777,W$11)+'СЕТ СН'!$F$11+СВЦЭМ!$D$10+'СЕТ СН'!$F$6</f>
        <v>1221.96996911</v>
      </c>
      <c r="X23" s="37">
        <f>SUMIFS(СВЦЭМ!$D$34:$D$777,СВЦЭМ!$A$34:$A$777,$A23,СВЦЭМ!$B$34:$B$777,X$11)+'СЕТ СН'!$F$11+СВЦЭМ!$D$10+'СЕТ СН'!$F$6</f>
        <v>1237.1963556400001</v>
      </c>
      <c r="Y23" s="37">
        <f>SUMIFS(СВЦЭМ!$D$34:$D$777,СВЦЭМ!$A$34:$A$777,$A23,СВЦЭМ!$B$34:$B$777,Y$11)+'СЕТ СН'!$F$11+СВЦЭМ!$D$10+'СЕТ СН'!$F$6</f>
        <v>1338.14143001</v>
      </c>
    </row>
    <row r="24" spans="1:25" ht="15.75" x14ac:dyDescent="0.2">
      <c r="A24" s="36">
        <f t="shared" si="0"/>
        <v>42687</v>
      </c>
      <c r="B24" s="37">
        <f>SUMIFS(СВЦЭМ!$D$34:$D$777,СВЦЭМ!$A$34:$A$777,$A24,СВЦЭМ!$B$34:$B$777,B$11)+'СЕТ СН'!$F$11+СВЦЭМ!$D$10+'СЕТ СН'!$F$6</f>
        <v>1446.15559244</v>
      </c>
      <c r="C24" s="37">
        <f>SUMIFS(СВЦЭМ!$D$34:$D$777,СВЦЭМ!$A$34:$A$777,$A24,СВЦЭМ!$B$34:$B$777,C$11)+'СЕТ СН'!$F$11+СВЦЭМ!$D$10+'СЕТ СН'!$F$6</f>
        <v>1563.8027979399999</v>
      </c>
      <c r="D24" s="37">
        <f>SUMIFS(СВЦЭМ!$D$34:$D$777,СВЦЭМ!$A$34:$A$777,$A24,СВЦЭМ!$B$34:$B$777,D$11)+'СЕТ СН'!$F$11+СВЦЭМ!$D$10+'СЕТ СН'!$F$6</f>
        <v>1630.03152731</v>
      </c>
      <c r="E24" s="37">
        <f>SUMIFS(СВЦЭМ!$D$34:$D$777,СВЦЭМ!$A$34:$A$777,$A24,СВЦЭМ!$B$34:$B$777,E$11)+'СЕТ СН'!$F$11+СВЦЭМ!$D$10+'СЕТ СН'!$F$6</f>
        <v>1639.9080260400001</v>
      </c>
      <c r="F24" s="37">
        <f>SUMIFS(СВЦЭМ!$D$34:$D$777,СВЦЭМ!$A$34:$A$777,$A24,СВЦЭМ!$B$34:$B$777,F$11)+'СЕТ СН'!$F$11+СВЦЭМ!$D$10+'СЕТ СН'!$F$6</f>
        <v>1644.5617465999999</v>
      </c>
      <c r="G24" s="37">
        <f>SUMIFS(СВЦЭМ!$D$34:$D$777,СВЦЭМ!$A$34:$A$777,$A24,СВЦЭМ!$B$34:$B$777,G$11)+'СЕТ СН'!$F$11+СВЦЭМ!$D$10+'СЕТ СН'!$F$6</f>
        <v>1637.4396382899999</v>
      </c>
      <c r="H24" s="37">
        <f>SUMIFS(СВЦЭМ!$D$34:$D$777,СВЦЭМ!$A$34:$A$777,$A24,СВЦЭМ!$B$34:$B$777,H$11)+'СЕТ СН'!$F$11+СВЦЭМ!$D$10+'СЕТ СН'!$F$6</f>
        <v>1610.1411522600001</v>
      </c>
      <c r="I24" s="37">
        <f>SUMIFS(СВЦЭМ!$D$34:$D$777,СВЦЭМ!$A$34:$A$777,$A24,СВЦЭМ!$B$34:$B$777,I$11)+'СЕТ СН'!$F$11+СВЦЭМ!$D$10+'СЕТ СН'!$F$6</f>
        <v>1590.5160501599998</v>
      </c>
      <c r="J24" s="37">
        <f>SUMIFS(СВЦЭМ!$D$34:$D$777,СВЦЭМ!$A$34:$A$777,$A24,СВЦЭМ!$B$34:$B$777,J$11)+'СЕТ СН'!$F$11+СВЦЭМ!$D$10+'СЕТ СН'!$F$6</f>
        <v>1492.2467222700002</v>
      </c>
      <c r="K24" s="37">
        <f>SUMIFS(СВЦЭМ!$D$34:$D$777,СВЦЭМ!$A$34:$A$777,$A24,СВЦЭМ!$B$34:$B$777,K$11)+'СЕТ СН'!$F$11+СВЦЭМ!$D$10+'СЕТ СН'!$F$6</f>
        <v>1386.1254959100002</v>
      </c>
      <c r="L24" s="37">
        <f>SUMIFS(СВЦЭМ!$D$34:$D$777,СВЦЭМ!$A$34:$A$777,$A24,СВЦЭМ!$B$34:$B$777,L$11)+'СЕТ СН'!$F$11+СВЦЭМ!$D$10+'СЕТ СН'!$F$6</f>
        <v>1291.3571841799999</v>
      </c>
      <c r="M24" s="37">
        <f>SUMIFS(СВЦЭМ!$D$34:$D$777,СВЦЭМ!$A$34:$A$777,$A24,СВЦЭМ!$B$34:$B$777,M$11)+'СЕТ СН'!$F$11+СВЦЭМ!$D$10+'СЕТ СН'!$F$6</f>
        <v>1279.5871041199998</v>
      </c>
      <c r="N24" s="37">
        <f>SUMIFS(СВЦЭМ!$D$34:$D$777,СВЦЭМ!$A$34:$A$777,$A24,СВЦЭМ!$B$34:$B$777,N$11)+'СЕТ СН'!$F$11+СВЦЭМ!$D$10+'СЕТ СН'!$F$6</f>
        <v>1259.55710183</v>
      </c>
      <c r="O24" s="37">
        <f>SUMIFS(СВЦЭМ!$D$34:$D$777,СВЦЭМ!$A$34:$A$777,$A24,СВЦЭМ!$B$34:$B$777,O$11)+'СЕТ СН'!$F$11+СВЦЭМ!$D$10+'СЕТ СН'!$F$6</f>
        <v>1245.63256437</v>
      </c>
      <c r="P24" s="37">
        <f>SUMIFS(СВЦЭМ!$D$34:$D$777,СВЦЭМ!$A$34:$A$777,$A24,СВЦЭМ!$B$34:$B$777,P$11)+'СЕТ СН'!$F$11+СВЦЭМ!$D$10+'СЕТ СН'!$F$6</f>
        <v>1233.2316946400001</v>
      </c>
      <c r="Q24" s="37">
        <f>SUMIFS(СВЦЭМ!$D$34:$D$777,СВЦЭМ!$A$34:$A$777,$A24,СВЦЭМ!$B$34:$B$777,Q$11)+'СЕТ СН'!$F$11+СВЦЭМ!$D$10+'СЕТ СН'!$F$6</f>
        <v>1231.73956114</v>
      </c>
      <c r="R24" s="37">
        <f>SUMIFS(СВЦЭМ!$D$34:$D$777,СВЦЭМ!$A$34:$A$777,$A24,СВЦЭМ!$B$34:$B$777,R$11)+'СЕТ СН'!$F$11+СВЦЭМ!$D$10+'СЕТ СН'!$F$6</f>
        <v>1233.95166199</v>
      </c>
      <c r="S24" s="37">
        <f>SUMIFS(СВЦЭМ!$D$34:$D$777,СВЦЭМ!$A$34:$A$777,$A24,СВЦЭМ!$B$34:$B$777,S$11)+'СЕТ СН'!$F$11+СВЦЭМ!$D$10+'СЕТ СН'!$F$6</f>
        <v>1272.70655111</v>
      </c>
      <c r="T24" s="37">
        <f>SUMIFS(СВЦЭМ!$D$34:$D$777,СВЦЭМ!$A$34:$A$777,$A24,СВЦЭМ!$B$34:$B$777,T$11)+'СЕТ СН'!$F$11+СВЦЭМ!$D$10+'СЕТ СН'!$F$6</f>
        <v>1342.6925813600001</v>
      </c>
      <c r="U24" s="37">
        <f>SUMIFS(СВЦЭМ!$D$34:$D$777,СВЦЭМ!$A$34:$A$777,$A24,СВЦЭМ!$B$34:$B$777,U$11)+'СЕТ СН'!$F$11+СВЦЭМ!$D$10+'СЕТ СН'!$F$6</f>
        <v>1261.0836791900001</v>
      </c>
      <c r="V24" s="37">
        <f>SUMIFS(СВЦЭМ!$D$34:$D$777,СВЦЭМ!$A$34:$A$777,$A24,СВЦЭМ!$B$34:$B$777,V$11)+'СЕТ СН'!$F$11+СВЦЭМ!$D$10+'СЕТ СН'!$F$6</f>
        <v>1175.85382742</v>
      </c>
      <c r="W24" s="37">
        <f>SUMIFS(СВЦЭМ!$D$34:$D$777,СВЦЭМ!$A$34:$A$777,$A24,СВЦЭМ!$B$34:$B$777,W$11)+'СЕТ СН'!$F$11+СВЦЭМ!$D$10+'СЕТ СН'!$F$6</f>
        <v>1191.9303909</v>
      </c>
      <c r="X24" s="37">
        <f>SUMIFS(СВЦЭМ!$D$34:$D$777,СВЦЭМ!$A$34:$A$777,$A24,СВЦЭМ!$B$34:$B$777,X$11)+'СЕТ СН'!$F$11+СВЦЭМ!$D$10+'СЕТ СН'!$F$6</f>
        <v>1244.6912364899999</v>
      </c>
      <c r="Y24" s="37">
        <f>SUMIFS(СВЦЭМ!$D$34:$D$777,СВЦЭМ!$A$34:$A$777,$A24,СВЦЭМ!$B$34:$B$777,Y$11)+'СЕТ СН'!$F$11+СВЦЭМ!$D$10+'СЕТ СН'!$F$6</f>
        <v>1324.4679740800002</v>
      </c>
    </row>
    <row r="25" spans="1:25" ht="15.75" x14ac:dyDescent="0.2">
      <c r="A25" s="36">
        <f t="shared" si="0"/>
        <v>42688</v>
      </c>
      <c r="B25" s="37">
        <f>SUMIFS(СВЦЭМ!$D$34:$D$777,СВЦЭМ!$A$34:$A$777,$A25,СВЦЭМ!$B$34:$B$777,B$11)+'СЕТ СН'!$F$11+СВЦЭМ!$D$10+'СЕТ СН'!$F$6</f>
        <v>1457.1307359500001</v>
      </c>
      <c r="C25" s="37">
        <f>SUMIFS(СВЦЭМ!$D$34:$D$777,СВЦЭМ!$A$34:$A$777,$A25,СВЦЭМ!$B$34:$B$777,C$11)+'СЕТ СН'!$F$11+СВЦЭМ!$D$10+'СЕТ СН'!$F$6</f>
        <v>1586.4658495799999</v>
      </c>
      <c r="D25" s="37">
        <f>SUMIFS(СВЦЭМ!$D$34:$D$777,СВЦЭМ!$A$34:$A$777,$A25,СВЦЭМ!$B$34:$B$777,D$11)+'СЕТ СН'!$F$11+СВЦЭМ!$D$10+'СЕТ СН'!$F$6</f>
        <v>1624.2509443700001</v>
      </c>
      <c r="E25" s="37">
        <f>SUMIFS(СВЦЭМ!$D$34:$D$777,СВЦЭМ!$A$34:$A$777,$A25,СВЦЭМ!$B$34:$B$777,E$11)+'СЕТ СН'!$F$11+СВЦЭМ!$D$10+'СЕТ СН'!$F$6</f>
        <v>1622.3247688000001</v>
      </c>
      <c r="F25" s="37">
        <f>SUMIFS(СВЦЭМ!$D$34:$D$777,СВЦЭМ!$A$34:$A$777,$A25,СВЦЭМ!$B$34:$B$777,F$11)+'СЕТ СН'!$F$11+СВЦЭМ!$D$10+'СЕТ СН'!$F$6</f>
        <v>1689.5792912300003</v>
      </c>
      <c r="G25" s="37">
        <f>SUMIFS(СВЦЭМ!$D$34:$D$777,СВЦЭМ!$A$34:$A$777,$A25,СВЦЭМ!$B$34:$B$777,G$11)+'СЕТ СН'!$F$11+СВЦЭМ!$D$10+'СЕТ СН'!$F$6</f>
        <v>1741.3965281300002</v>
      </c>
      <c r="H25" s="37">
        <f>SUMIFS(СВЦЭМ!$D$34:$D$777,СВЦЭМ!$A$34:$A$777,$A25,СВЦЭМ!$B$34:$B$777,H$11)+'СЕТ СН'!$F$11+СВЦЭМ!$D$10+'СЕТ СН'!$F$6</f>
        <v>1741.62719049</v>
      </c>
      <c r="I25" s="37">
        <f>SUMIFS(СВЦЭМ!$D$34:$D$777,СВЦЭМ!$A$34:$A$777,$A25,СВЦЭМ!$B$34:$B$777,I$11)+'СЕТ СН'!$F$11+СВЦЭМ!$D$10+'СЕТ СН'!$F$6</f>
        <v>1681.52304353</v>
      </c>
      <c r="J25" s="37">
        <f>SUMIFS(СВЦЭМ!$D$34:$D$777,СВЦЭМ!$A$34:$A$777,$A25,СВЦЭМ!$B$34:$B$777,J$11)+'СЕТ СН'!$F$11+СВЦЭМ!$D$10+'СЕТ СН'!$F$6</f>
        <v>1577.8452071800002</v>
      </c>
      <c r="K25" s="37">
        <f>SUMIFS(СВЦЭМ!$D$34:$D$777,СВЦЭМ!$A$34:$A$777,$A25,СВЦЭМ!$B$34:$B$777,K$11)+'СЕТ СН'!$F$11+СВЦЭМ!$D$10+'СЕТ СН'!$F$6</f>
        <v>1493.6771071100002</v>
      </c>
      <c r="L25" s="37">
        <f>SUMIFS(СВЦЭМ!$D$34:$D$777,СВЦЭМ!$A$34:$A$777,$A25,СВЦЭМ!$B$34:$B$777,L$11)+'СЕТ СН'!$F$11+СВЦЭМ!$D$10+'СЕТ СН'!$F$6</f>
        <v>1406.1242530099998</v>
      </c>
      <c r="M25" s="37">
        <f>SUMIFS(СВЦЭМ!$D$34:$D$777,СВЦЭМ!$A$34:$A$777,$A25,СВЦЭМ!$B$34:$B$777,M$11)+'СЕТ СН'!$F$11+СВЦЭМ!$D$10+'СЕТ СН'!$F$6</f>
        <v>1366.3836140799999</v>
      </c>
      <c r="N25" s="37">
        <f>SUMIFS(СВЦЭМ!$D$34:$D$777,СВЦЭМ!$A$34:$A$777,$A25,СВЦЭМ!$B$34:$B$777,N$11)+'СЕТ СН'!$F$11+СВЦЭМ!$D$10+'СЕТ СН'!$F$6</f>
        <v>1378.6184112999999</v>
      </c>
      <c r="O25" s="37">
        <f>SUMIFS(СВЦЭМ!$D$34:$D$777,СВЦЭМ!$A$34:$A$777,$A25,СВЦЭМ!$B$34:$B$777,O$11)+'СЕТ СН'!$F$11+СВЦЭМ!$D$10+'СЕТ СН'!$F$6</f>
        <v>1379.5544608599998</v>
      </c>
      <c r="P25" s="37">
        <f>SUMIFS(СВЦЭМ!$D$34:$D$777,СВЦЭМ!$A$34:$A$777,$A25,СВЦЭМ!$B$34:$B$777,P$11)+'СЕТ СН'!$F$11+СВЦЭМ!$D$10+'СЕТ СН'!$F$6</f>
        <v>1388.38906374</v>
      </c>
      <c r="Q25" s="37">
        <f>SUMIFS(СВЦЭМ!$D$34:$D$777,СВЦЭМ!$A$34:$A$777,$A25,СВЦЭМ!$B$34:$B$777,Q$11)+'СЕТ СН'!$F$11+СВЦЭМ!$D$10+'СЕТ СН'!$F$6</f>
        <v>1390.8517279399998</v>
      </c>
      <c r="R25" s="37">
        <f>SUMIFS(СВЦЭМ!$D$34:$D$777,СВЦЭМ!$A$34:$A$777,$A25,СВЦЭМ!$B$34:$B$777,R$11)+'СЕТ СН'!$F$11+СВЦЭМ!$D$10+'СЕТ СН'!$F$6</f>
        <v>1384.76692211</v>
      </c>
      <c r="S25" s="37">
        <f>SUMIFS(СВЦЭМ!$D$34:$D$777,СВЦЭМ!$A$34:$A$777,$A25,СВЦЭМ!$B$34:$B$777,S$11)+'СЕТ СН'!$F$11+СВЦЭМ!$D$10+'СЕТ СН'!$F$6</f>
        <v>1376.2334065800001</v>
      </c>
      <c r="T25" s="37">
        <f>SUMIFS(СВЦЭМ!$D$34:$D$777,СВЦЭМ!$A$34:$A$777,$A25,СВЦЭМ!$B$34:$B$777,T$11)+'СЕТ СН'!$F$11+СВЦЭМ!$D$10+'СЕТ СН'!$F$6</f>
        <v>1365.0423691700003</v>
      </c>
      <c r="U25" s="37">
        <f>SUMIFS(СВЦЭМ!$D$34:$D$777,СВЦЭМ!$A$34:$A$777,$A25,СВЦЭМ!$B$34:$B$777,U$11)+'СЕТ СН'!$F$11+СВЦЭМ!$D$10+'СЕТ СН'!$F$6</f>
        <v>1362.6381064699999</v>
      </c>
      <c r="V25" s="37">
        <f>SUMIFS(СВЦЭМ!$D$34:$D$777,СВЦЭМ!$A$34:$A$777,$A25,СВЦЭМ!$B$34:$B$777,V$11)+'СЕТ СН'!$F$11+СВЦЭМ!$D$10+'СЕТ СН'!$F$6</f>
        <v>1361.2446303000002</v>
      </c>
      <c r="W25" s="37">
        <f>SUMIFS(СВЦЭМ!$D$34:$D$777,СВЦЭМ!$A$34:$A$777,$A25,СВЦЭМ!$B$34:$B$777,W$11)+'СЕТ СН'!$F$11+СВЦЭМ!$D$10+'СЕТ СН'!$F$6</f>
        <v>1363.0630623000002</v>
      </c>
      <c r="X25" s="37">
        <f>SUMIFS(СВЦЭМ!$D$34:$D$777,СВЦЭМ!$A$34:$A$777,$A25,СВЦЭМ!$B$34:$B$777,X$11)+'СЕТ СН'!$F$11+СВЦЭМ!$D$10+'СЕТ СН'!$F$6</f>
        <v>1385.2907469199999</v>
      </c>
      <c r="Y25" s="37">
        <f>SUMIFS(СВЦЭМ!$D$34:$D$777,СВЦЭМ!$A$34:$A$777,$A25,СВЦЭМ!$B$34:$B$777,Y$11)+'СЕТ СН'!$F$11+СВЦЭМ!$D$10+'СЕТ СН'!$F$6</f>
        <v>1496.6337178700001</v>
      </c>
    </row>
    <row r="26" spans="1:25" ht="15.75" x14ac:dyDescent="0.2">
      <c r="A26" s="36">
        <f t="shared" si="0"/>
        <v>42689</v>
      </c>
      <c r="B26" s="37">
        <f>SUMIFS(СВЦЭМ!$D$34:$D$777,СВЦЭМ!$A$34:$A$777,$A26,СВЦЭМ!$B$34:$B$777,B$11)+'СЕТ СН'!$F$11+СВЦЭМ!$D$10+'СЕТ СН'!$F$6</f>
        <v>1614.15605022</v>
      </c>
      <c r="C26" s="37">
        <f>SUMIFS(СВЦЭМ!$D$34:$D$777,СВЦЭМ!$A$34:$A$777,$A26,СВЦЭМ!$B$34:$B$777,C$11)+'СЕТ СН'!$F$11+СВЦЭМ!$D$10+'СЕТ СН'!$F$6</f>
        <v>1713.2200013700003</v>
      </c>
      <c r="D26" s="37">
        <f>SUMIFS(СВЦЭМ!$D$34:$D$777,СВЦЭМ!$A$34:$A$777,$A26,СВЦЭМ!$B$34:$B$777,D$11)+'СЕТ СН'!$F$11+СВЦЭМ!$D$10+'СЕТ СН'!$F$6</f>
        <v>1729.9088400599999</v>
      </c>
      <c r="E26" s="37">
        <f>SUMIFS(СВЦЭМ!$D$34:$D$777,СВЦЭМ!$A$34:$A$777,$A26,СВЦЭМ!$B$34:$B$777,E$11)+'СЕТ СН'!$F$11+СВЦЭМ!$D$10+'СЕТ СН'!$F$6</f>
        <v>1733.0343098799999</v>
      </c>
      <c r="F26" s="37">
        <f>SUMIFS(СВЦЭМ!$D$34:$D$777,СВЦЭМ!$A$34:$A$777,$A26,СВЦЭМ!$B$34:$B$777,F$11)+'СЕТ СН'!$F$11+СВЦЭМ!$D$10+'СЕТ СН'!$F$6</f>
        <v>1738.5921238599999</v>
      </c>
      <c r="G26" s="37">
        <f>SUMIFS(СВЦЭМ!$D$34:$D$777,СВЦЭМ!$A$34:$A$777,$A26,СВЦЭМ!$B$34:$B$777,G$11)+'СЕТ СН'!$F$11+СВЦЭМ!$D$10+'СЕТ СН'!$F$6</f>
        <v>1744.8176760199999</v>
      </c>
      <c r="H26" s="37">
        <f>SUMIFS(СВЦЭМ!$D$34:$D$777,СВЦЭМ!$A$34:$A$777,$A26,СВЦЭМ!$B$34:$B$777,H$11)+'СЕТ СН'!$F$11+СВЦЭМ!$D$10+'СЕТ СН'!$F$6</f>
        <v>1737.1801557200001</v>
      </c>
      <c r="I26" s="37">
        <f>SUMIFS(СВЦЭМ!$D$34:$D$777,СВЦЭМ!$A$34:$A$777,$A26,СВЦЭМ!$B$34:$B$777,I$11)+'СЕТ СН'!$F$11+СВЦЭМ!$D$10+'СЕТ СН'!$F$6</f>
        <v>1643.87755578</v>
      </c>
      <c r="J26" s="37">
        <f>SUMIFS(СВЦЭМ!$D$34:$D$777,СВЦЭМ!$A$34:$A$777,$A26,СВЦЭМ!$B$34:$B$777,J$11)+'СЕТ СН'!$F$11+СВЦЭМ!$D$10+'СЕТ СН'!$F$6</f>
        <v>1564.2218056699999</v>
      </c>
      <c r="K26" s="37">
        <f>SUMIFS(СВЦЭМ!$D$34:$D$777,СВЦЭМ!$A$34:$A$777,$A26,СВЦЭМ!$B$34:$B$777,K$11)+'СЕТ СН'!$F$11+СВЦЭМ!$D$10+'СЕТ СН'!$F$6</f>
        <v>1485.3438559199999</v>
      </c>
      <c r="L26" s="37">
        <f>SUMIFS(СВЦЭМ!$D$34:$D$777,СВЦЭМ!$A$34:$A$777,$A26,СВЦЭМ!$B$34:$B$777,L$11)+'СЕТ СН'!$F$11+СВЦЭМ!$D$10+'СЕТ СН'!$F$6</f>
        <v>1398.8923841800001</v>
      </c>
      <c r="M26" s="37">
        <f>SUMIFS(СВЦЭМ!$D$34:$D$777,СВЦЭМ!$A$34:$A$777,$A26,СВЦЭМ!$B$34:$B$777,M$11)+'СЕТ СН'!$F$11+СВЦЭМ!$D$10+'СЕТ СН'!$F$6</f>
        <v>1359.4634075200001</v>
      </c>
      <c r="N26" s="37">
        <f>SUMIFS(СВЦЭМ!$D$34:$D$777,СВЦЭМ!$A$34:$A$777,$A26,СВЦЭМ!$B$34:$B$777,N$11)+'СЕТ СН'!$F$11+СВЦЭМ!$D$10+'СЕТ СН'!$F$6</f>
        <v>1353.7726260200002</v>
      </c>
      <c r="O26" s="37">
        <f>SUMIFS(СВЦЭМ!$D$34:$D$777,СВЦЭМ!$A$34:$A$777,$A26,СВЦЭМ!$B$34:$B$777,O$11)+'СЕТ СН'!$F$11+СВЦЭМ!$D$10+'СЕТ СН'!$F$6</f>
        <v>1353.77944239</v>
      </c>
      <c r="P26" s="37">
        <f>SUMIFS(СВЦЭМ!$D$34:$D$777,СВЦЭМ!$A$34:$A$777,$A26,СВЦЭМ!$B$34:$B$777,P$11)+'СЕТ СН'!$F$11+СВЦЭМ!$D$10+'СЕТ СН'!$F$6</f>
        <v>1368.0353449499999</v>
      </c>
      <c r="Q26" s="37">
        <f>SUMIFS(СВЦЭМ!$D$34:$D$777,СВЦЭМ!$A$34:$A$777,$A26,СВЦЭМ!$B$34:$B$777,Q$11)+'СЕТ СН'!$F$11+СВЦЭМ!$D$10+'СЕТ СН'!$F$6</f>
        <v>1368.7929153</v>
      </c>
      <c r="R26" s="37">
        <f>SUMIFS(СВЦЭМ!$D$34:$D$777,СВЦЭМ!$A$34:$A$777,$A26,СВЦЭМ!$B$34:$B$777,R$11)+'СЕТ СН'!$F$11+СВЦЭМ!$D$10+'СЕТ СН'!$F$6</f>
        <v>1364.2325510700002</v>
      </c>
      <c r="S26" s="37">
        <f>SUMIFS(СВЦЭМ!$D$34:$D$777,СВЦЭМ!$A$34:$A$777,$A26,СВЦЭМ!$B$34:$B$777,S$11)+'СЕТ СН'!$F$11+СВЦЭМ!$D$10+'СЕТ СН'!$F$6</f>
        <v>1359.0482444300001</v>
      </c>
      <c r="T26" s="37">
        <f>SUMIFS(СВЦЭМ!$D$34:$D$777,СВЦЭМ!$A$34:$A$777,$A26,СВЦЭМ!$B$34:$B$777,T$11)+'СЕТ СН'!$F$11+СВЦЭМ!$D$10+'СЕТ СН'!$F$6</f>
        <v>1350.2845275300001</v>
      </c>
      <c r="U26" s="37">
        <f>SUMIFS(СВЦЭМ!$D$34:$D$777,СВЦЭМ!$A$34:$A$777,$A26,СВЦЭМ!$B$34:$B$777,U$11)+'СЕТ СН'!$F$11+СВЦЭМ!$D$10+'СЕТ СН'!$F$6</f>
        <v>1355.7218983100001</v>
      </c>
      <c r="V26" s="37">
        <f>SUMIFS(СВЦЭМ!$D$34:$D$777,СВЦЭМ!$A$34:$A$777,$A26,СВЦЭМ!$B$34:$B$777,V$11)+'СЕТ СН'!$F$11+СВЦЭМ!$D$10+'СЕТ СН'!$F$6</f>
        <v>1392.42467485</v>
      </c>
      <c r="W26" s="37">
        <f>SUMIFS(СВЦЭМ!$D$34:$D$777,СВЦЭМ!$A$34:$A$777,$A26,СВЦЭМ!$B$34:$B$777,W$11)+'СЕТ СН'!$F$11+СВЦЭМ!$D$10+'СЕТ СН'!$F$6</f>
        <v>1404.3436954499998</v>
      </c>
      <c r="X26" s="37">
        <f>SUMIFS(СВЦЭМ!$D$34:$D$777,СВЦЭМ!$A$34:$A$777,$A26,СВЦЭМ!$B$34:$B$777,X$11)+'СЕТ СН'!$F$11+СВЦЭМ!$D$10+'СЕТ СН'!$F$6</f>
        <v>1413.0732267399999</v>
      </c>
      <c r="Y26" s="37">
        <f>SUMIFS(СВЦЭМ!$D$34:$D$777,СВЦЭМ!$A$34:$A$777,$A26,СВЦЭМ!$B$34:$B$777,Y$11)+'СЕТ СН'!$F$11+СВЦЭМ!$D$10+'СЕТ СН'!$F$6</f>
        <v>1480.6365581999999</v>
      </c>
    </row>
    <row r="27" spans="1:25" ht="15.75" x14ac:dyDescent="0.2">
      <c r="A27" s="36">
        <f t="shared" si="0"/>
        <v>42690</v>
      </c>
      <c r="B27" s="37">
        <f>SUMIFS(СВЦЭМ!$D$34:$D$777,СВЦЭМ!$A$34:$A$777,$A27,СВЦЭМ!$B$34:$B$777,B$11)+'СЕТ СН'!$F$11+СВЦЭМ!$D$10+'СЕТ СН'!$F$6</f>
        <v>1546.9236394499999</v>
      </c>
      <c r="C27" s="37">
        <f>SUMIFS(СВЦЭМ!$D$34:$D$777,СВЦЭМ!$A$34:$A$777,$A27,СВЦЭМ!$B$34:$B$777,C$11)+'СЕТ СН'!$F$11+СВЦЭМ!$D$10+'СЕТ СН'!$F$6</f>
        <v>1636.0060460300001</v>
      </c>
      <c r="D27" s="37">
        <f>SUMIFS(СВЦЭМ!$D$34:$D$777,СВЦЭМ!$A$34:$A$777,$A27,СВЦЭМ!$B$34:$B$777,D$11)+'СЕТ СН'!$F$11+СВЦЭМ!$D$10+'СЕТ СН'!$F$6</f>
        <v>1651.2816386300001</v>
      </c>
      <c r="E27" s="37">
        <f>SUMIFS(СВЦЭМ!$D$34:$D$777,СВЦЭМ!$A$34:$A$777,$A27,СВЦЭМ!$B$34:$B$777,E$11)+'СЕТ СН'!$F$11+СВЦЭМ!$D$10+'СЕТ СН'!$F$6</f>
        <v>1658.69240919</v>
      </c>
      <c r="F27" s="37">
        <f>SUMIFS(СВЦЭМ!$D$34:$D$777,СВЦЭМ!$A$34:$A$777,$A27,СВЦЭМ!$B$34:$B$777,F$11)+'СЕТ СН'!$F$11+СВЦЭМ!$D$10+'СЕТ СН'!$F$6</f>
        <v>1658.7409450499999</v>
      </c>
      <c r="G27" s="37">
        <f>SUMIFS(СВЦЭМ!$D$34:$D$777,СВЦЭМ!$A$34:$A$777,$A27,СВЦЭМ!$B$34:$B$777,G$11)+'СЕТ СН'!$F$11+СВЦЭМ!$D$10+'СЕТ СН'!$F$6</f>
        <v>1719.2094628899999</v>
      </c>
      <c r="H27" s="37">
        <f>SUMIFS(СВЦЭМ!$D$34:$D$777,СВЦЭМ!$A$34:$A$777,$A27,СВЦЭМ!$B$34:$B$777,H$11)+'СЕТ СН'!$F$11+СВЦЭМ!$D$10+'СЕТ СН'!$F$6</f>
        <v>1733.0976396300002</v>
      </c>
      <c r="I27" s="37">
        <f>SUMIFS(СВЦЭМ!$D$34:$D$777,СВЦЭМ!$A$34:$A$777,$A27,СВЦЭМ!$B$34:$B$777,I$11)+'СЕТ СН'!$F$11+СВЦЭМ!$D$10+'СЕТ СН'!$F$6</f>
        <v>1666.2401818000003</v>
      </c>
      <c r="J27" s="37">
        <f>SUMIFS(СВЦЭМ!$D$34:$D$777,СВЦЭМ!$A$34:$A$777,$A27,СВЦЭМ!$B$34:$B$777,J$11)+'СЕТ СН'!$F$11+СВЦЭМ!$D$10+'СЕТ СН'!$F$6</f>
        <v>1574.6169307599998</v>
      </c>
      <c r="K27" s="37">
        <f>SUMIFS(СВЦЭМ!$D$34:$D$777,СВЦЭМ!$A$34:$A$777,$A27,СВЦЭМ!$B$34:$B$777,K$11)+'СЕТ СН'!$F$11+СВЦЭМ!$D$10+'СЕТ СН'!$F$6</f>
        <v>1469.6373472199998</v>
      </c>
      <c r="L27" s="37">
        <f>SUMIFS(СВЦЭМ!$D$34:$D$777,СВЦЭМ!$A$34:$A$777,$A27,СВЦЭМ!$B$34:$B$777,L$11)+'СЕТ СН'!$F$11+СВЦЭМ!$D$10+'СЕТ СН'!$F$6</f>
        <v>1403.0655560800001</v>
      </c>
      <c r="M27" s="37">
        <f>SUMIFS(СВЦЭМ!$D$34:$D$777,СВЦЭМ!$A$34:$A$777,$A27,СВЦЭМ!$B$34:$B$777,M$11)+'СЕТ СН'!$F$11+СВЦЭМ!$D$10+'СЕТ СН'!$F$6</f>
        <v>1373.3521696500002</v>
      </c>
      <c r="N27" s="37">
        <f>SUMIFS(СВЦЭМ!$D$34:$D$777,СВЦЭМ!$A$34:$A$777,$A27,СВЦЭМ!$B$34:$B$777,N$11)+'СЕТ СН'!$F$11+СВЦЭМ!$D$10+'СЕТ СН'!$F$6</f>
        <v>1381.9239428000001</v>
      </c>
      <c r="O27" s="37">
        <f>SUMIFS(СВЦЭМ!$D$34:$D$777,СВЦЭМ!$A$34:$A$777,$A27,СВЦЭМ!$B$34:$B$777,O$11)+'СЕТ СН'!$F$11+СВЦЭМ!$D$10+'СЕТ СН'!$F$6</f>
        <v>1409.7357925599999</v>
      </c>
      <c r="P27" s="37">
        <f>SUMIFS(СВЦЭМ!$D$34:$D$777,СВЦЭМ!$A$34:$A$777,$A27,СВЦЭМ!$B$34:$B$777,P$11)+'СЕТ СН'!$F$11+СВЦЭМ!$D$10+'СЕТ СН'!$F$6</f>
        <v>1415.98441748</v>
      </c>
      <c r="Q27" s="37">
        <f>SUMIFS(СВЦЭМ!$D$34:$D$777,СВЦЭМ!$A$34:$A$777,$A27,СВЦЭМ!$B$34:$B$777,Q$11)+'СЕТ СН'!$F$11+СВЦЭМ!$D$10+'СЕТ СН'!$F$6</f>
        <v>1414.6727522000001</v>
      </c>
      <c r="R27" s="37">
        <f>SUMIFS(СВЦЭМ!$D$34:$D$777,СВЦЭМ!$A$34:$A$777,$A27,СВЦЭМ!$B$34:$B$777,R$11)+'СЕТ СН'!$F$11+СВЦЭМ!$D$10+'СЕТ СН'!$F$6</f>
        <v>1399.45337101</v>
      </c>
      <c r="S27" s="37">
        <f>SUMIFS(СВЦЭМ!$D$34:$D$777,СВЦЭМ!$A$34:$A$777,$A27,СВЦЭМ!$B$34:$B$777,S$11)+'СЕТ СН'!$F$11+СВЦЭМ!$D$10+'СЕТ СН'!$F$6</f>
        <v>1400.6422795600001</v>
      </c>
      <c r="T27" s="37">
        <f>SUMIFS(СВЦЭМ!$D$34:$D$777,СВЦЭМ!$A$34:$A$777,$A27,СВЦЭМ!$B$34:$B$777,T$11)+'СЕТ СН'!$F$11+СВЦЭМ!$D$10+'СЕТ СН'!$F$6</f>
        <v>1394.21266612</v>
      </c>
      <c r="U27" s="37">
        <f>SUMIFS(СВЦЭМ!$D$34:$D$777,СВЦЭМ!$A$34:$A$777,$A27,СВЦЭМ!$B$34:$B$777,U$11)+'СЕТ СН'!$F$11+СВЦЭМ!$D$10+'СЕТ СН'!$F$6</f>
        <v>1396.73476575</v>
      </c>
      <c r="V27" s="37">
        <f>SUMIFS(СВЦЭМ!$D$34:$D$777,СВЦЭМ!$A$34:$A$777,$A27,СВЦЭМ!$B$34:$B$777,V$11)+'СЕТ СН'!$F$11+СВЦЭМ!$D$10+'СЕТ СН'!$F$6</f>
        <v>1400.08075676</v>
      </c>
      <c r="W27" s="37">
        <f>SUMIFS(СВЦЭМ!$D$34:$D$777,СВЦЭМ!$A$34:$A$777,$A27,СВЦЭМ!$B$34:$B$777,W$11)+'СЕТ СН'!$F$11+СВЦЭМ!$D$10+'СЕТ СН'!$F$6</f>
        <v>1415.38343037</v>
      </c>
      <c r="X27" s="37">
        <f>SUMIFS(СВЦЭМ!$D$34:$D$777,СВЦЭМ!$A$34:$A$777,$A27,СВЦЭМ!$B$34:$B$777,X$11)+'СЕТ СН'!$F$11+СВЦЭМ!$D$10+'СЕТ СН'!$F$6</f>
        <v>1430.3086133000002</v>
      </c>
      <c r="Y27" s="37">
        <f>SUMIFS(СВЦЭМ!$D$34:$D$777,СВЦЭМ!$A$34:$A$777,$A27,СВЦЭМ!$B$34:$B$777,Y$11)+'СЕТ СН'!$F$11+СВЦЭМ!$D$10+'СЕТ СН'!$F$6</f>
        <v>1539.1957132400003</v>
      </c>
    </row>
    <row r="28" spans="1:25" ht="15.75" x14ac:dyDescent="0.2">
      <c r="A28" s="36">
        <f t="shared" si="0"/>
        <v>42691</v>
      </c>
      <c r="B28" s="37">
        <f>SUMIFS(СВЦЭМ!$D$34:$D$777,СВЦЭМ!$A$34:$A$777,$A28,СВЦЭМ!$B$34:$B$777,B$11)+'СЕТ СН'!$F$11+СВЦЭМ!$D$10+'СЕТ СН'!$F$6</f>
        <v>1644.54746376</v>
      </c>
      <c r="C28" s="37">
        <f>SUMIFS(СВЦЭМ!$D$34:$D$777,СВЦЭМ!$A$34:$A$777,$A28,СВЦЭМ!$B$34:$B$777,C$11)+'СЕТ СН'!$F$11+СВЦЭМ!$D$10+'СЕТ СН'!$F$6</f>
        <v>1737.1158293900003</v>
      </c>
      <c r="D28" s="37">
        <f>SUMIFS(СВЦЭМ!$D$34:$D$777,СВЦЭМ!$A$34:$A$777,$A28,СВЦЭМ!$B$34:$B$777,D$11)+'СЕТ СН'!$F$11+СВЦЭМ!$D$10+'СЕТ СН'!$F$6</f>
        <v>1756.0792306399999</v>
      </c>
      <c r="E28" s="37">
        <f>SUMIFS(СВЦЭМ!$D$34:$D$777,СВЦЭМ!$A$34:$A$777,$A28,СВЦЭМ!$B$34:$B$777,E$11)+'СЕТ СН'!$F$11+СВЦЭМ!$D$10+'СЕТ СН'!$F$6</f>
        <v>1763.5051219900001</v>
      </c>
      <c r="F28" s="37">
        <f>SUMIFS(СВЦЭМ!$D$34:$D$777,СВЦЭМ!$A$34:$A$777,$A28,СВЦЭМ!$B$34:$B$777,F$11)+'СЕТ СН'!$F$11+СВЦЭМ!$D$10+'СЕТ СН'!$F$6</f>
        <v>1762.7726057200002</v>
      </c>
      <c r="G28" s="37">
        <f>SUMIFS(СВЦЭМ!$D$34:$D$777,СВЦЭМ!$A$34:$A$777,$A28,СВЦЭМ!$B$34:$B$777,G$11)+'СЕТ СН'!$F$11+СВЦЭМ!$D$10+'СЕТ СН'!$F$6</f>
        <v>1769.25595892</v>
      </c>
      <c r="H28" s="37">
        <f>SUMIFS(СВЦЭМ!$D$34:$D$777,СВЦЭМ!$A$34:$A$777,$A28,СВЦЭМ!$B$34:$B$777,H$11)+'СЕТ СН'!$F$11+СВЦЭМ!$D$10+'СЕТ СН'!$F$6</f>
        <v>1756.55879787</v>
      </c>
      <c r="I28" s="37">
        <f>SUMIFS(СВЦЭМ!$D$34:$D$777,СВЦЭМ!$A$34:$A$777,$A28,СВЦЭМ!$B$34:$B$777,I$11)+'СЕТ СН'!$F$11+СВЦЭМ!$D$10+'СЕТ СН'!$F$6</f>
        <v>1665.7671576000002</v>
      </c>
      <c r="J28" s="37">
        <f>SUMIFS(СВЦЭМ!$D$34:$D$777,СВЦЭМ!$A$34:$A$777,$A28,СВЦЭМ!$B$34:$B$777,J$11)+'СЕТ СН'!$F$11+СВЦЭМ!$D$10+'СЕТ СН'!$F$6</f>
        <v>1570.3347258700001</v>
      </c>
      <c r="K28" s="37">
        <f>SUMIFS(СВЦЭМ!$D$34:$D$777,СВЦЭМ!$A$34:$A$777,$A28,СВЦЭМ!$B$34:$B$777,K$11)+'СЕТ СН'!$F$11+СВЦЭМ!$D$10+'СЕТ СН'!$F$6</f>
        <v>1469.9298406100002</v>
      </c>
      <c r="L28" s="37">
        <f>SUMIFS(СВЦЭМ!$D$34:$D$777,СВЦЭМ!$A$34:$A$777,$A28,СВЦЭМ!$B$34:$B$777,L$11)+'СЕТ СН'!$F$11+СВЦЭМ!$D$10+'СЕТ СН'!$F$6</f>
        <v>1404.4047952000001</v>
      </c>
      <c r="M28" s="37">
        <f>SUMIFS(СВЦЭМ!$D$34:$D$777,СВЦЭМ!$A$34:$A$777,$A28,СВЦЭМ!$B$34:$B$777,M$11)+'СЕТ СН'!$F$11+СВЦЭМ!$D$10+'СЕТ СН'!$F$6</f>
        <v>1386.1933797699999</v>
      </c>
      <c r="N28" s="37">
        <f>SUMIFS(СВЦЭМ!$D$34:$D$777,СВЦЭМ!$A$34:$A$777,$A28,СВЦЭМ!$B$34:$B$777,N$11)+'СЕТ СН'!$F$11+СВЦЭМ!$D$10+'СЕТ СН'!$F$6</f>
        <v>1390.2466999399999</v>
      </c>
      <c r="O28" s="37">
        <f>SUMIFS(СВЦЭМ!$D$34:$D$777,СВЦЭМ!$A$34:$A$777,$A28,СВЦЭМ!$B$34:$B$777,O$11)+'СЕТ СН'!$F$11+СВЦЭМ!$D$10+'СЕТ СН'!$F$6</f>
        <v>1402.0824966200003</v>
      </c>
      <c r="P28" s="37">
        <f>SUMIFS(СВЦЭМ!$D$34:$D$777,СВЦЭМ!$A$34:$A$777,$A28,СВЦЭМ!$B$34:$B$777,P$11)+'СЕТ СН'!$F$11+СВЦЭМ!$D$10+'СЕТ СН'!$F$6</f>
        <v>1404.7716686499998</v>
      </c>
      <c r="Q28" s="37">
        <f>SUMIFS(СВЦЭМ!$D$34:$D$777,СВЦЭМ!$A$34:$A$777,$A28,СВЦЭМ!$B$34:$B$777,Q$11)+'СЕТ СН'!$F$11+СВЦЭМ!$D$10+'СЕТ СН'!$F$6</f>
        <v>1400.1513572600002</v>
      </c>
      <c r="R28" s="37">
        <f>SUMIFS(СВЦЭМ!$D$34:$D$777,СВЦЭМ!$A$34:$A$777,$A28,СВЦЭМ!$B$34:$B$777,R$11)+'СЕТ СН'!$F$11+СВЦЭМ!$D$10+'СЕТ СН'!$F$6</f>
        <v>1427.4585342199998</v>
      </c>
      <c r="S28" s="37">
        <f>SUMIFS(СВЦЭМ!$D$34:$D$777,СВЦЭМ!$A$34:$A$777,$A28,СВЦЭМ!$B$34:$B$777,S$11)+'СЕТ СН'!$F$11+СВЦЭМ!$D$10+'СЕТ СН'!$F$6</f>
        <v>1465.967474</v>
      </c>
      <c r="T28" s="37">
        <f>SUMIFS(СВЦЭМ!$D$34:$D$777,СВЦЭМ!$A$34:$A$777,$A28,СВЦЭМ!$B$34:$B$777,T$11)+'СЕТ СН'!$F$11+СВЦЭМ!$D$10+'СЕТ СН'!$F$6</f>
        <v>1417.6454268000002</v>
      </c>
      <c r="U28" s="37">
        <f>SUMIFS(СВЦЭМ!$D$34:$D$777,СВЦЭМ!$A$34:$A$777,$A28,СВЦЭМ!$B$34:$B$777,U$11)+'СЕТ СН'!$F$11+СВЦЭМ!$D$10+'СЕТ СН'!$F$6</f>
        <v>1335.5126806200001</v>
      </c>
      <c r="V28" s="37">
        <f>SUMIFS(СВЦЭМ!$D$34:$D$777,СВЦЭМ!$A$34:$A$777,$A28,СВЦЭМ!$B$34:$B$777,V$11)+'СЕТ СН'!$F$11+СВЦЭМ!$D$10+'СЕТ СН'!$F$6</f>
        <v>1345.0408756699999</v>
      </c>
      <c r="W28" s="37">
        <f>SUMIFS(СВЦЭМ!$D$34:$D$777,СВЦЭМ!$A$34:$A$777,$A28,СВЦЭМ!$B$34:$B$777,W$11)+'СЕТ СН'!$F$11+СВЦЭМ!$D$10+'СЕТ СН'!$F$6</f>
        <v>1366.2768237499999</v>
      </c>
      <c r="X28" s="37">
        <f>SUMIFS(СВЦЭМ!$D$34:$D$777,СВЦЭМ!$A$34:$A$777,$A28,СВЦЭМ!$B$34:$B$777,X$11)+'СЕТ СН'!$F$11+СВЦЭМ!$D$10+'СЕТ СН'!$F$6</f>
        <v>1414.4898004199999</v>
      </c>
      <c r="Y28" s="37">
        <f>SUMIFS(СВЦЭМ!$D$34:$D$777,СВЦЭМ!$A$34:$A$777,$A28,СВЦЭМ!$B$34:$B$777,Y$11)+'СЕТ СН'!$F$11+СВЦЭМ!$D$10+'СЕТ СН'!$F$6</f>
        <v>1482.1226522500001</v>
      </c>
    </row>
    <row r="29" spans="1:25" ht="15.75" x14ac:dyDescent="0.2">
      <c r="A29" s="36">
        <f t="shared" si="0"/>
        <v>42692</v>
      </c>
      <c r="B29" s="37">
        <f>SUMIFS(СВЦЭМ!$D$34:$D$777,СВЦЭМ!$A$34:$A$777,$A29,СВЦЭМ!$B$34:$B$777,B$11)+'СЕТ СН'!$F$11+СВЦЭМ!$D$10+'СЕТ СН'!$F$6</f>
        <v>1612.2136316900001</v>
      </c>
      <c r="C29" s="37">
        <f>SUMIFS(СВЦЭМ!$D$34:$D$777,СВЦЭМ!$A$34:$A$777,$A29,СВЦЭМ!$B$34:$B$777,C$11)+'СЕТ СН'!$F$11+СВЦЭМ!$D$10+'СЕТ СН'!$F$6</f>
        <v>1733.2122924700002</v>
      </c>
      <c r="D29" s="37">
        <f>SUMIFS(СВЦЭМ!$D$34:$D$777,СВЦЭМ!$A$34:$A$777,$A29,СВЦЭМ!$B$34:$B$777,D$11)+'СЕТ СН'!$F$11+СВЦЭМ!$D$10+'СЕТ СН'!$F$6</f>
        <v>1760.9982357100002</v>
      </c>
      <c r="E29" s="37">
        <f>SUMIFS(СВЦЭМ!$D$34:$D$777,СВЦЭМ!$A$34:$A$777,$A29,СВЦЭМ!$B$34:$B$777,E$11)+'СЕТ СН'!$F$11+СВЦЭМ!$D$10+'СЕТ СН'!$F$6</f>
        <v>1761.4285843500002</v>
      </c>
      <c r="F29" s="37">
        <f>SUMIFS(СВЦЭМ!$D$34:$D$777,СВЦЭМ!$A$34:$A$777,$A29,СВЦЭМ!$B$34:$B$777,F$11)+'СЕТ СН'!$F$11+СВЦЭМ!$D$10+'СЕТ СН'!$F$6</f>
        <v>1761.5460814600001</v>
      </c>
      <c r="G29" s="37">
        <f>SUMIFS(СВЦЭМ!$D$34:$D$777,СВЦЭМ!$A$34:$A$777,$A29,СВЦЭМ!$B$34:$B$777,G$11)+'СЕТ СН'!$F$11+СВЦЭМ!$D$10+'СЕТ СН'!$F$6</f>
        <v>1764.7202626900003</v>
      </c>
      <c r="H29" s="37">
        <f>SUMIFS(СВЦЭМ!$D$34:$D$777,СВЦЭМ!$A$34:$A$777,$A29,СВЦЭМ!$B$34:$B$777,H$11)+'СЕТ СН'!$F$11+СВЦЭМ!$D$10+'СЕТ СН'!$F$6</f>
        <v>1763.07883158</v>
      </c>
      <c r="I29" s="37">
        <f>SUMIFS(СВЦЭМ!$D$34:$D$777,СВЦЭМ!$A$34:$A$777,$A29,СВЦЭМ!$B$34:$B$777,I$11)+'СЕТ СН'!$F$11+СВЦЭМ!$D$10+'СЕТ СН'!$F$6</f>
        <v>1667.4878672</v>
      </c>
      <c r="J29" s="37">
        <f>SUMIFS(СВЦЭМ!$D$34:$D$777,СВЦЭМ!$A$34:$A$777,$A29,СВЦЭМ!$B$34:$B$777,J$11)+'СЕТ СН'!$F$11+СВЦЭМ!$D$10+'СЕТ СН'!$F$6</f>
        <v>1563.1804526199999</v>
      </c>
      <c r="K29" s="37">
        <f>SUMIFS(СВЦЭМ!$D$34:$D$777,СВЦЭМ!$A$34:$A$777,$A29,СВЦЭМ!$B$34:$B$777,K$11)+'СЕТ СН'!$F$11+СВЦЭМ!$D$10+'СЕТ СН'!$F$6</f>
        <v>1465.7008614400002</v>
      </c>
      <c r="L29" s="37">
        <f>SUMIFS(СВЦЭМ!$D$34:$D$777,СВЦЭМ!$A$34:$A$777,$A29,СВЦЭМ!$B$34:$B$777,L$11)+'СЕТ СН'!$F$11+СВЦЭМ!$D$10+'СЕТ СН'!$F$6</f>
        <v>1383.6040518899999</v>
      </c>
      <c r="M29" s="37">
        <f>SUMIFS(СВЦЭМ!$D$34:$D$777,СВЦЭМ!$A$34:$A$777,$A29,СВЦЭМ!$B$34:$B$777,M$11)+'СЕТ СН'!$F$11+СВЦЭМ!$D$10+'СЕТ СН'!$F$6</f>
        <v>1372.76744439</v>
      </c>
      <c r="N29" s="37">
        <f>SUMIFS(СВЦЭМ!$D$34:$D$777,СВЦЭМ!$A$34:$A$777,$A29,СВЦЭМ!$B$34:$B$777,N$11)+'СЕТ СН'!$F$11+СВЦЭМ!$D$10+'СЕТ СН'!$F$6</f>
        <v>1396.1292021200002</v>
      </c>
      <c r="O29" s="37">
        <f>SUMIFS(СВЦЭМ!$D$34:$D$777,СВЦЭМ!$A$34:$A$777,$A29,СВЦЭМ!$B$34:$B$777,O$11)+'СЕТ СН'!$F$11+СВЦЭМ!$D$10+'СЕТ СН'!$F$6</f>
        <v>1398.8361208699998</v>
      </c>
      <c r="P29" s="37">
        <f>SUMIFS(СВЦЭМ!$D$34:$D$777,СВЦЭМ!$A$34:$A$777,$A29,СВЦЭМ!$B$34:$B$777,P$11)+'СЕТ СН'!$F$11+СВЦЭМ!$D$10+'СЕТ СН'!$F$6</f>
        <v>1436.5389013700001</v>
      </c>
      <c r="Q29" s="37">
        <f>SUMIFS(СВЦЭМ!$D$34:$D$777,СВЦЭМ!$A$34:$A$777,$A29,СВЦЭМ!$B$34:$B$777,Q$11)+'СЕТ СН'!$F$11+СВЦЭМ!$D$10+'СЕТ СН'!$F$6</f>
        <v>1438.10964638</v>
      </c>
      <c r="R29" s="37">
        <f>SUMIFS(СВЦЭМ!$D$34:$D$777,СВЦЭМ!$A$34:$A$777,$A29,СВЦЭМ!$B$34:$B$777,R$11)+'СЕТ СН'!$F$11+СВЦЭМ!$D$10+'СЕТ СН'!$F$6</f>
        <v>1436.9820104599999</v>
      </c>
      <c r="S29" s="37">
        <f>SUMIFS(СВЦЭМ!$D$34:$D$777,СВЦЭМ!$A$34:$A$777,$A29,СВЦЭМ!$B$34:$B$777,S$11)+'СЕТ СН'!$F$11+СВЦЭМ!$D$10+'СЕТ СН'!$F$6</f>
        <v>1397.8276300500002</v>
      </c>
      <c r="T29" s="37">
        <f>SUMIFS(СВЦЭМ!$D$34:$D$777,СВЦЭМ!$A$34:$A$777,$A29,СВЦЭМ!$B$34:$B$777,T$11)+'СЕТ СН'!$F$11+СВЦЭМ!$D$10+'СЕТ СН'!$F$6</f>
        <v>1356.3799583800001</v>
      </c>
      <c r="U29" s="37">
        <f>SUMIFS(СВЦЭМ!$D$34:$D$777,СВЦЭМ!$A$34:$A$777,$A29,СВЦЭМ!$B$34:$B$777,U$11)+'СЕТ СН'!$F$11+СВЦЭМ!$D$10+'СЕТ СН'!$F$6</f>
        <v>1350.3338327000001</v>
      </c>
      <c r="V29" s="37">
        <f>SUMIFS(СВЦЭМ!$D$34:$D$777,СВЦЭМ!$A$34:$A$777,$A29,СВЦЭМ!$B$34:$B$777,V$11)+'СЕТ СН'!$F$11+СВЦЭМ!$D$10+'СЕТ СН'!$F$6</f>
        <v>1345.4491111799998</v>
      </c>
      <c r="W29" s="37">
        <f>SUMIFS(СВЦЭМ!$D$34:$D$777,СВЦЭМ!$A$34:$A$777,$A29,СВЦЭМ!$B$34:$B$777,W$11)+'СЕТ СН'!$F$11+СВЦЭМ!$D$10+'СЕТ СН'!$F$6</f>
        <v>1366.88287034</v>
      </c>
      <c r="X29" s="37">
        <f>SUMIFS(СВЦЭМ!$D$34:$D$777,СВЦЭМ!$A$34:$A$777,$A29,СВЦЭМ!$B$34:$B$777,X$11)+'СЕТ СН'!$F$11+СВЦЭМ!$D$10+'СЕТ СН'!$F$6</f>
        <v>1397.6515519499999</v>
      </c>
      <c r="Y29" s="37">
        <f>SUMIFS(СВЦЭМ!$D$34:$D$777,СВЦЭМ!$A$34:$A$777,$A29,СВЦЭМ!$B$34:$B$777,Y$11)+'СЕТ СН'!$F$11+СВЦЭМ!$D$10+'СЕТ СН'!$F$6</f>
        <v>1507.7279598599998</v>
      </c>
    </row>
    <row r="30" spans="1:25" ht="15.75" x14ac:dyDescent="0.2">
      <c r="A30" s="36">
        <f t="shared" si="0"/>
        <v>42693</v>
      </c>
      <c r="B30" s="37">
        <f>SUMIFS(СВЦЭМ!$D$34:$D$777,СВЦЭМ!$A$34:$A$777,$A30,СВЦЭМ!$B$34:$B$777,B$11)+'СЕТ СН'!$F$11+СВЦЭМ!$D$10+'СЕТ СН'!$F$6</f>
        <v>1466.2917176700003</v>
      </c>
      <c r="C30" s="37">
        <f>SUMIFS(СВЦЭМ!$D$34:$D$777,СВЦЭМ!$A$34:$A$777,$A30,СВЦЭМ!$B$34:$B$777,C$11)+'СЕТ СН'!$F$11+СВЦЭМ!$D$10+'СЕТ СН'!$F$6</f>
        <v>1541.3903773699999</v>
      </c>
      <c r="D30" s="37">
        <f>SUMIFS(СВЦЭМ!$D$34:$D$777,СВЦЭМ!$A$34:$A$777,$A30,СВЦЭМ!$B$34:$B$777,D$11)+'СЕТ СН'!$F$11+СВЦЭМ!$D$10+'СЕТ СН'!$F$6</f>
        <v>1618.9485516700001</v>
      </c>
      <c r="E30" s="37">
        <f>SUMIFS(СВЦЭМ!$D$34:$D$777,СВЦЭМ!$A$34:$A$777,$A30,СВЦЭМ!$B$34:$B$777,E$11)+'СЕТ СН'!$F$11+СВЦЭМ!$D$10+'СЕТ СН'!$F$6</f>
        <v>1628.89573479</v>
      </c>
      <c r="F30" s="37">
        <f>SUMIFS(СВЦЭМ!$D$34:$D$777,СВЦЭМ!$A$34:$A$777,$A30,СВЦЭМ!$B$34:$B$777,F$11)+'СЕТ СН'!$F$11+СВЦЭМ!$D$10+'СЕТ СН'!$F$6</f>
        <v>1625.5373050400003</v>
      </c>
      <c r="G30" s="37">
        <f>SUMIFS(СВЦЭМ!$D$34:$D$777,СВЦЭМ!$A$34:$A$777,$A30,СВЦЭМ!$B$34:$B$777,G$11)+'СЕТ СН'!$F$11+СВЦЭМ!$D$10+'СЕТ СН'!$F$6</f>
        <v>1617.5373107</v>
      </c>
      <c r="H30" s="37">
        <f>SUMIFS(СВЦЭМ!$D$34:$D$777,СВЦЭМ!$A$34:$A$777,$A30,СВЦЭМ!$B$34:$B$777,H$11)+'СЕТ СН'!$F$11+СВЦЭМ!$D$10+'СЕТ СН'!$F$6</f>
        <v>1581.1150632100002</v>
      </c>
      <c r="I30" s="37">
        <f>SUMIFS(СВЦЭМ!$D$34:$D$777,СВЦЭМ!$A$34:$A$777,$A30,СВЦЭМ!$B$34:$B$777,I$11)+'СЕТ СН'!$F$11+СВЦЭМ!$D$10+'СЕТ СН'!$F$6</f>
        <v>1544.7269130899999</v>
      </c>
      <c r="J30" s="37">
        <f>SUMIFS(СВЦЭМ!$D$34:$D$777,СВЦЭМ!$A$34:$A$777,$A30,СВЦЭМ!$B$34:$B$777,J$11)+'СЕТ СН'!$F$11+СВЦЭМ!$D$10+'СЕТ СН'!$F$6</f>
        <v>1457.0302296499999</v>
      </c>
      <c r="K30" s="37">
        <f>SUMIFS(СВЦЭМ!$D$34:$D$777,СВЦЭМ!$A$34:$A$777,$A30,СВЦЭМ!$B$34:$B$777,K$11)+'СЕТ СН'!$F$11+СВЦЭМ!$D$10+'СЕТ СН'!$F$6</f>
        <v>1373.1728891600001</v>
      </c>
      <c r="L30" s="37">
        <f>SUMIFS(СВЦЭМ!$D$34:$D$777,СВЦЭМ!$A$34:$A$777,$A30,СВЦЭМ!$B$34:$B$777,L$11)+'СЕТ СН'!$F$11+СВЦЭМ!$D$10+'СЕТ СН'!$F$6</f>
        <v>1336.1269139300002</v>
      </c>
      <c r="M30" s="37">
        <f>SUMIFS(СВЦЭМ!$D$34:$D$777,СВЦЭМ!$A$34:$A$777,$A30,СВЦЭМ!$B$34:$B$777,M$11)+'СЕТ СН'!$F$11+СВЦЭМ!$D$10+'СЕТ СН'!$F$6</f>
        <v>1334.2587390799999</v>
      </c>
      <c r="N30" s="37">
        <f>SUMIFS(СВЦЭМ!$D$34:$D$777,СВЦЭМ!$A$34:$A$777,$A30,СВЦЭМ!$B$34:$B$777,N$11)+'СЕТ СН'!$F$11+СВЦЭМ!$D$10+'СЕТ СН'!$F$6</f>
        <v>1320.6238498900002</v>
      </c>
      <c r="O30" s="37">
        <f>SUMIFS(СВЦЭМ!$D$34:$D$777,СВЦЭМ!$A$34:$A$777,$A30,СВЦЭМ!$B$34:$B$777,O$11)+'СЕТ СН'!$F$11+СВЦЭМ!$D$10+'СЕТ СН'!$F$6</f>
        <v>1340.3058314099999</v>
      </c>
      <c r="P30" s="37">
        <f>SUMIFS(СВЦЭМ!$D$34:$D$777,СВЦЭМ!$A$34:$A$777,$A30,СВЦЭМ!$B$34:$B$777,P$11)+'СЕТ СН'!$F$11+СВЦЭМ!$D$10+'СЕТ СН'!$F$6</f>
        <v>1363.3102376900001</v>
      </c>
      <c r="Q30" s="37">
        <f>SUMIFS(СВЦЭМ!$D$34:$D$777,СВЦЭМ!$A$34:$A$777,$A30,СВЦЭМ!$B$34:$B$777,Q$11)+'СЕТ СН'!$F$11+СВЦЭМ!$D$10+'СЕТ СН'!$F$6</f>
        <v>1367.3273158800002</v>
      </c>
      <c r="R30" s="37">
        <f>SUMIFS(СВЦЭМ!$D$34:$D$777,СВЦЭМ!$A$34:$A$777,$A30,СВЦЭМ!$B$34:$B$777,R$11)+'СЕТ СН'!$F$11+СВЦЭМ!$D$10+'СЕТ СН'!$F$6</f>
        <v>1485.9768037700001</v>
      </c>
      <c r="S30" s="37">
        <f>SUMIFS(СВЦЭМ!$D$34:$D$777,СВЦЭМ!$A$34:$A$777,$A30,СВЦЭМ!$B$34:$B$777,S$11)+'СЕТ СН'!$F$11+СВЦЭМ!$D$10+'СЕТ СН'!$F$6</f>
        <v>1477.96766002</v>
      </c>
      <c r="T30" s="37">
        <f>SUMIFS(СВЦЭМ!$D$34:$D$777,СВЦЭМ!$A$34:$A$777,$A30,СВЦЭМ!$B$34:$B$777,T$11)+'СЕТ СН'!$F$11+СВЦЭМ!$D$10+'СЕТ СН'!$F$6</f>
        <v>1357.5956981600002</v>
      </c>
      <c r="U30" s="37">
        <f>SUMIFS(СВЦЭМ!$D$34:$D$777,СВЦЭМ!$A$34:$A$777,$A30,СВЦЭМ!$B$34:$B$777,U$11)+'СЕТ СН'!$F$11+СВЦЭМ!$D$10+'СЕТ СН'!$F$6</f>
        <v>1294.2215394499999</v>
      </c>
      <c r="V30" s="37">
        <f>SUMIFS(СВЦЭМ!$D$34:$D$777,СВЦЭМ!$A$34:$A$777,$A30,СВЦЭМ!$B$34:$B$777,V$11)+'СЕТ СН'!$F$11+СВЦЭМ!$D$10+'СЕТ СН'!$F$6</f>
        <v>1298.8187343200002</v>
      </c>
      <c r="W30" s="37">
        <f>SUMIFS(СВЦЭМ!$D$34:$D$777,СВЦЭМ!$A$34:$A$777,$A30,СВЦЭМ!$B$34:$B$777,W$11)+'СЕТ СН'!$F$11+СВЦЭМ!$D$10+'СЕТ СН'!$F$6</f>
        <v>1321.30801144</v>
      </c>
      <c r="X30" s="37">
        <f>SUMIFS(СВЦЭМ!$D$34:$D$777,СВЦЭМ!$A$34:$A$777,$A30,СВЦЭМ!$B$34:$B$777,X$11)+'СЕТ СН'!$F$11+СВЦЭМ!$D$10+'СЕТ СН'!$F$6</f>
        <v>1327.6574970299998</v>
      </c>
      <c r="Y30" s="37">
        <f>SUMIFS(СВЦЭМ!$D$34:$D$777,СВЦЭМ!$A$34:$A$777,$A30,СВЦЭМ!$B$34:$B$777,Y$11)+'СЕТ СН'!$F$11+СВЦЭМ!$D$10+'СЕТ СН'!$F$6</f>
        <v>1419.2145025</v>
      </c>
    </row>
    <row r="31" spans="1:25" ht="15.75" x14ac:dyDescent="0.2">
      <c r="A31" s="36">
        <f t="shared" si="0"/>
        <v>42694</v>
      </c>
      <c r="B31" s="37">
        <f>SUMIFS(СВЦЭМ!$D$34:$D$777,СВЦЭМ!$A$34:$A$777,$A31,СВЦЭМ!$B$34:$B$777,B$11)+'СЕТ СН'!$F$11+СВЦЭМ!$D$10+'СЕТ СН'!$F$6</f>
        <v>1617.6877733599999</v>
      </c>
      <c r="C31" s="37">
        <f>SUMIFS(СВЦЭМ!$D$34:$D$777,СВЦЭМ!$A$34:$A$777,$A31,СВЦЭМ!$B$34:$B$777,C$11)+'СЕТ СН'!$F$11+СВЦЭМ!$D$10+'СЕТ СН'!$F$6</f>
        <v>1727.7464001600001</v>
      </c>
      <c r="D31" s="37">
        <f>SUMIFS(СВЦЭМ!$D$34:$D$777,СВЦЭМ!$A$34:$A$777,$A31,СВЦЭМ!$B$34:$B$777,D$11)+'СЕТ СН'!$F$11+СВЦЭМ!$D$10+'СЕТ СН'!$F$6</f>
        <v>1788.6791030499999</v>
      </c>
      <c r="E31" s="37">
        <f>SUMIFS(СВЦЭМ!$D$34:$D$777,СВЦЭМ!$A$34:$A$777,$A31,СВЦЭМ!$B$34:$B$777,E$11)+'СЕТ СН'!$F$11+СВЦЭМ!$D$10+'СЕТ СН'!$F$6</f>
        <v>1779.81215092</v>
      </c>
      <c r="F31" s="37">
        <f>SUMIFS(СВЦЭМ!$D$34:$D$777,СВЦЭМ!$A$34:$A$777,$A31,СВЦЭМ!$B$34:$B$777,F$11)+'СЕТ СН'!$F$11+СВЦЭМ!$D$10+'СЕТ СН'!$F$6</f>
        <v>1777.1655691999999</v>
      </c>
      <c r="G31" s="37">
        <f>SUMIFS(СВЦЭМ!$D$34:$D$777,СВЦЭМ!$A$34:$A$777,$A31,СВЦЭМ!$B$34:$B$777,G$11)+'СЕТ СН'!$F$11+СВЦЭМ!$D$10+'СЕТ СН'!$F$6</f>
        <v>1759.8173106600002</v>
      </c>
      <c r="H31" s="37">
        <f>SUMIFS(СВЦЭМ!$D$34:$D$777,СВЦЭМ!$A$34:$A$777,$A31,СВЦЭМ!$B$34:$B$777,H$11)+'СЕТ СН'!$F$11+СВЦЭМ!$D$10+'СЕТ СН'!$F$6</f>
        <v>1730.0489847100002</v>
      </c>
      <c r="I31" s="37">
        <f>SUMIFS(СВЦЭМ!$D$34:$D$777,СВЦЭМ!$A$34:$A$777,$A31,СВЦЭМ!$B$34:$B$777,I$11)+'СЕТ СН'!$F$11+СВЦЭМ!$D$10+'СЕТ СН'!$F$6</f>
        <v>1744.3802020000003</v>
      </c>
      <c r="J31" s="37">
        <f>SUMIFS(СВЦЭМ!$D$34:$D$777,СВЦЭМ!$A$34:$A$777,$A31,СВЦЭМ!$B$34:$B$777,J$11)+'СЕТ СН'!$F$11+СВЦЭМ!$D$10+'СЕТ СН'!$F$6</f>
        <v>1648.8054731400002</v>
      </c>
      <c r="K31" s="37">
        <f>SUMIFS(СВЦЭМ!$D$34:$D$777,СВЦЭМ!$A$34:$A$777,$A31,СВЦЭМ!$B$34:$B$777,K$11)+'СЕТ СН'!$F$11+СВЦЭМ!$D$10+'СЕТ СН'!$F$6</f>
        <v>1504.2446145200001</v>
      </c>
      <c r="L31" s="37">
        <f>SUMIFS(СВЦЭМ!$D$34:$D$777,СВЦЭМ!$A$34:$A$777,$A31,СВЦЭМ!$B$34:$B$777,L$11)+'СЕТ СН'!$F$11+СВЦЭМ!$D$10+'СЕТ СН'!$F$6</f>
        <v>1398.4541796399999</v>
      </c>
      <c r="M31" s="37">
        <f>SUMIFS(СВЦЭМ!$D$34:$D$777,СВЦЭМ!$A$34:$A$777,$A31,СВЦЭМ!$B$34:$B$777,M$11)+'СЕТ СН'!$F$11+СВЦЭМ!$D$10+'СЕТ СН'!$F$6</f>
        <v>1364.76386632</v>
      </c>
      <c r="N31" s="37">
        <f>SUMIFS(СВЦЭМ!$D$34:$D$777,СВЦЭМ!$A$34:$A$777,$A31,СВЦЭМ!$B$34:$B$777,N$11)+'СЕТ СН'!$F$11+СВЦЭМ!$D$10+'СЕТ СН'!$F$6</f>
        <v>1378.5633891900002</v>
      </c>
      <c r="O31" s="37">
        <f>SUMIFS(СВЦЭМ!$D$34:$D$777,СВЦЭМ!$A$34:$A$777,$A31,СВЦЭМ!$B$34:$B$777,O$11)+'СЕТ СН'!$F$11+СВЦЭМ!$D$10+'СЕТ СН'!$F$6</f>
        <v>1389.8506600800001</v>
      </c>
      <c r="P31" s="37">
        <f>SUMIFS(СВЦЭМ!$D$34:$D$777,СВЦЭМ!$A$34:$A$777,$A31,СВЦЭМ!$B$34:$B$777,P$11)+'СЕТ СН'!$F$11+СВЦЭМ!$D$10+'СЕТ СН'!$F$6</f>
        <v>1398.5138033399999</v>
      </c>
      <c r="Q31" s="37">
        <f>SUMIFS(СВЦЭМ!$D$34:$D$777,СВЦЭМ!$A$34:$A$777,$A31,СВЦЭМ!$B$34:$B$777,Q$11)+'СЕТ СН'!$F$11+СВЦЭМ!$D$10+'СЕТ СН'!$F$6</f>
        <v>1399.8995489600002</v>
      </c>
      <c r="R31" s="37">
        <f>SUMIFS(СВЦЭМ!$D$34:$D$777,СВЦЭМ!$A$34:$A$777,$A31,СВЦЭМ!$B$34:$B$777,R$11)+'СЕТ СН'!$F$11+СВЦЭМ!$D$10+'СЕТ СН'!$F$6</f>
        <v>1394.7497814799999</v>
      </c>
      <c r="S31" s="37">
        <f>SUMIFS(СВЦЭМ!$D$34:$D$777,СВЦЭМ!$A$34:$A$777,$A31,СВЦЭМ!$B$34:$B$777,S$11)+'СЕТ СН'!$F$11+СВЦЭМ!$D$10+'СЕТ СН'!$F$6</f>
        <v>1368.0793342500001</v>
      </c>
      <c r="T31" s="37">
        <f>SUMIFS(СВЦЭМ!$D$34:$D$777,СВЦЭМ!$A$34:$A$777,$A31,СВЦЭМ!$B$34:$B$777,T$11)+'СЕТ СН'!$F$11+СВЦЭМ!$D$10+'СЕТ СН'!$F$6</f>
        <v>1331.3163423999999</v>
      </c>
      <c r="U31" s="37">
        <f>SUMIFS(СВЦЭМ!$D$34:$D$777,СВЦЭМ!$A$34:$A$777,$A31,СВЦЭМ!$B$34:$B$777,U$11)+'СЕТ СН'!$F$11+СВЦЭМ!$D$10+'СЕТ СН'!$F$6</f>
        <v>1331.1535781799998</v>
      </c>
      <c r="V31" s="37">
        <f>SUMIFS(СВЦЭМ!$D$34:$D$777,СВЦЭМ!$A$34:$A$777,$A31,СВЦЭМ!$B$34:$B$777,V$11)+'СЕТ СН'!$F$11+СВЦЭМ!$D$10+'СЕТ СН'!$F$6</f>
        <v>1333.47226288</v>
      </c>
      <c r="W31" s="37">
        <f>SUMIFS(СВЦЭМ!$D$34:$D$777,СВЦЭМ!$A$34:$A$777,$A31,СВЦЭМ!$B$34:$B$777,W$11)+'СЕТ СН'!$F$11+СВЦЭМ!$D$10+'СЕТ СН'!$F$6</f>
        <v>1340.8860390099999</v>
      </c>
      <c r="X31" s="37">
        <f>SUMIFS(СВЦЭМ!$D$34:$D$777,СВЦЭМ!$A$34:$A$777,$A31,СВЦЭМ!$B$34:$B$777,X$11)+'СЕТ СН'!$F$11+СВЦЭМ!$D$10+'СЕТ СН'!$F$6</f>
        <v>1377.6159802900002</v>
      </c>
      <c r="Y31" s="37">
        <f>SUMIFS(СВЦЭМ!$D$34:$D$777,СВЦЭМ!$A$34:$A$777,$A31,СВЦЭМ!$B$34:$B$777,Y$11)+'СЕТ СН'!$F$11+СВЦЭМ!$D$10+'СЕТ СН'!$F$6</f>
        <v>1493.1982993400002</v>
      </c>
    </row>
    <row r="32" spans="1:25" ht="15.75" x14ac:dyDescent="0.2">
      <c r="A32" s="36">
        <f t="shared" si="0"/>
        <v>42695</v>
      </c>
      <c r="B32" s="37">
        <f>SUMIFS(СВЦЭМ!$D$34:$D$777,СВЦЭМ!$A$34:$A$777,$A32,СВЦЭМ!$B$34:$B$777,B$11)+'СЕТ СН'!$F$11+СВЦЭМ!$D$10+'СЕТ СН'!$F$6</f>
        <v>1624.4091415600001</v>
      </c>
      <c r="C32" s="37">
        <f>SUMIFS(СВЦЭМ!$D$34:$D$777,СВЦЭМ!$A$34:$A$777,$A32,СВЦЭМ!$B$34:$B$777,C$11)+'СЕТ СН'!$F$11+СВЦЭМ!$D$10+'СЕТ СН'!$F$6</f>
        <v>1739.5481752300002</v>
      </c>
      <c r="D32" s="37">
        <f>SUMIFS(СВЦЭМ!$D$34:$D$777,СВЦЭМ!$A$34:$A$777,$A32,СВЦЭМ!$B$34:$B$777,D$11)+'СЕТ СН'!$F$11+СВЦЭМ!$D$10+'СЕТ СН'!$F$6</f>
        <v>1762.3416439400003</v>
      </c>
      <c r="E32" s="37">
        <f>SUMIFS(СВЦЭМ!$D$34:$D$777,СВЦЭМ!$A$34:$A$777,$A32,СВЦЭМ!$B$34:$B$777,E$11)+'СЕТ СН'!$F$11+СВЦЭМ!$D$10+'СЕТ СН'!$F$6</f>
        <v>1777.13727191</v>
      </c>
      <c r="F32" s="37">
        <f>SUMIFS(СВЦЭМ!$D$34:$D$777,СВЦЭМ!$A$34:$A$777,$A32,СВЦЭМ!$B$34:$B$777,F$11)+'СЕТ СН'!$F$11+СВЦЭМ!$D$10+'СЕТ СН'!$F$6</f>
        <v>1774.0086903199999</v>
      </c>
      <c r="G32" s="37">
        <f>SUMIFS(СВЦЭМ!$D$34:$D$777,СВЦЭМ!$A$34:$A$777,$A32,СВЦЭМ!$B$34:$B$777,G$11)+'СЕТ СН'!$F$11+СВЦЭМ!$D$10+'СЕТ СН'!$F$6</f>
        <v>1788.8024743599999</v>
      </c>
      <c r="H32" s="37">
        <f>SUMIFS(СВЦЭМ!$D$34:$D$777,СВЦЭМ!$A$34:$A$777,$A32,СВЦЭМ!$B$34:$B$777,H$11)+'СЕТ СН'!$F$11+СВЦЭМ!$D$10+'СЕТ СН'!$F$6</f>
        <v>1797.2537758600001</v>
      </c>
      <c r="I32" s="37">
        <f>SUMIFS(СВЦЭМ!$D$34:$D$777,СВЦЭМ!$A$34:$A$777,$A32,СВЦЭМ!$B$34:$B$777,I$11)+'СЕТ СН'!$F$11+СВЦЭМ!$D$10+'СЕТ СН'!$F$6</f>
        <v>1732.0617700000003</v>
      </c>
      <c r="J32" s="37">
        <f>SUMIFS(СВЦЭМ!$D$34:$D$777,СВЦЭМ!$A$34:$A$777,$A32,СВЦЭМ!$B$34:$B$777,J$11)+'СЕТ СН'!$F$11+СВЦЭМ!$D$10+'СЕТ СН'!$F$6</f>
        <v>1644.96950122</v>
      </c>
      <c r="K32" s="37">
        <f>SUMIFS(СВЦЭМ!$D$34:$D$777,СВЦЭМ!$A$34:$A$777,$A32,СВЦЭМ!$B$34:$B$777,K$11)+'СЕТ СН'!$F$11+СВЦЭМ!$D$10+'СЕТ СН'!$F$6</f>
        <v>1547.90433054</v>
      </c>
      <c r="L32" s="37">
        <f>SUMIFS(СВЦЭМ!$D$34:$D$777,СВЦЭМ!$A$34:$A$777,$A32,СВЦЭМ!$B$34:$B$777,L$11)+'СЕТ СН'!$F$11+СВЦЭМ!$D$10+'СЕТ СН'!$F$6</f>
        <v>1461.0495869400002</v>
      </c>
      <c r="M32" s="37">
        <f>SUMIFS(СВЦЭМ!$D$34:$D$777,СВЦЭМ!$A$34:$A$777,$A32,СВЦЭМ!$B$34:$B$777,M$11)+'СЕТ СН'!$F$11+СВЦЭМ!$D$10+'СЕТ СН'!$F$6</f>
        <v>1387.5607207399999</v>
      </c>
      <c r="N32" s="37">
        <f>SUMIFS(СВЦЭМ!$D$34:$D$777,СВЦЭМ!$A$34:$A$777,$A32,СВЦЭМ!$B$34:$B$777,N$11)+'СЕТ СН'!$F$11+СВЦЭМ!$D$10+'СЕТ СН'!$F$6</f>
        <v>1379.1944051700002</v>
      </c>
      <c r="O32" s="37">
        <f>SUMIFS(СВЦЭМ!$D$34:$D$777,СВЦЭМ!$A$34:$A$777,$A32,СВЦЭМ!$B$34:$B$777,O$11)+'СЕТ СН'!$F$11+СВЦЭМ!$D$10+'СЕТ СН'!$F$6</f>
        <v>1382.3367572800003</v>
      </c>
      <c r="P32" s="37">
        <f>SUMIFS(СВЦЭМ!$D$34:$D$777,СВЦЭМ!$A$34:$A$777,$A32,СВЦЭМ!$B$34:$B$777,P$11)+'СЕТ СН'!$F$11+СВЦЭМ!$D$10+'СЕТ СН'!$F$6</f>
        <v>1406.6985283200002</v>
      </c>
      <c r="Q32" s="37">
        <f>SUMIFS(СВЦЭМ!$D$34:$D$777,СВЦЭМ!$A$34:$A$777,$A32,СВЦЭМ!$B$34:$B$777,Q$11)+'СЕТ СН'!$F$11+СВЦЭМ!$D$10+'СЕТ СН'!$F$6</f>
        <v>1417.6525144100001</v>
      </c>
      <c r="R32" s="37">
        <f>SUMIFS(СВЦЭМ!$D$34:$D$777,СВЦЭМ!$A$34:$A$777,$A32,СВЦЭМ!$B$34:$B$777,R$11)+'СЕТ СН'!$F$11+СВЦЭМ!$D$10+'СЕТ СН'!$F$6</f>
        <v>1412.00825265</v>
      </c>
      <c r="S32" s="37">
        <f>SUMIFS(СВЦЭМ!$D$34:$D$777,СВЦЭМ!$A$34:$A$777,$A32,СВЦЭМ!$B$34:$B$777,S$11)+'СЕТ СН'!$F$11+СВЦЭМ!$D$10+'СЕТ СН'!$F$6</f>
        <v>1388.4018752299999</v>
      </c>
      <c r="T32" s="37">
        <f>SUMIFS(СВЦЭМ!$D$34:$D$777,СВЦЭМ!$A$34:$A$777,$A32,СВЦЭМ!$B$34:$B$777,T$11)+'СЕТ СН'!$F$11+СВЦЭМ!$D$10+'СЕТ СН'!$F$6</f>
        <v>1362.93163</v>
      </c>
      <c r="U32" s="37">
        <f>SUMIFS(СВЦЭМ!$D$34:$D$777,СВЦЭМ!$A$34:$A$777,$A32,СВЦЭМ!$B$34:$B$777,U$11)+'СЕТ СН'!$F$11+СВЦЭМ!$D$10+'СЕТ СН'!$F$6</f>
        <v>1367.3679080299999</v>
      </c>
      <c r="V32" s="37">
        <f>SUMIFS(СВЦЭМ!$D$34:$D$777,СВЦЭМ!$A$34:$A$777,$A32,СВЦЭМ!$B$34:$B$777,V$11)+'СЕТ СН'!$F$11+СВЦЭМ!$D$10+'СЕТ СН'!$F$6</f>
        <v>1350.9920962199999</v>
      </c>
      <c r="W32" s="37">
        <f>SUMIFS(СВЦЭМ!$D$34:$D$777,СВЦЭМ!$A$34:$A$777,$A32,СВЦЭМ!$B$34:$B$777,W$11)+'СЕТ СН'!$F$11+СВЦЭМ!$D$10+'СЕТ СН'!$F$6</f>
        <v>1360.9352911700003</v>
      </c>
      <c r="X32" s="37">
        <f>SUMIFS(СВЦЭМ!$D$34:$D$777,СВЦЭМ!$A$34:$A$777,$A32,СВЦЭМ!$B$34:$B$777,X$11)+'СЕТ СН'!$F$11+СВЦЭМ!$D$10+'СЕТ СН'!$F$6</f>
        <v>1400.5996428200001</v>
      </c>
      <c r="Y32" s="37">
        <f>SUMIFS(СВЦЭМ!$D$34:$D$777,СВЦЭМ!$A$34:$A$777,$A32,СВЦЭМ!$B$34:$B$777,Y$11)+'СЕТ СН'!$F$11+СВЦЭМ!$D$10+'СЕТ СН'!$F$6</f>
        <v>1518.5975896099999</v>
      </c>
    </row>
    <row r="33" spans="1:27" ht="15.75" x14ac:dyDescent="0.2">
      <c r="A33" s="36">
        <f t="shared" si="0"/>
        <v>42696</v>
      </c>
      <c r="B33" s="37">
        <f>SUMIFS(СВЦЭМ!$D$34:$D$777,СВЦЭМ!$A$34:$A$777,$A33,СВЦЭМ!$B$34:$B$777,B$11)+'СЕТ СН'!$F$11+СВЦЭМ!$D$10+'СЕТ СН'!$F$6</f>
        <v>1541.1528910699999</v>
      </c>
      <c r="C33" s="37">
        <f>SUMIFS(СВЦЭМ!$D$34:$D$777,СВЦЭМ!$A$34:$A$777,$A33,СВЦЭМ!$B$34:$B$777,C$11)+'СЕТ СН'!$F$11+СВЦЭМ!$D$10+'СЕТ СН'!$F$6</f>
        <v>1649.6738018199999</v>
      </c>
      <c r="D33" s="37">
        <f>SUMIFS(СВЦЭМ!$D$34:$D$777,СВЦЭМ!$A$34:$A$777,$A33,СВЦЭМ!$B$34:$B$777,D$11)+'СЕТ СН'!$F$11+СВЦЭМ!$D$10+'СЕТ СН'!$F$6</f>
        <v>1723.0826077300003</v>
      </c>
      <c r="E33" s="37">
        <f>SUMIFS(СВЦЭМ!$D$34:$D$777,СВЦЭМ!$A$34:$A$777,$A33,СВЦЭМ!$B$34:$B$777,E$11)+'СЕТ СН'!$F$11+СВЦЭМ!$D$10+'СЕТ СН'!$F$6</f>
        <v>1723.5400406799999</v>
      </c>
      <c r="F33" s="37">
        <f>SUMIFS(СВЦЭМ!$D$34:$D$777,СВЦЭМ!$A$34:$A$777,$A33,СВЦЭМ!$B$34:$B$777,F$11)+'СЕТ СН'!$F$11+СВЦЭМ!$D$10+'СЕТ СН'!$F$6</f>
        <v>1718.9705266800001</v>
      </c>
      <c r="G33" s="37">
        <f>SUMIFS(СВЦЭМ!$D$34:$D$777,СВЦЭМ!$A$34:$A$777,$A33,СВЦЭМ!$B$34:$B$777,G$11)+'СЕТ СН'!$F$11+СВЦЭМ!$D$10+'СЕТ СН'!$F$6</f>
        <v>1708.5065407900001</v>
      </c>
      <c r="H33" s="37">
        <f>SUMIFS(СВЦЭМ!$D$34:$D$777,СВЦЭМ!$A$34:$A$777,$A33,СВЦЭМ!$B$34:$B$777,H$11)+'СЕТ СН'!$F$11+СВЦЭМ!$D$10+'СЕТ СН'!$F$6</f>
        <v>1642.6885322200001</v>
      </c>
      <c r="I33" s="37">
        <f>SUMIFS(СВЦЭМ!$D$34:$D$777,СВЦЭМ!$A$34:$A$777,$A33,СВЦЭМ!$B$34:$B$777,I$11)+'СЕТ СН'!$F$11+СВЦЭМ!$D$10+'СЕТ СН'!$F$6</f>
        <v>1559.5991665199999</v>
      </c>
      <c r="J33" s="37">
        <f>SUMIFS(СВЦЭМ!$D$34:$D$777,СВЦЭМ!$A$34:$A$777,$A33,СВЦЭМ!$B$34:$B$777,J$11)+'СЕТ СН'!$F$11+СВЦЭМ!$D$10+'СЕТ СН'!$F$6</f>
        <v>1478.69822587</v>
      </c>
      <c r="K33" s="37">
        <f>SUMIFS(СВЦЭМ!$D$34:$D$777,СВЦЭМ!$A$34:$A$777,$A33,СВЦЭМ!$B$34:$B$777,K$11)+'СЕТ СН'!$F$11+СВЦЭМ!$D$10+'СЕТ СН'!$F$6</f>
        <v>1390.3061537100002</v>
      </c>
      <c r="L33" s="37">
        <f>SUMIFS(СВЦЭМ!$D$34:$D$777,СВЦЭМ!$A$34:$A$777,$A33,СВЦЭМ!$B$34:$B$777,L$11)+'СЕТ СН'!$F$11+СВЦЭМ!$D$10+'СЕТ СН'!$F$6</f>
        <v>1361.7711047100001</v>
      </c>
      <c r="M33" s="37">
        <f>SUMIFS(СВЦЭМ!$D$34:$D$777,СВЦЭМ!$A$34:$A$777,$A33,СВЦЭМ!$B$34:$B$777,M$11)+'СЕТ СН'!$F$11+СВЦЭМ!$D$10+'СЕТ СН'!$F$6</f>
        <v>1386.1745385300001</v>
      </c>
      <c r="N33" s="37">
        <f>SUMIFS(СВЦЭМ!$D$34:$D$777,СВЦЭМ!$A$34:$A$777,$A33,СВЦЭМ!$B$34:$B$777,N$11)+'СЕТ СН'!$F$11+СВЦЭМ!$D$10+'СЕТ СН'!$F$6</f>
        <v>1393.8316199800001</v>
      </c>
      <c r="O33" s="37">
        <f>SUMIFS(СВЦЭМ!$D$34:$D$777,СВЦЭМ!$A$34:$A$777,$A33,СВЦЭМ!$B$34:$B$777,O$11)+'СЕТ СН'!$F$11+СВЦЭМ!$D$10+'СЕТ СН'!$F$6</f>
        <v>1422.4434724900002</v>
      </c>
      <c r="P33" s="37">
        <f>SUMIFS(СВЦЭМ!$D$34:$D$777,СВЦЭМ!$A$34:$A$777,$A33,СВЦЭМ!$B$34:$B$777,P$11)+'СЕТ СН'!$F$11+СВЦЭМ!$D$10+'СЕТ СН'!$F$6</f>
        <v>1509.2182047900001</v>
      </c>
      <c r="Q33" s="37">
        <f>SUMIFS(СВЦЭМ!$D$34:$D$777,СВЦЭМ!$A$34:$A$777,$A33,СВЦЭМ!$B$34:$B$777,Q$11)+'СЕТ СН'!$F$11+СВЦЭМ!$D$10+'СЕТ СН'!$F$6</f>
        <v>1561.9427632500001</v>
      </c>
      <c r="R33" s="37">
        <f>SUMIFS(СВЦЭМ!$D$34:$D$777,СВЦЭМ!$A$34:$A$777,$A33,СВЦЭМ!$B$34:$B$777,R$11)+'СЕТ СН'!$F$11+СВЦЭМ!$D$10+'СЕТ СН'!$F$6</f>
        <v>1598.3048736400001</v>
      </c>
      <c r="S33" s="37">
        <f>SUMIFS(СВЦЭМ!$D$34:$D$777,СВЦЭМ!$A$34:$A$777,$A33,СВЦЭМ!$B$34:$B$777,S$11)+'СЕТ СН'!$F$11+СВЦЭМ!$D$10+'СЕТ СН'!$F$6</f>
        <v>1553.35045803</v>
      </c>
      <c r="T33" s="37">
        <f>SUMIFS(СВЦЭМ!$D$34:$D$777,СВЦЭМ!$A$34:$A$777,$A33,СВЦЭМ!$B$34:$B$777,T$11)+'СЕТ СН'!$F$11+СВЦЭМ!$D$10+'СЕТ СН'!$F$6</f>
        <v>1540.9999516799999</v>
      </c>
      <c r="U33" s="37">
        <f>SUMIFS(СВЦЭМ!$D$34:$D$777,СВЦЭМ!$A$34:$A$777,$A33,СВЦЭМ!$B$34:$B$777,U$11)+'СЕТ СН'!$F$11+СВЦЭМ!$D$10+'СЕТ СН'!$F$6</f>
        <v>1538.1657154099998</v>
      </c>
      <c r="V33" s="37">
        <f>SUMIFS(СВЦЭМ!$D$34:$D$777,СВЦЭМ!$A$34:$A$777,$A33,СВЦЭМ!$B$34:$B$777,V$11)+'СЕТ СН'!$F$11+СВЦЭМ!$D$10+'СЕТ СН'!$F$6</f>
        <v>1535.0295823400002</v>
      </c>
      <c r="W33" s="37">
        <f>SUMIFS(СВЦЭМ!$D$34:$D$777,СВЦЭМ!$A$34:$A$777,$A33,СВЦЭМ!$B$34:$B$777,W$11)+'СЕТ СН'!$F$11+СВЦЭМ!$D$10+'СЕТ СН'!$F$6</f>
        <v>1551.9530892900002</v>
      </c>
      <c r="X33" s="37">
        <f>SUMIFS(СВЦЭМ!$D$34:$D$777,СВЦЭМ!$A$34:$A$777,$A33,СВЦЭМ!$B$34:$B$777,X$11)+'СЕТ СН'!$F$11+СВЦЭМ!$D$10+'СЕТ СН'!$F$6</f>
        <v>1590.1686306800002</v>
      </c>
      <c r="Y33" s="37">
        <f>SUMIFS(СВЦЭМ!$D$34:$D$777,СВЦЭМ!$A$34:$A$777,$A33,СВЦЭМ!$B$34:$B$777,Y$11)+'СЕТ СН'!$F$11+СВЦЭМ!$D$10+'СЕТ СН'!$F$6</f>
        <v>1647.92642204</v>
      </c>
    </row>
    <row r="34" spans="1:27" ht="15.75" x14ac:dyDescent="0.2">
      <c r="A34" s="36">
        <f t="shared" si="0"/>
        <v>42697</v>
      </c>
      <c r="B34" s="37">
        <f>SUMIFS(СВЦЭМ!$D$34:$D$777,СВЦЭМ!$A$34:$A$777,$A34,СВЦЭМ!$B$34:$B$777,B$11)+'СЕТ СН'!$F$11+СВЦЭМ!$D$10+'СЕТ СН'!$F$6</f>
        <v>1763.2579353700003</v>
      </c>
      <c r="C34" s="37">
        <f>SUMIFS(СВЦЭМ!$D$34:$D$777,СВЦЭМ!$A$34:$A$777,$A34,СВЦЭМ!$B$34:$B$777,C$11)+'СЕТ СН'!$F$11+СВЦЭМ!$D$10+'СЕТ СН'!$F$6</f>
        <v>1805.5283448999999</v>
      </c>
      <c r="D34" s="37">
        <f>SUMIFS(СВЦЭМ!$D$34:$D$777,СВЦЭМ!$A$34:$A$777,$A34,СВЦЭМ!$B$34:$B$777,D$11)+'СЕТ СН'!$F$11+СВЦЭМ!$D$10+'СЕТ СН'!$F$6</f>
        <v>1827.8741934</v>
      </c>
      <c r="E34" s="37">
        <f>SUMIFS(СВЦЭМ!$D$34:$D$777,СВЦЭМ!$A$34:$A$777,$A34,СВЦЭМ!$B$34:$B$777,E$11)+'СЕТ СН'!$F$11+СВЦЭМ!$D$10+'СЕТ СН'!$F$6</f>
        <v>1836.5437065300002</v>
      </c>
      <c r="F34" s="37">
        <f>SUMIFS(СВЦЭМ!$D$34:$D$777,СВЦЭМ!$A$34:$A$777,$A34,СВЦЭМ!$B$34:$B$777,F$11)+'СЕТ СН'!$F$11+СВЦЭМ!$D$10+'СЕТ СН'!$F$6</f>
        <v>1827.2436440400002</v>
      </c>
      <c r="G34" s="37">
        <f>SUMIFS(СВЦЭМ!$D$34:$D$777,СВЦЭМ!$A$34:$A$777,$A34,СВЦЭМ!$B$34:$B$777,G$11)+'СЕТ СН'!$F$11+СВЦЭМ!$D$10+'СЕТ СН'!$F$6</f>
        <v>1814.1219606899999</v>
      </c>
      <c r="H34" s="37">
        <f>SUMIFS(СВЦЭМ!$D$34:$D$777,СВЦЭМ!$A$34:$A$777,$A34,СВЦЭМ!$B$34:$B$777,H$11)+'СЕТ СН'!$F$11+СВЦЭМ!$D$10+'СЕТ СН'!$F$6</f>
        <v>1749.7099425500001</v>
      </c>
      <c r="I34" s="37">
        <f>SUMIFS(СВЦЭМ!$D$34:$D$777,СВЦЭМ!$A$34:$A$777,$A34,СВЦЭМ!$B$34:$B$777,I$11)+'СЕТ СН'!$F$11+СВЦЭМ!$D$10+'СЕТ СН'!$F$6</f>
        <v>1657.9775457599999</v>
      </c>
      <c r="J34" s="37">
        <f>SUMIFS(СВЦЭМ!$D$34:$D$777,СВЦЭМ!$A$34:$A$777,$A34,СВЦЭМ!$B$34:$B$777,J$11)+'СЕТ СН'!$F$11+СВЦЭМ!$D$10+'СЕТ СН'!$F$6</f>
        <v>1560.3393474</v>
      </c>
      <c r="K34" s="37">
        <f>SUMIFS(СВЦЭМ!$D$34:$D$777,СВЦЭМ!$A$34:$A$777,$A34,СВЦЭМ!$B$34:$B$777,K$11)+'СЕТ СН'!$F$11+СВЦЭМ!$D$10+'СЕТ СН'!$F$6</f>
        <v>1464.1413250999999</v>
      </c>
      <c r="L34" s="37">
        <f>SUMIFS(СВЦЭМ!$D$34:$D$777,СВЦЭМ!$A$34:$A$777,$A34,СВЦЭМ!$B$34:$B$777,L$11)+'СЕТ СН'!$F$11+СВЦЭМ!$D$10+'СЕТ СН'!$F$6</f>
        <v>1390.8394491600002</v>
      </c>
      <c r="M34" s="37">
        <f>SUMIFS(СВЦЭМ!$D$34:$D$777,СВЦЭМ!$A$34:$A$777,$A34,СВЦЭМ!$B$34:$B$777,M$11)+'СЕТ СН'!$F$11+СВЦЭМ!$D$10+'СЕТ СН'!$F$6</f>
        <v>1380.4924926100002</v>
      </c>
      <c r="N34" s="37">
        <f>SUMIFS(СВЦЭМ!$D$34:$D$777,СВЦЭМ!$A$34:$A$777,$A34,СВЦЭМ!$B$34:$B$777,N$11)+'СЕТ СН'!$F$11+СВЦЭМ!$D$10+'СЕТ СН'!$F$6</f>
        <v>1404.2375827300002</v>
      </c>
      <c r="O34" s="37">
        <f>SUMIFS(СВЦЭМ!$D$34:$D$777,СВЦЭМ!$A$34:$A$777,$A34,СВЦЭМ!$B$34:$B$777,O$11)+'СЕТ СН'!$F$11+СВЦЭМ!$D$10+'СЕТ СН'!$F$6</f>
        <v>1418.5021567499998</v>
      </c>
      <c r="P34" s="37">
        <f>SUMIFS(СВЦЭМ!$D$34:$D$777,СВЦЭМ!$A$34:$A$777,$A34,СВЦЭМ!$B$34:$B$777,P$11)+'СЕТ СН'!$F$11+СВЦЭМ!$D$10+'СЕТ СН'!$F$6</f>
        <v>1415.0140899600001</v>
      </c>
      <c r="Q34" s="37">
        <f>SUMIFS(СВЦЭМ!$D$34:$D$777,СВЦЭМ!$A$34:$A$777,$A34,СВЦЭМ!$B$34:$B$777,Q$11)+'СЕТ СН'!$F$11+СВЦЭМ!$D$10+'СЕТ СН'!$F$6</f>
        <v>1418.0965389399998</v>
      </c>
      <c r="R34" s="37">
        <f>SUMIFS(СВЦЭМ!$D$34:$D$777,СВЦЭМ!$A$34:$A$777,$A34,СВЦЭМ!$B$34:$B$777,R$11)+'СЕТ СН'!$F$11+СВЦЭМ!$D$10+'СЕТ СН'!$F$6</f>
        <v>1418.7553437900001</v>
      </c>
      <c r="S34" s="37">
        <f>SUMIFS(СВЦЭМ!$D$34:$D$777,СВЦЭМ!$A$34:$A$777,$A34,СВЦЭМ!$B$34:$B$777,S$11)+'СЕТ СН'!$F$11+СВЦЭМ!$D$10+'СЕТ СН'!$F$6</f>
        <v>1391.5085142200001</v>
      </c>
      <c r="T34" s="37">
        <f>SUMIFS(СВЦЭМ!$D$34:$D$777,СВЦЭМ!$A$34:$A$777,$A34,СВЦЭМ!$B$34:$B$777,T$11)+'СЕТ СН'!$F$11+СВЦЭМ!$D$10+'СЕТ СН'!$F$6</f>
        <v>1381.52155765</v>
      </c>
      <c r="U34" s="37">
        <f>SUMIFS(СВЦЭМ!$D$34:$D$777,СВЦЭМ!$A$34:$A$777,$A34,СВЦЭМ!$B$34:$B$777,U$11)+'СЕТ СН'!$F$11+СВЦЭМ!$D$10+'СЕТ СН'!$F$6</f>
        <v>1377.65660574</v>
      </c>
      <c r="V34" s="37">
        <f>SUMIFS(СВЦЭМ!$D$34:$D$777,СВЦЭМ!$A$34:$A$777,$A34,СВЦЭМ!$B$34:$B$777,V$11)+'СЕТ СН'!$F$11+СВЦЭМ!$D$10+'СЕТ СН'!$F$6</f>
        <v>1384.70980444</v>
      </c>
      <c r="W34" s="37">
        <f>SUMIFS(СВЦЭМ!$D$34:$D$777,СВЦЭМ!$A$34:$A$777,$A34,СВЦЭМ!$B$34:$B$777,W$11)+'СЕТ СН'!$F$11+СВЦЭМ!$D$10+'СЕТ СН'!$F$6</f>
        <v>1386.0607484299999</v>
      </c>
      <c r="X34" s="37">
        <f>SUMIFS(СВЦЭМ!$D$34:$D$777,СВЦЭМ!$A$34:$A$777,$A34,СВЦЭМ!$B$34:$B$777,X$11)+'СЕТ СН'!$F$11+СВЦЭМ!$D$10+'СЕТ СН'!$F$6</f>
        <v>1412.8899013599998</v>
      </c>
      <c r="Y34" s="37">
        <f>SUMIFS(СВЦЭМ!$D$34:$D$777,СВЦЭМ!$A$34:$A$777,$A34,СВЦЭМ!$B$34:$B$777,Y$11)+'СЕТ СН'!$F$11+СВЦЭМ!$D$10+'СЕТ СН'!$F$6</f>
        <v>1503.27914465</v>
      </c>
    </row>
    <row r="35" spans="1:27" ht="15.75" x14ac:dyDescent="0.2">
      <c r="A35" s="36">
        <f t="shared" si="0"/>
        <v>42698</v>
      </c>
      <c r="B35" s="37">
        <f>SUMIFS(СВЦЭМ!$D$34:$D$777,СВЦЭМ!$A$34:$A$777,$A35,СВЦЭМ!$B$34:$B$777,B$11)+'СЕТ СН'!$F$11+СВЦЭМ!$D$10+'СЕТ СН'!$F$6</f>
        <v>1645.4757517799999</v>
      </c>
      <c r="C35" s="37">
        <f>SUMIFS(СВЦЭМ!$D$34:$D$777,СВЦЭМ!$A$34:$A$777,$A35,СВЦЭМ!$B$34:$B$777,C$11)+'СЕТ СН'!$F$11+СВЦЭМ!$D$10+'СЕТ СН'!$F$6</f>
        <v>1759.8186513800001</v>
      </c>
      <c r="D35" s="37">
        <f>SUMIFS(СВЦЭМ!$D$34:$D$777,СВЦЭМ!$A$34:$A$777,$A35,СВЦЭМ!$B$34:$B$777,D$11)+'СЕТ СН'!$F$11+СВЦЭМ!$D$10+'СЕТ СН'!$F$6</f>
        <v>1826.89510294</v>
      </c>
      <c r="E35" s="37">
        <f>SUMIFS(СВЦЭМ!$D$34:$D$777,СВЦЭМ!$A$34:$A$777,$A35,СВЦЭМ!$B$34:$B$777,E$11)+'СЕТ СН'!$F$11+СВЦЭМ!$D$10+'СЕТ СН'!$F$6</f>
        <v>1831.1538625100002</v>
      </c>
      <c r="F35" s="37">
        <f>SUMIFS(СВЦЭМ!$D$34:$D$777,СВЦЭМ!$A$34:$A$777,$A35,СВЦЭМ!$B$34:$B$777,F$11)+'СЕТ СН'!$F$11+СВЦЭМ!$D$10+'СЕТ СН'!$F$6</f>
        <v>1833.6008744599999</v>
      </c>
      <c r="G35" s="37">
        <f>SUMIFS(СВЦЭМ!$D$34:$D$777,СВЦЭМ!$A$34:$A$777,$A35,СВЦЭМ!$B$34:$B$777,G$11)+'СЕТ СН'!$F$11+СВЦЭМ!$D$10+'СЕТ СН'!$F$6</f>
        <v>1815.57122278</v>
      </c>
      <c r="H35" s="37">
        <f>SUMIFS(СВЦЭМ!$D$34:$D$777,СВЦЭМ!$A$34:$A$777,$A35,СВЦЭМ!$B$34:$B$777,H$11)+'СЕТ СН'!$F$11+СВЦЭМ!$D$10+'СЕТ СН'!$F$6</f>
        <v>1746.5392752000002</v>
      </c>
      <c r="I35" s="37">
        <f>SUMIFS(СВЦЭМ!$D$34:$D$777,СВЦЭМ!$A$34:$A$777,$A35,СВЦЭМ!$B$34:$B$777,I$11)+'СЕТ СН'!$F$11+СВЦЭМ!$D$10+'СЕТ СН'!$F$6</f>
        <v>1684.2538072299999</v>
      </c>
      <c r="J35" s="37">
        <f>SUMIFS(СВЦЭМ!$D$34:$D$777,СВЦЭМ!$A$34:$A$777,$A35,СВЦЭМ!$B$34:$B$777,J$11)+'СЕТ СН'!$F$11+СВЦЭМ!$D$10+'СЕТ СН'!$F$6</f>
        <v>1601.7124726800002</v>
      </c>
      <c r="K35" s="37">
        <f>SUMIFS(СВЦЭМ!$D$34:$D$777,СВЦЭМ!$A$34:$A$777,$A35,СВЦЭМ!$B$34:$B$777,K$11)+'СЕТ СН'!$F$11+СВЦЭМ!$D$10+'СЕТ СН'!$F$6</f>
        <v>1503.63800059</v>
      </c>
      <c r="L35" s="37">
        <f>SUMIFS(СВЦЭМ!$D$34:$D$777,СВЦЭМ!$A$34:$A$777,$A35,СВЦЭМ!$B$34:$B$777,L$11)+'СЕТ СН'!$F$11+СВЦЭМ!$D$10+'СЕТ СН'!$F$6</f>
        <v>1414.38714686</v>
      </c>
      <c r="M35" s="37">
        <f>SUMIFS(СВЦЭМ!$D$34:$D$777,СВЦЭМ!$A$34:$A$777,$A35,СВЦЭМ!$B$34:$B$777,M$11)+'СЕТ СН'!$F$11+СВЦЭМ!$D$10+'СЕТ СН'!$F$6</f>
        <v>1392.13378061</v>
      </c>
      <c r="N35" s="37">
        <f>SUMIFS(СВЦЭМ!$D$34:$D$777,СВЦЭМ!$A$34:$A$777,$A35,СВЦЭМ!$B$34:$B$777,N$11)+'СЕТ СН'!$F$11+СВЦЭМ!$D$10+'СЕТ СН'!$F$6</f>
        <v>1406.2226651999999</v>
      </c>
      <c r="O35" s="37">
        <f>SUMIFS(СВЦЭМ!$D$34:$D$777,СВЦЭМ!$A$34:$A$777,$A35,СВЦЭМ!$B$34:$B$777,O$11)+'СЕТ СН'!$F$11+СВЦЭМ!$D$10+'СЕТ СН'!$F$6</f>
        <v>1424.4498792700001</v>
      </c>
      <c r="P35" s="37">
        <f>SUMIFS(СВЦЭМ!$D$34:$D$777,СВЦЭМ!$A$34:$A$777,$A35,СВЦЭМ!$B$34:$B$777,P$11)+'СЕТ СН'!$F$11+СВЦЭМ!$D$10+'СЕТ СН'!$F$6</f>
        <v>1431.1943780400002</v>
      </c>
      <c r="Q35" s="37">
        <f>SUMIFS(СВЦЭМ!$D$34:$D$777,СВЦЭМ!$A$34:$A$777,$A35,СВЦЭМ!$B$34:$B$777,Q$11)+'СЕТ СН'!$F$11+СВЦЭМ!$D$10+'СЕТ СН'!$F$6</f>
        <v>1430.76874176</v>
      </c>
      <c r="R35" s="37">
        <f>SUMIFS(СВЦЭМ!$D$34:$D$777,СВЦЭМ!$A$34:$A$777,$A35,СВЦЭМ!$B$34:$B$777,R$11)+'СЕТ СН'!$F$11+СВЦЭМ!$D$10+'СЕТ СН'!$F$6</f>
        <v>1423.6621763900002</v>
      </c>
      <c r="S35" s="37">
        <f>SUMIFS(СВЦЭМ!$D$34:$D$777,СВЦЭМ!$A$34:$A$777,$A35,СВЦЭМ!$B$34:$B$777,S$11)+'СЕТ СН'!$F$11+СВЦЭМ!$D$10+'СЕТ СН'!$F$6</f>
        <v>1389.8525814899999</v>
      </c>
      <c r="T35" s="37">
        <f>SUMIFS(СВЦЭМ!$D$34:$D$777,СВЦЭМ!$A$34:$A$777,$A35,СВЦЭМ!$B$34:$B$777,T$11)+'СЕТ СН'!$F$11+СВЦЭМ!$D$10+'СЕТ СН'!$F$6</f>
        <v>1368.9083359199999</v>
      </c>
      <c r="U35" s="37">
        <f>SUMIFS(СВЦЭМ!$D$34:$D$777,СВЦЭМ!$A$34:$A$777,$A35,СВЦЭМ!$B$34:$B$777,U$11)+'СЕТ СН'!$F$11+СВЦЭМ!$D$10+'СЕТ СН'!$F$6</f>
        <v>1371.0064032999999</v>
      </c>
      <c r="V35" s="37">
        <f>SUMIFS(СВЦЭМ!$D$34:$D$777,СВЦЭМ!$A$34:$A$777,$A35,СВЦЭМ!$B$34:$B$777,V$11)+'СЕТ СН'!$F$11+СВЦЭМ!$D$10+'СЕТ СН'!$F$6</f>
        <v>1377.6048341599999</v>
      </c>
      <c r="W35" s="37">
        <f>SUMIFS(СВЦЭМ!$D$34:$D$777,СВЦЭМ!$A$34:$A$777,$A35,СВЦЭМ!$B$34:$B$777,W$11)+'СЕТ СН'!$F$11+СВЦЭМ!$D$10+'СЕТ СН'!$F$6</f>
        <v>1386.2194930700002</v>
      </c>
      <c r="X35" s="37">
        <f>SUMIFS(СВЦЭМ!$D$34:$D$777,СВЦЭМ!$A$34:$A$777,$A35,СВЦЭМ!$B$34:$B$777,X$11)+'СЕТ СН'!$F$11+СВЦЭМ!$D$10+'СЕТ СН'!$F$6</f>
        <v>1414.1895038799998</v>
      </c>
      <c r="Y35" s="37">
        <f>SUMIFS(СВЦЭМ!$D$34:$D$777,СВЦЭМ!$A$34:$A$777,$A35,СВЦЭМ!$B$34:$B$777,Y$11)+'СЕТ СН'!$F$11+СВЦЭМ!$D$10+'СЕТ СН'!$F$6</f>
        <v>1527.3886451500002</v>
      </c>
    </row>
    <row r="36" spans="1:27" ht="15.75" x14ac:dyDescent="0.2">
      <c r="A36" s="36">
        <f t="shared" si="0"/>
        <v>42699</v>
      </c>
      <c r="B36" s="37">
        <f>SUMIFS(СВЦЭМ!$D$34:$D$777,СВЦЭМ!$A$34:$A$777,$A36,СВЦЭМ!$B$34:$B$777,B$11)+'СЕТ СН'!$F$11+СВЦЭМ!$D$10+'СЕТ СН'!$F$6</f>
        <v>1642.84679805</v>
      </c>
      <c r="C36" s="37">
        <f>SUMIFS(СВЦЭМ!$D$34:$D$777,СВЦЭМ!$A$34:$A$777,$A36,СВЦЭМ!$B$34:$B$777,C$11)+'СЕТ СН'!$F$11+СВЦЭМ!$D$10+'СЕТ СН'!$F$6</f>
        <v>1752.4149286400002</v>
      </c>
      <c r="D36" s="37">
        <f>SUMIFS(СВЦЭМ!$D$34:$D$777,СВЦЭМ!$A$34:$A$777,$A36,СВЦЭМ!$B$34:$B$777,D$11)+'СЕТ СН'!$F$11+СВЦЭМ!$D$10+'СЕТ СН'!$F$6</f>
        <v>1811.1375563800002</v>
      </c>
      <c r="E36" s="37">
        <f>SUMIFS(СВЦЭМ!$D$34:$D$777,СВЦЭМ!$A$34:$A$777,$A36,СВЦЭМ!$B$34:$B$777,E$11)+'СЕТ СН'!$F$11+СВЦЭМ!$D$10+'СЕТ СН'!$F$6</f>
        <v>1814.4812467800002</v>
      </c>
      <c r="F36" s="37">
        <f>SUMIFS(СВЦЭМ!$D$34:$D$777,СВЦЭМ!$A$34:$A$777,$A36,СВЦЭМ!$B$34:$B$777,F$11)+'СЕТ СН'!$F$11+СВЦЭМ!$D$10+'СЕТ СН'!$F$6</f>
        <v>1814.7292242600001</v>
      </c>
      <c r="G36" s="37">
        <f>SUMIFS(СВЦЭМ!$D$34:$D$777,СВЦЭМ!$A$34:$A$777,$A36,СВЦЭМ!$B$34:$B$777,G$11)+'СЕТ СН'!$F$11+СВЦЭМ!$D$10+'СЕТ СН'!$F$6</f>
        <v>1799.1736126300002</v>
      </c>
      <c r="H36" s="37">
        <f>SUMIFS(СВЦЭМ!$D$34:$D$777,СВЦЭМ!$A$34:$A$777,$A36,СВЦЭМ!$B$34:$B$777,H$11)+'СЕТ СН'!$F$11+СВЦЭМ!$D$10+'СЕТ СН'!$F$6</f>
        <v>1734.4822428500001</v>
      </c>
      <c r="I36" s="37">
        <f>SUMIFS(СВЦЭМ!$D$34:$D$777,СВЦЭМ!$A$34:$A$777,$A36,СВЦЭМ!$B$34:$B$777,I$11)+'СЕТ СН'!$F$11+СВЦЭМ!$D$10+'СЕТ СН'!$F$6</f>
        <v>1679.9950246600001</v>
      </c>
      <c r="J36" s="37">
        <f>SUMIFS(СВЦЭМ!$D$34:$D$777,СВЦЭМ!$A$34:$A$777,$A36,СВЦЭМ!$B$34:$B$777,J$11)+'СЕТ СН'!$F$11+СВЦЭМ!$D$10+'СЕТ СН'!$F$6</f>
        <v>1582.6231536700002</v>
      </c>
      <c r="K36" s="37">
        <f>SUMIFS(СВЦЭМ!$D$34:$D$777,СВЦЭМ!$A$34:$A$777,$A36,СВЦЭМ!$B$34:$B$777,K$11)+'СЕТ СН'!$F$11+СВЦЭМ!$D$10+'СЕТ СН'!$F$6</f>
        <v>1479.8637105600001</v>
      </c>
      <c r="L36" s="37">
        <f>SUMIFS(СВЦЭМ!$D$34:$D$777,СВЦЭМ!$A$34:$A$777,$A36,СВЦЭМ!$B$34:$B$777,L$11)+'СЕТ СН'!$F$11+СВЦЭМ!$D$10+'СЕТ СН'!$F$6</f>
        <v>1392.6545977400001</v>
      </c>
      <c r="M36" s="37">
        <f>SUMIFS(СВЦЭМ!$D$34:$D$777,СВЦЭМ!$A$34:$A$777,$A36,СВЦЭМ!$B$34:$B$777,M$11)+'СЕТ СН'!$F$11+СВЦЭМ!$D$10+'СЕТ СН'!$F$6</f>
        <v>1377.3286918700001</v>
      </c>
      <c r="N36" s="37">
        <f>SUMIFS(СВЦЭМ!$D$34:$D$777,СВЦЭМ!$A$34:$A$777,$A36,СВЦЭМ!$B$34:$B$777,N$11)+'СЕТ СН'!$F$11+СВЦЭМ!$D$10+'СЕТ СН'!$F$6</f>
        <v>1395.6787100400002</v>
      </c>
      <c r="O36" s="37">
        <f>SUMIFS(СВЦЭМ!$D$34:$D$777,СВЦЭМ!$A$34:$A$777,$A36,СВЦЭМ!$B$34:$B$777,O$11)+'СЕТ СН'!$F$11+СВЦЭМ!$D$10+'СЕТ СН'!$F$6</f>
        <v>1404.2065475600002</v>
      </c>
      <c r="P36" s="37">
        <f>SUMIFS(СВЦЭМ!$D$34:$D$777,СВЦЭМ!$A$34:$A$777,$A36,СВЦЭМ!$B$34:$B$777,P$11)+'СЕТ СН'!$F$11+СВЦЭМ!$D$10+'СЕТ СН'!$F$6</f>
        <v>1408.2813528299998</v>
      </c>
      <c r="Q36" s="37">
        <f>SUMIFS(СВЦЭМ!$D$34:$D$777,СВЦЭМ!$A$34:$A$777,$A36,СВЦЭМ!$B$34:$B$777,Q$11)+'СЕТ СН'!$F$11+СВЦЭМ!$D$10+'СЕТ СН'!$F$6</f>
        <v>1411.7296630700002</v>
      </c>
      <c r="R36" s="37">
        <f>SUMIFS(СВЦЭМ!$D$34:$D$777,СВЦЭМ!$A$34:$A$777,$A36,СВЦЭМ!$B$34:$B$777,R$11)+'СЕТ СН'!$F$11+СВЦЭМ!$D$10+'СЕТ СН'!$F$6</f>
        <v>1411.4038960399998</v>
      </c>
      <c r="S36" s="37">
        <f>SUMIFS(СВЦЭМ!$D$34:$D$777,СВЦЭМ!$A$34:$A$777,$A36,СВЦЭМ!$B$34:$B$777,S$11)+'СЕТ СН'!$F$11+СВЦЭМ!$D$10+'СЕТ СН'!$F$6</f>
        <v>1386.3563276499999</v>
      </c>
      <c r="T36" s="37">
        <f>SUMIFS(СВЦЭМ!$D$34:$D$777,СВЦЭМ!$A$34:$A$777,$A36,СВЦЭМ!$B$34:$B$777,T$11)+'СЕТ СН'!$F$11+СВЦЭМ!$D$10+'СЕТ СН'!$F$6</f>
        <v>1352.9555480100003</v>
      </c>
      <c r="U36" s="37">
        <f>SUMIFS(СВЦЭМ!$D$34:$D$777,СВЦЭМ!$A$34:$A$777,$A36,СВЦЭМ!$B$34:$B$777,U$11)+'СЕТ СН'!$F$11+СВЦЭМ!$D$10+'СЕТ СН'!$F$6</f>
        <v>1350.46170957</v>
      </c>
      <c r="V36" s="37">
        <f>SUMIFS(СВЦЭМ!$D$34:$D$777,СВЦЭМ!$A$34:$A$777,$A36,СВЦЭМ!$B$34:$B$777,V$11)+'СЕТ СН'!$F$11+СВЦЭМ!$D$10+'СЕТ СН'!$F$6</f>
        <v>1366.3821296000001</v>
      </c>
      <c r="W36" s="37">
        <f>SUMIFS(СВЦЭМ!$D$34:$D$777,СВЦЭМ!$A$34:$A$777,$A36,СВЦЭМ!$B$34:$B$777,W$11)+'СЕТ СН'!$F$11+СВЦЭМ!$D$10+'СЕТ СН'!$F$6</f>
        <v>1386.0707665499999</v>
      </c>
      <c r="X36" s="37">
        <f>SUMIFS(СВЦЭМ!$D$34:$D$777,СВЦЭМ!$A$34:$A$777,$A36,СВЦЭМ!$B$34:$B$777,X$11)+'СЕТ СН'!$F$11+СВЦЭМ!$D$10+'СЕТ СН'!$F$6</f>
        <v>1419.3252921799999</v>
      </c>
      <c r="Y36" s="37">
        <f>SUMIFS(СВЦЭМ!$D$34:$D$777,СВЦЭМ!$A$34:$A$777,$A36,СВЦЭМ!$B$34:$B$777,Y$11)+'СЕТ СН'!$F$11+СВЦЭМ!$D$10+'СЕТ СН'!$F$6</f>
        <v>1535.8639330700003</v>
      </c>
    </row>
    <row r="37" spans="1:27" ht="15.75" x14ac:dyDescent="0.2">
      <c r="A37" s="36">
        <f t="shared" si="0"/>
        <v>42700</v>
      </c>
      <c r="B37" s="37">
        <f>SUMIFS(СВЦЭМ!$D$34:$D$777,СВЦЭМ!$A$34:$A$777,$A37,СВЦЭМ!$B$34:$B$777,B$11)+'СЕТ СН'!$F$11+СВЦЭМ!$D$10+'СЕТ СН'!$F$6</f>
        <v>1656.7542412299999</v>
      </c>
      <c r="C37" s="37">
        <f>SUMIFS(СВЦЭМ!$D$34:$D$777,СВЦЭМ!$A$34:$A$777,$A37,СВЦЭМ!$B$34:$B$777,C$11)+'СЕТ СН'!$F$11+СВЦЭМ!$D$10+'СЕТ СН'!$F$6</f>
        <v>1734.37980311</v>
      </c>
      <c r="D37" s="37">
        <f>SUMIFS(СВЦЭМ!$D$34:$D$777,СВЦЭМ!$A$34:$A$777,$A37,СВЦЭМ!$B$34:$B$777,D$11)+'СЕТ СН'!$F$11+СВЦЭМ!$D$10+'СЕТ СН'!$F$6</f>
        <v>1777.8260982800002</v>
      </c>
      <c r="E37" s="37">
        <f>SUMIFS(СВЦЭМ!$D$34:$D$777,СВЦЭМ!$A$34:$A$777,$A37,СВЦЭМ!$B$34:$B$777,E$11)+'СЕТ СН'!$F$11+СВЦЭМ!$D$10+'СЕТ СН'!$F$6</f>
        <v>1779.6658547500001</v>
      </c>
      <c r="F37" s="37">
        <f>SUMIFS(СВЦЭМ!$D$34:$D$777,СВЦЭМ!$A$34:$A$777,$A37,СВЦЭМ!$B$34:$B$777,F$11)+'СЕТ СН'!$F$11+СВЦЭМ!$D$10+'СЕТ СН'!$F$6</f>
        <v>1785.2052225800003</v>
      </c>
      <c r="G37" s="37">
        <f>SUMIFS(СВЦЭМ!$D$34:$D$777,СВЦЭМ!$A$34:$A$777,$A37,СВЦЭМ!$B$34:$B$777,G$11)+'СЕТ СН'!$F$11+СВЦЭМ!$D$10+'СЕТ СН'!$F$6</f>
        <v>1781.68187055</v>
      </c>
      <c r="H37" s="37">
        <f>SUMIFS(СВЦЭМ!$D$34:$D$777,СВЦЭМ!$A$34:$A$777,$A37,СВЦЭМ!$B$34:$B$777,H$11)+'СЕТ СН'!$F$11+СВЦЭМ!$D$10+'СЕТ СН'!$F$6</f>
        <v>1769.9079530500003</v>
      </c>
      <c r="I37" s="37">
        <f>SUMIFS(СВЦЭМ!$D$34:$D$777,СВЦЭМ!$A$34:$A$777,$A37,СВЦЭМ!$B$34:$B$777,I$11)+'СЕТ СН'!$F$11+СВЦЭМ!$D$10+'СЕТ СН'!$F$6</f>
        <v>1747.3885846100002</v>
      </c>
      <c r="J37" s="37">
        <f>SUMIFS(СВЦЭМ!$D$34:$D$777,СВЦЭМ!$A$34:$A$777,$A37,СВЦЭМ!$B$34:$B$777,J$11)+'СЕТ СН'!$F$11+СВЦЭМ!$D$10+'СЕТ СН'!$F$6</f>
        <v>1633.3240595299999</v>
      </c>
      <c r="K37" s="37">
        <f>SUMIFS(СВЦЭМ!$D$34:$D$777,СВЦЭМ!$A$34:$A$777,$A37,СВЦЭМ!$B$34:$B$777,K$11)+'СЕТ СН'!$F$11+СВЦЭМ!$D$10+'СЕТ СН'!$F$6</f>
        <v>1501.67797243</v>
      </c>
      <c r="L37" s="37">
        <f>SUMIFS(СВЦЭМ!$D$34:$D$777,СВЦЭМ!$A$34:$A$777,$A37,СВЦЭМ!$B$34:$B$777,L$11)+'СЕТ СН'!$F$11+СВЦЭМ!$D$10+'СЕТ СН'!$F$6</f>
        <v>1392.16870449</v>
      </c>
      <c r="M37" s="37">
        <f>SUMIFS(СВЦЭМ!$D$34:$D$777,СВЦЭМ!$A$34:$A$777,$A37,СВЦЭМ!$B$34:$B$777,M$11)+'СЕТ СН'!$F$11+СВЦЭМ!$D$10+'СЕТ СН'!$F$6</f>
        <v>1361.9309657200001</v>
      </c>
      <c r="N37" s="37">
        <f>SUMIFS(СВЦЭМ!$D$34:$D$777,СВЦЭМ!$A$34:$A$777,$A37,СВЦЭМ!$B$34:$B$777,N$11)+'СЕТ СН'!$F$11+СВЦЭМ!$D$10+'СЕТ СН'!$F$6</f>
        <v>1377.3797173399998</v>
      </c>
      <c r="O37" s="37">
        <f>SUMIFS(СВЦЭМ!$D$34:$D$777,СВЦЭМ!$A$34:$A$777,$A37,СВЦЭМ!$B$34:$B$777,O$11)+'СЕТ СН'!$F$11+СВЦЭМ!$D$10+'СЕТ СН'!$F$6</f>
        <v>1384.8528793300002</v>
      </c>
      <c r="P37" s="37">
        <f>SUMIFS(СВЦЭМ!$D$34:$D$777,СВЦЭМ!$A$34:$A$777,$A37,СВЦЭМ!$B$34:$B$777,P$11)+'СЕТ СН'!$F$11+СВЦЭМ!$D$10+'СЕТ СН'!$F$6</f>
        <v>1396.4690595500001</v>
      </c>
      <c r="Q37" s="37">
        <f>SUMIFS(СВЦЭМ!$D$34:$D$777,СВЦЭМ!$A$34:$A$777,$A37,СВЦЭМ!$B$34:$B$777,Q$11)+'СЕТ СН'!$F$11+СВЦЭМ!$D$10+'СЕТ СН'!$F$6</f>
        <v>1398.1835372300002</v>
      </c>
      <c r="R37" s="37">
        <f>SUMIFS(СВЦЭМ!$D$34:$D$777,СВЦЭМ!$A$34:$A$777,$A37,СВЦЭМ!$B$34:$B$777,R$11)+'СЕТ СН'!$F$11+СВЦЭМ!$D$10+'СЕТ СН'!$F$6</f>
        <v>1392.0786636399998</v>
      </c>
      <c r="S37" s="37">
        <f>SUMIFS(СВЦЭМ!$D$34:$D$777,СВЦЭМ!$A$34:$A$777,$A37,СВЦЭМ!$B$34:$B$777,S$11)+'СЕТ СН'!$F$11+СВЦЭМ!$D$10+'СЕТ СН'!$F$6</f>
        <v>1360.7094436299999</v>
      </c>
      <c r="T37" s="37">
        <f>SUMIFS(СВЦЭМ!$D$34:$D$777,СВЦЭМ!$A$34:$A$777,$A37,СВЦЭМ!$B$34:$B$777,T$11)+'СЕТ СН'!$F$11+СВЦЭМ!$D$10+'СЕТ СН'!$F$6</f>
        <v>1337.71657878</v>
      </c>
      <c r="U37" s="37">
        <f>SUMIFS(СВЦЭМ!$D$34:$D$777,СВЦЭМ!$A$34:$A$777,$A37,СВЦЭМ!$B$34:$B$777,U$11)+'СЕТ СН'!$F$11+СВЦЭМ!$D$10+'СЕТ СН'!$F$6</f>
        <v>1341.4409059600002</v>
      </c>
      <c r="V37" s="37">
        <f>SUMIFS(СВЦЭМ!$D$34:$D$777,СВЦЭМ!$A$34:$A$777,$A37,СВЦЭМ!$B$34:$B$777,V$11)+'СЕТ СН'!$F$11+СВЦЭМ!$D$10+'СЕТ СН'!$F$6</f>
        <v>1352.18639205</v>
      </c>
      <c r="W37" s="37">
        <f>SUMIFS(СВЦЭМ!$D$34:$D$777,СВЦЭМ!$A$34:$A$777,$A37,СВЦЭМ!$B$34:$B$777,W$11)+'СЕТ СН'!$F$11+СВЦЭМ!$D$10+'СЕТ СН'!$F$6</f>
        <v>1364.4026686800003</v>
      </c>
      <c r="X37" s="37">
        <f>SUMIFS(СВЦЭМ!$D$34:$D$777,СВЦЭМ!$A$34:$A$777,$A37,СВЦЭМ!$B$34:$B$777,X$11)+'СЕТ СН'!$F$11+СВЦЭМ!$D$10+'СЕТ СН'!$F$6</f>
        <v>1378.8898363399999</v>
      </c>
      <c r="Y37" s="37">
        <f>SUMIFS(СВЦЭМ!$D$34:$D$777,СВЦЭМ!$A$34:$A$777,$A37,СВЦЭМ!$B$34:$B$777,Y$11)+'СЕТ СН'!$F$11+СВЦЭМ!$D$10+'СЕТ СН'!$F$6</f>
        <v>1469.1609377200002</v>
      </c>
    </row>
    <row r="38" spans="1:27" ht="15.75" x14ac:dyDescent="0.2">
      <c r="A38" s="36">
        <f t="shared" si="0"/>
        <v>42701</v>
      </c>
      <c r="B38" s="37">
        <f>SUMIFS(СВЦЭМ!$D$34:$D$777,СВЦЭМ!$A$34:$A$777,$A38,СВЦЭМ!$B$34:$B$777,B$11)+'СЕТ СН'!$F$11+СВЦЭМ!$D$10+'СЕТ СН'!$F$6</f>
        <v>1616.38864005</v>
      </c>
      <c r="C38" s="37">
        <f>SUMIFS(СВЦЭМ!$D$34:$D$777,СВЦЭМ!$A$34:$A$777,$A38,СВЦЭМ!$B$34:$B$777,C$11)+'СЕТ СН'!$F$11+СВЦЭМ!$D$10+'СЕТ СН'!$F$6</f>
        <v>1708.1356928300002</v>
      </c>
      <c r="D38" s="37">
        <f>SUMIFS(СВЦЭМ!$D$34:$D$777,СВЦЭМ!$A$34:$A$777,$A38,СВЦЭМ!$B$34:$B$777,D$11)+'СЕТ СН'!$F$11+СВЦЭМ!$D$10+'СЕТ СН'!$F$6</f>
        <v>1777.0666347300003</v>
      </c>
      <c r="E38" s="37">
        <f>SUMIFS(СВЦЭМ!$D$34:$D$777,СВЦЭМ!$A$34:$A$777,$A38,СВЦЭМ!$B$34:$B$777,E$11)+'СЕТ СН'!$F$11+СВЦЭМ!$D$10+'СЕТ СН'!$F$6</f>
        <v>1772.0560568800001</v>
      </c>
      <c r="F38" s="37">
        <f>SUMIFS(СВЦЭМ!$D$34:$D$777,СВЦЭМ!$A$34:$A$777,$A38,СВЦЭМ!$B$34:$B$777,F$11)+'СЕТ СН'!$F$11+СВЦЭМ!$D$10+'СЕТ СН'!$F$6</f>
        <v>1769.3124073700001</v>
      </c>
      <c r="G38" s="37">
        <f>SUMIFS(СВЦЭМ!$D$34:$D$777,СВЦЭМ!$A$34:$A$777,$A38,СВЦЭМ!$B$34:$B$777,G$11)+'СЕТ СН'!$F$11+СВЦЭМ!$D$10+'СЕТ СН'!$F$6</f>
        <v>1770.6957971400002</v>
      </c>
      <c r="H38" s="37">
        <f>SUMIFS(СВЦЭМ!$D$34:$D$777,СВЦЭМ!$A$34:$A$777,$A38,СВЦЭМ!$B$34:$B$777,H$11)+'СЕТ СН'!$F$11+СВЦЭМ!$D$10+'СЕТ СН'!$F$6</f>
        <v>1766.40584046</v>
      </c>
      <c r="I38" s="37">
        <f>SUMIFS(СВЦЭМ!$D$34:$D$777,СВЦЭМ!$A$34:$A$777,$A38,СВЦЭМ!$B$34:$B$777,I$11)+'СЕТ СН'!$F$11+СВЦЭМ!$D$10+'СЕТ СН'!$F$6</f>
        <v>1742.4682703900003</v>
      </c>
      <c r="J38" s="37">
        <f>SUMIFS(СВЦЭМ!$D$34:$D$777,СВЦЭМ!$A$34:$A$777,$A38,СВЦЭМ!$B$34:$B$777,J$11)+'СЕТ СН'!$F$11+СВЦЭМ!$D$10+'СЕТ СН'!$F$6</f>
        <v>1642.22995064</v>
      </c>
      <c r="K38" s="37">
        <f>SUMIFS(СВЦЭМ!$D$34:$D$777,СВЦЭМ!$A$34:$A$777,$A38,СВЦЭМ!$B$34:$B$777,K$11)+'СЕТ СН'!$F$11+СВЦЭМ!$D$10+'СЕТ СН'!$F$6</f>
        <v>1513.5269305500001</v>
      </c>
      <c r="L38" s="37">
        <f>SUMIFS(СВЦЭМ!$D$34:$D$777,СВЦЭМ!$A$34:$A$777,$A38,СВЦЭМ!$B$34:$B$777,L$11)+'СЕТ СН'!$F$11+СВЦЭМ!$D$10+'СЕТ СН'!$F$6</f>
        <v>1403.7377811599999</v>
      </c>
      <c r="M38" s="37">
        <f>SUMIFS(СВЦЭМ!$D$34:$D$777,СВЦЭМ!$A$34:$A$777,$A38,СВЦЭМ!$B$34:$B$777,M$11)+'СЕТ СН'!$F$11+СВЦЭМ!$D$10+'СЕТ СН'!$F$6</f>
        <v>1369.07514915</v>
      </c>
      <c r="N38" s="37">
        <f>SUMIFS(СВЦЭМ!$D$34:$D$777,СВЦЭМ!$A$34:$A$777,$A38,СВЦЭМ!$B$34:$B$777,N$11)+'СЕТ СН'!$F$11+СВЦЭМ!$D$10+'СЕТ СН'!$F$6</f>
        <v>1379.8659350500002</v>
      </c>
      <c r="O38" s="37">
        <f>SUMIFS(СВЦЭМ!$D$34:$D$777,СВЦЭМ!$A$34:$A$777,$A38,СВЦЭМ!$B$34:$B$777,O$11)+'СЕТ СН'!$F$11+СВЦЭМ!$D$10+'СЕТ СН'!$F$6</f>
        <v>1391.4289057999999</v>
      </c>
      <c r="P38" s="37">
        <f>SUMIFS(СВЦЭМ!$D$34:$D$777,СВЦЭМ!$A$34:$A$777,$A38,СВЦЭМ!$B$34:$B$777,P$11)+'СЕТ СН'!$F$11+СВЦЭМ!$D$10+'СЕТ СН'!$F$6</f>
        <v>1406.30058801</v>
      </c>
      <c r="Q38" s="37">
        <f>SUMIFS(СВЦЭМ!$D$34:$D$777,СВЦЭМ!$A$34:$A$777,$A38,СВЦЭМ!$B$34:$B$777,Q$11)+'СЕТ СН'!$F$11+СВЦЭМ!$D$10+'СЕТ СН'!$F$6</f>
        <v>1405.35279412</v>
      </c>
      <c r="R38" s="37">
        <f>SUMIFS(СВЦЭМ!$D$34:$D$777,СВЦЭМ!$A$34:$A$777,$A38,СВЦЭМ!$B$34:$B$777,R$11)+'СЕТ СН'!$F$11+СВЦЭМ!$D$10+'СЕТ СН'!$F$6</f>
        <v>1396.37977903</v>
      </c>
      <c r="S38" s="37">
        <f>SUMIFS(СВЦЭМ!$D$34:$D$777,СВЦЭМ!$A$34:$A$777,$A38,СВЦЭМ!$B$34:$B$777,S$11)+'СЕТ СН'!$F$11+СВЦЭМ!$D$10+'СЕТ СН'!$F$6</f>
        <v>1371.96067365</v>
      </c>
      <c r="T38" s="37">
        <f>SUMIFS(СВЦЭМ!$D$34:$D$777,СВЦЭМ!$A$34:$A$777,$A38,СВЦЭМ!$B$34:$B$777,T$11)+'СЕТ СН'!$F$11+СВЦЭМ!$D$10+'СЕТ СН'!$F$6</f>
        <v>1332.6523867300002</v>
      </c>
      <c r="U38" s="37">
        <f>SUMIFS(СВЦЭМ!$D$34:$D$777,СВЦЭМ!$A$34:$A$777,$A38,СВЦЭМ!$B$34:$B$777,U$11)+'СЕТ СН'!$F$11+СВЦЭМ!$D$10+'СЕТ СН'!$F$6</f>
        <v>1335.38350236</v>
      </c>
      <c r="V38" s="37">
        <f>SUMIFS(СВЦЭМ!$D$34:$D$777,СВЦЭМ!$A$34:$A$777,$A38,СВЦЭМ!$B$34:$B$777,V$11)+'СЕТ СН'!$F$11+СВЦЭМ!$D$10+'СЕТ СН'!$F$6</f>
        <v>1350.4288562500001</v>
      </c>
      <c r="W38" s="37">
        <f>SUMIFS(СВЦЭМ!$D$34:$D$777,СВЦЭМ!$A$34:$A$777,$A38,СВЦЭМ!$B$34:$B$777,W$11)+'СЕТ СН'!$F$11+СВЦЭМ!$D$10+'СЕТ СН'!$F$6</f>
        <v>1372.7440620400002</v>
      </c>
      <c r="X38" s="37">
        <f>SUMIFS(СВЦЭМ!$D$34:$D$777,СВЦЭМ!$A$34:$A$777,$A38,СВЦЭМ!$B$34:$B$777,X$11)+'СЕТ СН'!$F$11+СВЦЭМ!$D$10+'СЕТ СН'!$F$6</f>
        <v>1406.6152818</v>
      </c>
      <c r="Y38" s="37">
        <f>SUMIFS(СВЦЭМ!$D$34:$D$777,СВЦЭМ!$A$34:$A$777,$A38,СВЦЭМ!$B$34:$B$777,Y$11)+'СЕТ СН'!$F$11+СВЦЭМ!$D$10+'СЕТ СН'!$F$6</f>
        <v>1519.9526178000001</v>
      </c>
    </row>
    <row r="39" spans="1:27" ht="15.75" x14ac:dyDescent="0.2">
      <c r="A39" s="36">
        <f t="shared" si="0"/>
        <v>42702</v>
      </c>
      <c r="B39" s="37">
        <f>SUMIFS(СВЦЭМ!$D$34:$D$777,СВЦЭМ!$A$34:$A$777,$A39,СВЦЭМ!$B$34:$B$777,B$11)+'СЕТ СН'!$F$11+СВЦЭМ!$D$10+'СЕТ СН'!$F$6</f>
        <v>1573.3339248000002</v>
      </c>
      <c r="C39" s="37">
        <f>SUMIFS(СВЦЭМ!$D$34:$D$777,СВЦЭМ!$A$34:$A$777,$A39,СВЦЭМ!$B$34:$B$777,C$11)+'СЕТ СН'!$F$11+СВЦЭМ!$D$10+'СЕТ СН'!$F$6</f>
        <v>1680.1282414299999</v>
      </c>
      <c r="D39" s="37">
        <f>SUMIFS(СВЦЭМ!$D$34:$D$777,СВЦЭМ!$A$34:$A$777,$A39,СВЦЭМ!$B$34:$B$777,D$11)+'СЕТ СН'!$F$11+СВЦЭМ!$D$10+'СЕТ СН'!$F$6</f>
        <v>1762.54550548</v>
      </c>
      <c r="E39" s="37">
        <f>SUMIFS(СВЦЭМ!$D$34:$D$777,СВЦЭМ!$A$34:$A$777,$A39,СВЦЭМ!$B$34:$B$777,E$11)+'СЕТ СН'!$F$11+СВЦЭМ!$D$10+'СЕТ СН'!$F$6</f>
        <v>1778.60518013</v>
      </c>
      <c r="F39" s="37">
        <f>SUMIFS(СВЦЭМ!$D$34:$D$777,СВЦЭМ!$A$34:$A$777,$A39,СВЦЭМ!$B$34:$B$777,F$11)+'СЕТ СН'!$F$11+СВЦЭМ!$D$10+'СЕТ СН'!$F$6</f>
        <v>1777.8655858699999</v>
      </c>
      <c r="G39" s="37">
        <f>SUMIFS(СВЦЭМ!$D$34:$D$777,СВЦЭМ!$A$34:$A$777,$A39,СВЦЭМ!$B$34:$B$777,G$11)+'СЕТ СН'!$F$11+СВЦЭМ!$D$10+'СЕТ СН'!$F$6</f>
        <v>1764.1364493000001</v>
      </c>
      <c r="H39" s="37">
        <f>SUMIFS(СВЦЭМ!$D$34:$D$777,СВЦЭМ!$A$34:$A$777,$A39,СВЦЭМ!$B$34:$B$777,H$11)+'СЕТ СН'!$F$11+СВЦЭМ!$D$10+'СЕТ СН'!$F$6</f>
        <v>1726.6695364699999</v>
      </c>
      <c r="I39" s="37">
        <f>SUMIFS(СВЦЭМ!$D$34:$D$777,СВЦЭМ!$A$34:$A$777,$A39,СВЦЭМ!$B$34:$B$777,I$11)+'СЕТ СН'!$F$11+СВЦЭМ!$D$10+'СЕТ СН'!$F$6</f>
        <v>1684.65060227</v>
      </c>
      <c r="J39" s="37">
        <f>SUMIFS(СВЦЭМ!$D$34:$D$777,СВЦЭМ!$A$34:$A$777,$A39,СВЦЭМ!$B$34:$B$777,J$11)+'СЕТ СН'!$F$11+СВЦЭМ!$D$10+'СЕТ СН'!$F$6</f>
        <v>1597.3888714099999</v>
      </c>
      <c r="K39" s="37">
        <f>SUMIFS(СВЦЭМ!$D$34:$D$777,СВЦЭМ!$A$34:$A$777,$A39,СВЦЭМ!$B$34:$B$777,K$11)+'СЕТ СН'!$F$11+СВЦЭМ!$D$10+'СЕТ СН'!$F$6</f>
        <v>1496.9733596000001</v>
      </c>
      <c r="L39" s="37">
        <f>SUMIFS(СВЦЭМ!$D$34:$D$777,СВЦЭМ!$A$34:$A$777,$A39,СВЦЭМ!$B$34:$B$777,L$11)+'СЕТ СН'!$F$11+СВЦЭМ!$D$10+'СЕТ СН'!$F$6</f>
        <v>1438.5298461100001</v>
      </c>
      <c r="M39" s="37">
        <f>SUMIFS(СВЦЭМ!$D$34:$D$777,СВЦЭМ!$A$34:$A$777,$A39,СВЦЭМ!$B$34:$B$777,M$11)+'СЕТ СН'!$F$11+СВЦЭМ!$D$10+'СЕТ СН'!$F$6</f>
        <v>1401.44573915</v>
      </c>
      <c r="N39" s="37">
        <f>SUMIFS(СВЦЭМ!$D$34:$D$777,СВЦЭМ!$A$34:$A$777,$A39,СВЦЭМ!$B$34:$B$777,N$11)+'СЕТ СН'!$F$11+СВЦЭМ!$D$10+'СЕТ СН'!$F$6</f>
        <v>1413.8970395699998</v>
      </c>
      <c r="O39" s="37">
        <f>SUMIFS(СВЦЭМ!$D$34:$D$777,СВЦЭМ!$A$34:$A$777,$A39,СВЦЭМ!$B$34:$B$777,O$11)+'СЕТ СН'!$F$11+СВЦЭМ!$D$10+'СЕТ СН'!$F$6</f>
        <v>1430.59574496</v>
      </c>
      <c r="P39" s="37">
        <f>SUMIFS(СВЦЭМ!$D$34:$D$777,СВЦЭМ!$A$34:$A$777,$A39,СВЦЭМ!$B$34:$B$777,P$11)+'СЕТ СН'!$F$11+СВЦЭМ!$D$10+'СЕТ СН'!$F$6</f>
        <v>1435.6073637600002</v>
      </c>
      <c r="Q39" s="37">
        <f>SUMIFS(СВЦЭМ!$D$34:$D$777,СВЦЭМ!$A$34:$A$777,$A39,СВЦЭМ!$B$34:$B$777,Q$11)+'СЕТ СН'!$F$11+СВЦЭМ!$D$10+'СЕТ СН'!$F$6</f>
        <v>1437.2252411600002</v>
      </c>
      <c r="R39" s="37">
        <f>SUMIFS(СВЦЭМ!$D$34:$D$777,СВЦЭМ!$A$34:$A$777,$A39,СВЦЭМ!$B$34:$B$777,R$11)+'СЕТ СН'!$F$11+СВЦЭМ!$D$10+'СЕТ СН'!$F$6</f>
        <v>1434.2712704199998</v>
      </c>
      <c r="S39" s="37">
        <f>SUMIFS(СВЦЭМ!$D$34:$D$777,СВЦЭМ!$A$34:$A$777,$A39,СВЦЭМ!$B$34:$B$777,S$11)+'СЕТ СН'!$F$11+СВЦЭМ!$D$10+'СЕТ СН'!$F$6</f>
        <v>1423.44746407</v>
      </c>
      <c r="T39" s="37">
        <f>SUMIFS(СВЦЭМ!$D$34:$D$777,СВЦЭМ!$A$34:$A$777,$A39,СВЦЭМ!$B$34:$B$777,T$11)+'СЕТ СН'!$F$11+СВЦЭМ!$D$10+'СЕТ СН'!$F$6</f>
        <v>1366.82763548</v>
      </c>
      <c r="U39" s="37">
        <f>SUMIFS(СВЦЭМ!$D$34:$D$777,СВЦЭМ!$A$34:$A$777,$A39,СВЦЭМ!$B$34:$B$777,U$11)+'СЕТ СН'!$F$11+СВЦЭМ!$D$10+'СЕТ СН'!$F$6</f>
        <v>1366.3190038299999</v>
      </c>
      <c r="V39" s="37">
        <f>SUMIFS(СВЦЭМ!$D$34:$D$777,СВЦЭМ!$A$34:$A$777,$A39,СВЦЭМ!$B$34:$B$777,V$11)+'СЕТ СН'!$F$11+СВЦЭМ!$D$10+'СЕТ СН'!$F$6</f>
        <v>1394.3827818300001</v>
      </c>
      <c r="W39" s="37">
        <f>SUMIFS(СВЦЭМ!$D$34:$D$777,СВЦЭМ!$A$34:$A$777,$A39,СВЦЭМ!$B$34:$B$777,W$11)+'СЕТ СН'!$F$11+СВЦЭМ!$D$10+'СЕТ СН'!$F$6</f>
        <v>1405.03279969</v>
      </c>
      <c r="X39" s="37">
        <f>SUMIFS(СВЦЭМ!$D$34:$D$777,СВЦЭМ!$A$34:$A$777,$A39,СВЦЭМ!$B$34:$B$777,X$11)+'СЕТ СН'!$F$11+СВЦЭМ!$D$10+'СЕТ СН'!$F$6</f>
        <v>1440.1373174700002</v>
      </c>
      <c r="Y39" s="37">
        <f>SUMIFS(СВЦЭМ!$D$34:$D$777,СВЦЭМ!$A$34:$A$777,$A39,СВЦЭМ!$B$34:$B$777,Y$11)+'СЕТ СН'!$F$11+СВЦЭМ!$D$10+'СЕТ СН'!$F$6</f>
        <v>1516.4421243299998</v>
      </c>
    </row>
    <row r="40" spans="1:27" ht="15.75" x14ac:dyDescent="0.2">
      <c r="A40" s="36">
        <f t="shared" si="0"/>
        <v>42703</v>
      </c>
      <c r="B40" s="37">
        <f>SUMIFS(СВЦЭМ!$D$34:$D$777,СВЦЭМ!$A$34:$A$777,$A40,СВЦЭМ!$B$34:$B$777,B$11)+'СЕТ СН'!$F$11+СВЦЭМ!$D$10+'СЕТ СН'!$F$6</f>
        <v>1621.4123317600001</v>
      </c>
      <c r="C40" s="37">
        <f>SUMIFS(СВЦЭМ!$D$34:$D$777,СВЦЭМ!$A$34:$A$777,$A40,СВЦЭМ!$B$34:$B$777,C$11)+'СЕТ СН'!$F$11+СВЦЭМ!$D$10+'СЕТ СН'!$F$6</f>
        <v>1732.35030848</v>
      </c>
      <c r="D40" s="37">
        <f>SUMIFS(СВЦЭМ!$D$34:$D$777,СВЦЭМ!$A$34:$A$777,$A40,СВЦЭМ!$B$34:$B$777,D$11)+'СЕТ СН'!$F$11+СВЦЭМ!$D$10+'СЕТ СН'!$F$6</f>
        <v>1808.00517115</v>
      </c>
      <c r="E40" s="37">
        <f>SUMIFS(СВЦЭМ!$D$34:$D$777,СВЦЭМ!$A$34:$A$777,$A40,СВЦЭМ!$B$34:$B$777,E$11)+'СЕТ СН'!$F$11+СВЦЭМ!$D$10+'СЕТ СН'!$F$6</f>
        <v>1814.6097703099999</v>
      </c>
      <c r="F40" s="37">
        <f>SUMIFS(СВЦЭМ!$D$34:$D$777,СВЦЭМ!$A$34:$A$777,$A40,СВЦЭМ!$B$34:$B$777,F$11)+'СЕТ СН'!$F$11+СВЦЭМ!$D$10+'СЕТ СН'!$F$6</f>
        <v>1809.51934949</v>
      </c>
      <c r="G40" s="37">
        <f>SUMIFS(СВЦЭМ!$D$34:$D$777,СВЦЭМ!$A$34:$A$777,$A40,СВЦЭМ!$B$34:$B$777,G$11)+'СЕТ СН'!$F$11+СВЦЭМ!$D$10+'СЕТ СН'!$F$6</f>
        <v>1795.8228793000003</v>
      </c>
      <c r="H40" s="37">
        <f>SUMIFS(СВЦЭМ!$D$34:$D$777,СВЦЭМ!$A$34:$A$777,$A40,СВЦЭМ!$B$34:$B$777,H$11)+'СЕТ СН'!$F$11+СВЦЭМ!$D$10+'СЕТ СН'!$F$6</f>
        <v>1723.8693555200002</v>
      </c>
      <c r="I40" s="37">
        <f>SUMIFS(СВЦЭМ!$D$34:$D$777,СВЦЭМ!$A$34:$A$777,$A40,СВЦЭМ!$B$34:$B$777,I$11)+'СЕТ СН'!$F$11+СВЦЭМ!$D$10+'СЕТ СН'!$F$6</f>
        <v>1637.02774344</v>
      </c>
      <c r="J40" s="37">
        <f>SUMIFS(СВЦЭМ!$D$34:$D$777,СВЦЭМ!$A$34:$A$777,$A40,СВЦЭМ!$B$34:$B$777,J$11)+'СЕТ СН'!$F$11+СВЦЭМ!$D$10+'СЕТ СН'!$F$6</f>
        <v>1539.8000181400002</v>
      </c>
      <c r="K40" s="37">
        <f>SUMIFS(СВЦЭМ!$D$34:$D$777,СВЦЭМ!$A$34:$A$777,$A40,СВЦЭМ!$B$34:$B$777,K$11)+'СЕТ СН'!$F$11+СВЦЭМ!$D$10+'СЕТ СН'!$F$6</f>
        <v>1491.5416301499999</v>
      </c>
      <c r="L40" s="37">
        <f>SUMIFS(СВЦЭМ!$D$34:$D$777,СВЦЭМ!$A$34:$A$777,$A40,СВЦЭМ!$B$34:$B$777,L$11)+'СЕТ СН'!$F$11+СВЦЭМ!$D$10+'СЕТ СН'!$F$6</f>
        <v>1454.1025390700001</v>
      </c>
      <c r="M40" s="37">
        <f>SUMIFS(СВЦЭМ!$D$34:$D$777,СВЦЭМ!$A$34:$A$777,$A40,СВЦЭМ!$B$34:$B$777,M$11)+'СЕТ СН'!$F$11+СВЦЭМ!$D$10+'СЕТ СН'!$F$6</f>
        <v>1461.2528973500002</v>
      </c>
      <c r="N40" s="37">
        <f>SUMIFS(СВЦЭМ!$D$34:$D$777,СВЦЭМ!$A$34:$A$777,$A40,СВЦЭМ!$B$34:$B$777,N$11)+'СЕТ СН'!$F$11+СВЦЭМ!$D$10+'СЕТ СН'!$F$6</f>
        <v>1498.8562943900001</v>
      </c>
      <c r="O40" s="37">
        <f>SUMIFS(СВЦЭМ!$D$34:$D$777,СВЦЭМ!$A$34:$A$777,$A40,СВЦЭМ!$B$34:$B$777,O$11)+'СЕТ СН'!$F$11+СВЦЭМ!$D$10+'СЕТ СН'!$F$6</f>
        <v>1506.9389053899999</v>
      </c>
      <c r="P40" s="37">
        <f>SUMIFS(СВЦЭМ!$D$34:$D$777,СВЦЭМ!$A$34:$A$777,$A40,СВЦЭМ!$B$34:$B$777,P$11)+'СЕТ СН'!$F$11+СВЦЭМ!$D$10+'СЕТ СН'!$F$6</f>
        <v>1507.0630984700001</v>
      </c>
      <c r="Q40" s="37">
        <f>SUMIFS(СВЦЭМ!$D$34:$D$777,СВЦЭМ!$A$34:$A$777,$A40,СВЦЭМ!$B$34:$B$777,Q$11)+'СЕТ СН'!$F$11+СВЦЭМ!$D$10+'СЕТ СН'!$F$6</f>
        <v>1506.6228919300002</v>
      </c>
      <c r="R40" s="37">
        <f>SUMIFS(СВЦЭМ!$D$34:$D$777,СВЦЭМ!$A$34:$A$777,$A40,СВЦЭМ!$B$34:$B$777,R$11)+'СЕТ СН'!$F$11+СВЦЭМ!$D$10+'СЕТ СН'!$F$6</f>
        <v>1503.8491699599999</v>
      </c>
      <c r="S40" s="37">
        <f>SUMIFS(СВЦЭМ!$D$34:$D$777,СВЦЭМ!$A$34:$A$777,$A40,СВЦЭМ!$B$34:$B$777,S$11)+'СЕТ СН'!$F$11+СВЦЭМ!$D$10+'СЕТ СН'!$F$6</f>
        <v>1473.70922462</v>
      </c>
      <c r="T40" s="37">
        <f>SUMIFS(СВЦЭМ!$D$34:$D$777,СВЦЭМ!$A$34:$A$777,$A40,СВЦЭМ!$B$34:$B$777,T$11)+'СЕТ СН'!$F$11+СВЦЭМ!$D$10+'СЕТ СН'!$F$6</f>
        <v>1425.4409808700002</v>
      </c>
      <c r="U40" s="37">
        <f>SUMIFS(СВЦЭМ!$D$34:$D$777,СВЦЭМ!$A$34:$A$777,$A40,СВЦЭМ!$B$34:$B$777,U$11)+'СЕТ СН'!$F$11+СВЦЭМ!$D$10+'СЕТ СН'!$F$6</f>
        <v>1421.01346526</v>
      </c>
      <c r="V40" s="37">
        <f>SUMIFS(СВЦЭМ!$D$34:$D$777,СВЦЭМ!$A$34:$A$777,$A40,СВЦЭМ!$B$34:$B$777,V$11)+'СЕТ СН'!$F$11+СВЦЭМ!$D$10+'СЕТ СН'!$F$6</f>
        <v>1411.47993559</v>
      </c>
      <c r="W40" s="37">
        <f>SUMIFS(СВЦЭМ!$D$34:$D$777,СВЦЭМ!$A$34:$A$777,$A40,СВЦЭМ!$B$34:$B$777,W$11)+'СЕТ СН'!$F$11+СВЦЭМ!$D$10+'СЕТ СН'!$F$6</f>
        <v>1422.3937104400002</v>
      </c>
      <c r="X40" s="37">
        <f>SUMIFS(СВЦЭМ!$D$34:$D$777,СВЦЭМ!$A$34:$A$777,$A40,СВЦЭМ!$B$34:$B$777,X$11)+'СЕТ СН'!$F$11+СВЦЭМ!$D$10+'СЕТ СН'!$F$6</f>
        <v>1454.5166591400002</v>
      </c>
      <c r="Y40" s="37">
        <f>SUMIFS(СВЦЭМ!$D$34:$D$777,СВЦЭМ!$A$34:$A$777,$A40,СВЦЭМ!$B$34:$B$777,Y$11)+'СЕТ СН'!$F$11+СВЦЭМ!$D$10+'СЕТ СН'!$F$6</f>
        <v>1552.9229401000002</v>
      </c>
    </row>
    <row r="41" spans="1:27" ht="15.75" x14ac:dyDescent="0.2">
      <c r="A41" s="36">
        <f t="shared" si="0"/>
        <v>42704</v>
      </c>
      <c r="B41" s="37">
        <f>SUMIFS(СВЦЭМ!$D$34:$D$777,СВЦЭМ!$A$34:$A$777,$A41,СВЦЭМ!$B$34:$B$777,B$11)+'СЕТ СН'!$F$11+СВЦЭМ!$D$10+'СЕТ СН'!$F$6</f>
        <v>1671.2677445899999</v>
      </c>
      <c r="C41" s="37">
        <f>SUMIFS(СВЦЭМ!$D$34:$D$777,СВЦЭМ!$A$34:$A$777,$A41,СВЦЭМ!$B$34:$B$777,C$11)+'СЕТ СН'!$F$11+СВЦЭМ!$D$10+'СЕТ СН'!$F$6</f>
        <v>1775.4887910699999</v>
      </c>
      <c r="D41" s="37">
        <f>SUMIFS(СВЦЭМ!$D$34:$D$777,СВЦЭМ!$A$34:$A$777,$A41,СВЦЭМ!$B$34:$B$777,D$11)+'СЕТ СН'!$F$11+СВЦЭМ!$D$10+'СЕТ СН'!$F$6</f>
        <v>1838.5238002900001</v>
      </c>
      <c r="E41" s="37">
        <f>SUMIFS(СВЦЭМ!$D$34:$D$777,СВЦЭМ!$A$34:$A$777,$A41,СВЦЭМ!$B$34:$B$777,E$11)+'СЕТ СН'!$F$11+СВЦЭМ!$D$10+'СЕТ СН'!$F$6</f>
        <v>1838.9631977600002</v>
      </c>
      <c r="F41" s="37">
        <f>SUMIFS(СВЦЭМ!$D$34:$D$777,СВЦЭМ!$A$34:$A$777,$A41,СВЦЭМ!$B$34:$B$777,F$11)+'СЕТ СН'!$F$11+СВЦЭМ!$D$10+'СЕТ СН'!$F$6</f>
        <v>1841.8364818700002</v>
      </c>
      <c r="G41" s="37">
        <f>SUMIFS(СВЦЭМ!$D$34:$D$777,СВЦЭМ!$A$34:$A$777,$A41,СВЦЭМ!$B$34:$B$777,G$11)+'СЕТ СН'!$F$11+СВЦЭМ!$D$10+'СЕТ СН'!$F$6</f>
        <v>1831.2369515</v>
      </c>
      <c r="H41" s="37">
        <f>SUMIFS(СВЦЭМ!$D$34:$D$777,СВЦЭМ!$A$34:$A$777,$A41,СВЦЭМ!$B$34:$B$777,H$11)+'СЕТ СН'!$F$11+СВЦЭМ!$D$10+'СЕТ СН'!$F$6</f>
        <v>1770.1434790200001</v>
      </c>
      <c r="I41" s="37">
        <f>SUMIFS(СВЦЭМ!$D$34:$D$777,СВЦЭМ!$A$34:$A$777,$A41,СВЦЭМ!$B$34:$B$777,I$11)+'СЕТ СН'!$F$11+СВЦЭМ!$D$10+'СЕТ СН'!$F$6</f>
        <v>1682.9629511000003</v>
      </c>
      <c r="J41" s="37">
        <f>SUMIFS(СВЦЭМ!$D$34:$D$777,СВЦЭМ!$A$34:$A$777,$A41,СВЦЭМ!$B$34:$B$777,J$11)+'СЕТ СН'!$F$11+СВЦЭМ!$D$10+'СЕТ СН'!$F$6</f>
        <v>1590.7490742800001</v>
      </c>
      <c r="K41" s="37">
        <f>SUMIFS(СВЦЭМ!$D$34:$D$777,СВЦЭМ!$A$34:$A$777,$A41,СВЦЭМ!$B$34:$B$777,K$11)+'СЕТ СН'!$F$11+СВЦЭМ!$D$10+'СЕТ СН'!$F$6</f>
        <v>1532.84431993</v>
      </c>
      <c r="L41" s="37">
        <f>SUMIFS(СВЦЭМ!$D$34:$D$777,СВЦЭМ!$A$34:$A$777,$A41,СВЦЭМ!$B$34:$B$777,L$11)+'СЕТ СН'!$F$11+СВЦЭМ!$D$10+'СЕТ СН'!$F$6</f>
        <v>1450.2462936100001</v>
      </c>
      <c r="M41" s="37">
        <f>SUMIFS(СВЦЭМ!$D$34:$D$777,СВЦЭМ!$A$34:$A$777,$A41,СВЦЭМ!$B$34:$B$777,M$11)+'СЕТ СН'!$F$11+СВЦЭМ!$D$10+'СЕТ СН'!$F$6</f>
        <v>1438.35778497</v>
      </c>
      <c r="N41" s="37">
        <f>SUMIFS(СВЦЭМ!$D$34:$D$777,СВЦЭМ!$A$34:$A$777,$A41,СВЦЭМ!$B$34:$B$777,N$11)+'СЕТ СН'!$F$11+СВЦЭМ!$D$10+'СЕТ СН'!$F$6</f>
        <v>1464.1825385400002</v>
      </c>
      <c r="O41" s="37">
        <f>SUMIFS(СВЦЭМ!$D$34:$D$777,СВЦЭМ!$A$34:$A$777,$A41,СВЦЭМ!$B$34:$B$777,O$11)+'СЕТ СН'!$F$11+СВЦЭМ!$D$10+'СЕТ СН'!$F$6</f>
        <v>1468.0499593099998</v>
      </c>
      <c r="P41" s="37">
        <f>SUMIFS(СВЦЭМ!$D$34:$D$777,СВЦЭМ!$A$34:$A$777,$A41,СВЦЭМ!$B$34:$B$777,P$11)+'СЕТ СН'!$F$11+СВЦЭМ!$D$10+'СЕТ СН'!$F$6</f>
        <v>1472.7173717400001</v>
      </c>
      <c r="Q41" s="37">
        <f>SUMIFS(СВЦЭМ!$D$34:$D$777,СВЦЭМ!$A$34:$A$777,$A41,СВЦЭМ!$B$34:$B$777,Q$11)+'СЕТ СН'!$F$11+СВЦЭМ!$D$10+'СЕТ СН'!$F$6</f>
        <v>1472.6538167399999</v>
      </c>
      <c r="R41" s="37">
        <f>SUMIFS(СВЦЭМ!$D$34:$D$777,СВЦЭМ!$A$34:$A$777,$A41,СВЦЭМ!$B$34:$B$777,R$11)+'СЕТ СН'!$F$11+СВЦЭМ!$D$10+'СЕТ СН'!$F$6</f>
        <v>1467.0850913700001</v>
      </c>
      <c r="S41" s="37">
        <f>SUMIFS(СВЦЭМ!$D$34:$D$777,СВЦЭМ!$A$34:$A$777,$A41,СВЦЭМ!$B$34:$B$777,S$11)+'СЕТ СН'!$F$11+СВЦЭМ!$D$10+'СЕТ СН'!$F$6</f>
        <v>1446.54271032</v>
      </c>
      <c r="T41" s="37">
        <f>SUMIFS(СВЦЭМ!$D$34:$D$777,СВЦЭМ!$A$34:$A$777,$A41,СВЦЭМ!$B$34:$B$777,T$11)+'СЕТ СН'!$F$11+СВЦЭМ!$D$10+'СЕТ СН'!$F$6</f>
        <v>1411.6826763899999</v>
      </c>
      <c r="U41" s="37">
        <f>SUMIFS(СВЦЭМ!$D$34:$D$777,СВЦЭМ!$A$34:$A$777,$A41,СВЦЭМ!$B$34:$B$777,U$11)+'СЕТ СН'!$F$11+СВЦЭМ!$D$10+'СЕТ СН'!$F$6</f>
        <v>1410.9003881600001</v>
      </c>
      <c r="V41" s="37">
        <f>SUMIFS(СВЦЭМ!$D$34:$D$777,СВЦЭМ!$A$34:$A$777,$A41,СВЦЭМ!$B$34:$B$777,V$11)+'СЕТ СН'!$F$11+СВЦЭМ!$D$10+'СЕТ СН'!$F$6</f>
        <v>1397.5020470600002</v>
      </c>
      <c r="W41" s="37">
        <f>SUMIFS(СВЦЭМ!$D$34:$D$777,СВЦЭМ!$A$34:$A$777,$A41,СВЦЭМ!$B$34:$B$777,W$11)+'СЕТ СН'!$F$11+СВЦЭМ!$D$10+'СЕТ СН'!$F$6</f>
        <v>1406.6624110600001</v>
      </c>
      <c r="X41" s="37">
        <f>SUMIFS(СВЦЭМ!$D$34:$D$777,СВЦЭМ!$A$34:$A$777,$A41,СВЦЭМ!$B$34:$B$777,X$11)+'СЕТ СН'!$F$11+СВЦЭМ!$D$10+'СЕТ СН'!$F$6</f>
        <v>1424.66124098</v>
      </c>
      <c r="Y41" s="37">
        <f>SUMIFS(СВЦЭМ!$D$34:$D$777,СВЦЭМ!$A$34:$A$777,$A41,СВЦЭМ!$B$34:$B$777,Y$11)+'СЕТ СН'!$F$11+СВЦЭМ!$D$10+'СЕТ СН'!$F$6</f>
        <v>1527.7206927500001</v>
      </c>
    </row>
    <row r="42" spans="1:27" ht="15.75" x14ac:dyDescent="0.2">
      <c r="A42" s="36">
        <f t="shared" si="0"/>
        <v>42705</v>
      </c>
      <c r="B42" s="37">
        <f>SUMIFS(СВЦЭМ!$D$34:$D$777,СВЦЭМ!$A$34:$A$777,$A42,СВЦЭМ!$B$34:$B$777,B$11)+'СЕТ СН'!$F$11+СВЦЭМ!$D$10+'СЕТ СН'!$F$6</f>
        <v>590.46550567999998</v>
      </c>
      <c r="C42" s="37">
        <f>SUMIFS(СВЦЭМ!$D$34:$D$777,СВЦЭМ!$A$34:$A$777,$A42,СВЦЭМ!$B$34:$B$777,C$11)+'СЕТ СН'!$F$11+СВЦЭМ!$D$10+'СЕТ СН'!$F$6</f>
        <v>590.46550567999998</v>
      </c>
      <c r="D42" s="37">
        <f>SUMIFS(СВЦЭМ!$D$34:$D$777,СВЦЭМ!$A$34:$A$777,$A42,СВЦЭМ!$B$34:$B$777,D$11)+'СЕТ СН'!$F$11+СВЦЭМ!$D$10+'СЕТ СН'!$F$6</f>
        <v>590.46550567999998</v>
      </c>
      <c r="E42" s="37">
        <f>SUMIFS(СВЦЭМ!$D$34:$D$777,СВЦЭМ!$A$34:$A$777,$A42,СВЦЭМ!$B$34:$B$777,E$11)+'СЕТ СН'!$F$11+СВЦЭМ!$D$10+'СЕТ СН'!$F$6</f>
        <v>590.46550567999998</v>
      </c>
      <c r="F42" s="37">
        <f>SUMIFS(СВЦЭМ!$D$34:$D$777,СВЦЭМ!$A$34:$A$777,$A42,СВЦЭМ!$B$34:$B$777,F$11)+'СЕТ СН'!$F$11+СВЦЭМ!$D$10+'СЕТ СН'!$F$6</f>
        <v>590.46550567999998</v>
      </c>
      <c r="G42" s="37">
        <f>SUMIFS(СВЦЭМ!$D$34:$D$777,СВЦЭМ!$A$34:$A$777,$A42,СВЦЭМ!$B$34:$B$777,G$11)+'СЕТ СН'!$F$11+СВЦЭМ!$D$10+'СЕТ СН'!$F$6</f>
        <v>590.46550567999998</v>
      </c>
      <c r="H42" s="37">
        <f>SUMIFS(СВЦЭМ!$D$34:$D$777,СВЦЭМ!$A$34:$A$777,$A42,СВЦЭМ!$B$34:$B$777,H$11)+'СЕТ СН'!$F$11+СВЦЭМ!$D$10+'СЕТ СН'!$F$6</f>
        <v>590.46550567999998</v>
      </c>
      <c r="I42" s="37">
        <f>SUMIFS(СВЦЭМ!$D$34:$D$777,СВЦЭМ!$A$34:$A$777,$A42,СВЦЭМ!$B$34:$B$777,I$11)+'СЕТ СН'!$F$11+СВЦЭМ!$D$10+'СЕТ СН'!$F$6</f>
        <v>590.46550567999998</v>
      </c>
      <c r="J42" s="37">
        <f>SUMIFS(СВЦЭМ!$D$34:$D$777,СВЦЭМ!$A$34:$A$777,$A42,СВЦЭМ!$B$34:$B$777,J$11)+'СЕТ СН'!$F$11+СВЦЭМ!$D$10+'СЕТ СН'!$F$6</f>
        <v>590.46550567999998</v>
      </c>
      <c r="K42" s="37">
        <f>SUMIFS(СВЦЭМ!$D$34:$D$777,СВЦЭМ!$A$34:$A$777,$A42,СВЦЭМ!$B$34:$B$777,K$11)+'СЕТ СН'!$F$11+СВЦЭМ!$D$10+'СЕТ СН'!$F$6</f>
        <v>590.46550567999998</v>
      </c>
      <c r="L42" s="37">
        <f>SUMIFS(СВЦЭМ!$D$34:$D$777,СВЦЭМ!$A$34:$A$777,$A42,СВЦЭМ!$B$34:$B$777,L$11)+'СЕТ СН'!$F$11+СВЦЭМ!$D$10+'СЕТ СН'!$F$6</f>
        <v>590.46550567999998</v>
      </c>
      <c r="M42" s="37">
        <f>SUMIFS(СВЦЭМ!$D$34:$D$777,СВЦЭМ!$A$34:$A$777,$A42,СВЦЭМ!$B$34:$B$777,M$11)+'СЕТ СН'!$F$11+СВЦЭМ!$D$10+'СЕТ СН'!$F$6</f>
        <v>590.46550567999998</v>
      </c>
      <c r="N42" s="37">
        <f>SUMIFS(СВЦЭМ!$D$34:$D$777,СВЦЭМ!$A$34:$A$777,$A42,СВЦЭМ!$B$34:$B$777,N$11)+'СЕТ СН'!$F$11+СВЦЭМ!$D$10+'СЕТ СН'!$F$6</f>
        <v>590.46550567999998</v>
      </c>
      <c r="O42" s="37">
        <f>SUMIFS(СВЦЭМ!$D$34:$D$777,СВЦЭМ!$A$34:$A$777,$A42,СВЦЭМ!$B$34:$B$777,O$11)+'СЕТ СН'!$F$11+СВЦЭМ!$D$10+'СЕТ СН'!$F$6</f>
        <v>590.46550567999998</v>
      </c>
      <c r="P42" s="37">
        <f>SUMIFS(СВЦЭМ!$D$34:$D$777,СВЦЭМ!$A$34:$A$777,$A42,СВЦЭМ!$B$34:$B$777,P$11)+'СЕТ СН'!$F$11+СВЦЭМ!$D$10+'СЕТ СН'!$F$6</f>
        <v>590.46550567999998</v>
      </c>
      <c r="Q42" s="37">
        <f>SUMIFS(СВЦЭМ!$D$34:$D$777,СВЦЭМ!$A$34:$A$777,$A42,СВЦЭМ!$B$34:$B$777,Q$11)+'СЕТ СН'!$F$11+СВЦЭМ!$D$10+'СЕТ СН'!$F$6</f>
        <v>590.46550567999998</v>
      </c>
      <c r="R42" s="37">
        <f>SUMIFS(СВЦЭМ!$D$34:$D$777,СВЦЭМ!$A$34:$A$777,$A42,СВЦЭМ!$B$34:$B$777,R$11)+'СЕТ СН'!$F$11+СВЦЭМ!$D$10+'СЕТ СН'!$F$6</f>
        <v>590.46550567999998</v>
      </c>
      <c r="S42" s="37">
        <f>SUMIFS(СВЦЭМ!$D$34:$D$777,СВЦЭМ!$A$34:$A$777,$A42,СВЦЭМ!$B$34:$B$777,S$11)+'СЕТ СН'!$F$11+СВЦЭМ!$D$10+'СЕТ СН'!$F$6</f>
        <v>590.46550567999998</v>
      </c>
      <c r="T42" s="37">
        <f>SUMIFS(СВЦЭМ!$D$34:$D$777,СВЦЭМ!$A$34:$A$777,$A42,СВЦЭМ!$B$34:$B$777,T$11)+'СЕТ СН'!$F$11+СВЦЭМ!$D$10+'СЕТ СН'!$F$6</f>
        <v>590.46550567999998</v>
      </c>
      <c r="U42" s="37">
        <f>SUMIFS(СВЦЭМ!$D$34:$D$777,СВЦЭМ!$A$34:$A$777,$A42,СВЦЭМ!$B$34:$B$777,U$11)+'СЕТ СН'!$F$11+СВЦЭМ!$D$10+'СЕТ СН'!$F$6</f>
        <v>590.46550567999998</v>
      </c>
      <c r="V42" s="37">
        <f>SUMIFS(СВЦЭМ!$D$34:$D$777,СВЦЭМ!$A$34:$A$777,$A42,СВЦЭМ!$B$34:$B$777,V$11)+'СЕТ СН'!$F$11+СВЦЭМ!$D$10+'СЕТ СН'!$F$6</f>
        <v>590.46550567999998</v>
      </c>
      <c r="W42" s="37">
        <f>SUMIFS(СВЦЭМ!$D$34:$D$777,СВЦЭМ!$A$34:$A$777,$A42,СВЦЭМ!$B$34:$B$777,W$11)+'СЕТ СН'!$F$11+СВЦЭМ!$D$10+'СЕТ СН'!$F$6</f>
        <v>590.46550567999998</v>
      </c>
      <c r="X42" s="37">
        <f>SUMIFS(СВЦЭМ!$D$34:$D$777,СВЦЭМ!$A$34:$A$777,$A42,СВЦЭМ!$B$34:$B$777,X$11)+'СЕТ СН'!$F$11+СВЦЭМ!$D$10+'СЕТ СН'!$F$6</f>
        <v>590.46550567999998</v>
      </c>
      <c r="Y42" s="37">
        <f>SUMIFS(СВЦЭМ!$D$34:$D$777,СВЦЭМ!$A$34:$A$777,$A42,СВЦЭМ!$B$34:$B$777,Y$11)+'СЕТ СН'!$F$11+СВЦЭМ!$D$10+'СЕТ СН'!$F$6</f>
        <v>590.46550567999998</v>
      </c>
    </row>
    <row r="43" spans="1:27"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7"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7" ht="12.75" customHeight="1" x14ac:dyDescent="0.2">
      <c r="A45" s="113" t="s">
        <v>7</v>
      </c>
      <c r="B45" s="116" t="s">
        <v>74</v>
      </c>
      <c r="C45" s="117"/>
      <c r="D45" s="117"/>
      <c r="E45" s="117"/>
      <c r="F45" s="117"/>
      <c r="G45" s="117"/>
      <c r="H45" s="117"/>
      <c r="I45" s="117"/>
      <c r="J45" s="117"/>
      <c r="K45" s="117"/>
      <c r="L45" s="117"/>
      <c r="M45" s="117"/>
      <c r="N45" s="117"/>
      <c r="O45" s="117"/>
      <c r="P45" s="117"/>
      <c r="Q45" s="117"/>
      <c r="R45" s="117"/>
      <c r="S45" s="117"/>
      <c r="T45" s="117"/>
      <c r="U45" s="117"/>
      <c r="V45" s="117"/>
      <c r="W45" s="117"/>
      <c r="X45" s="117"/>
      <c r="Y45" s="118"/>
    </row>
    <row r="46" spans="1:27" ht="12.75" customHeight="1" x14ac:dyDescent="0.2">
      <c r="A46" s="114"/>
      <c r="B46" s="119"/>
      <c r="C46" s="120"/>
      <c r="D46" s="120"/>
      <c r="E46" s="120"/>
      <c r="F46" s="120"/>
      <c r="G46" s="120"/>
      <c r="H46" s="120"/>
      <c r="I46" s="120"/>
      <c r="J46" s="120"/>
      <c r="K46" s="120"/>
      <c r="L46" s="120"/>
      <c r="M46" s="120"/>
      <c r="N46" s="120"/>
      <c r="O46" s="120"/>
      <c r="P46" s="120"/>
      <c r="Q46" s="120"/>
      <c r="R46" s="120"/>
      <c r="S46" s="120"/>
      <c r="T46" s="120"/>
      <c r="U46" s="120"/>
      <c r="V46" s="120"/>
      <c r="W46" s="120"/>
      <c r="X46" s="120"/>
      <c r="Y46" s="121"/>
    </row>
    <row r="47" spans="1:27" ht="12.75" customHeight="1" x14ac:dyDescent="0.2">
      <c r="A47" s="115"/>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7" ht="15.75" customHeight="1" x14ac:dyDescent="0.2">
      <c r="A48" s="36" t="str">
        <f>A12</f>
        <v>01.11.2016</v>
      </c>
      <c r="B48" s="37">
        <f>SUMIFS(СВЦЭМ!$D$34:$D$777,СВЦЭМ!$A$34:$A$777,$A48,СВЦЭМ!$B$34:$B$777,B$47)+'СЕТ СН'!$G$11+СВЦЭМ!$D$10+'СЕТ СН'!$G$6</f>
        <v>1716.8877646599999</v>
      </c>
      <c r="C48" s="37">
        <f>SUMIFS(СВЦЭМ!$D$34:$D$777,СВЦЭМ!$A$34:$A$777,$A48,СВЦЭМ!$B$34:$B$777,C$47)+'СЕТ СН'!$G$11+СВЦЭМ!$D$10+'СЕТ СН'!$G$6</f>
        <v>1822.5504928400001</v>
      </c>
      <c r="D48" s="37">
        <f>SUMIFS(СВЦЭМ!$D$34:$D$777,СВЦЭМ!$A$34:$A$777,$A48,СВЦЭМ!$B$34:$B$777,D$47)+'СЕТ СН'!$G$11+СВЦЭМ!$D$10+'СЕТ СН'!$G$6</f>
        <v>1856.5646449599999</v>
      </c>
      <c r="E48" s="37">
        <f>SUMIFS(СВЦЭМ!$D$34:$D$777,СВЦЭМ!$A$34:$A$777,$A48,СВЦЭМ!$B$34:$B$777,E$47)+'СЕТ СН'!$G$11+СВЦЭМ!$D$10+'СЕТ СН'!$G$6</f>
        <v>1869.7877229999999</v>
      </c>
      <c r="F48" s="37">
        <f>SUMIFS(СВЦЭМ!$D$34:$D$777,СВЦЭМ!$A$34:$A$777,$A48,СВЦЭМ!$B$34:$B$777,F$47)+'СЕТ СН'!$G$11+СВЦЭМ!$D$10+'СЕТ СН'!$G$6</f>
        <v>1868.1140278099997</v>
      </c>
      <c r="G48" s="37">
        <f>SUMIFS(СВЦЭМ!$D$34:$D$777,СВЦЭМ!$A$34:$A$777,$A48,СВЦЭМ!$B$34:$B$777,G$47)+'СЕТ СН'!$G$11+СВЦЭМ!$D$10+'СЕТ СН'!$G$6</f>
        <v>1854.5219225999999</v>
      </c>
      <c r="H48" s="37">
        <f>SUMIFS(СВЦЭМ!$D$34:$D$777,СВЦЭМ!$A$34:$A$777,$A48,СВЦЭМ!$B$34:$B$777,H$47)+'СЕТ СН'!$G$11+СВЦЭМ!$D$10+'СЕТ СН'!$G$6</f>
        <v>1817.1026613700001</v>
      </c>
      <c r="I48" s="37">
        <f>SUMIFS(СВЦЭМ!$D$34:$D$777,СВЦЭМ!$A$34:$A$777,$A48,СВЦЭМ!$B$34:$B$777,I$47)+'СЕТ СН'!$G$11+СВЦЭМ!$D$10+'СЕТ СН'!$G$6</f>
        <v>1779.7160358199999</v>
      </c>
      <c r="J48" s="37">
        <f>SUMIFS(СВЦЭМ!$D$34:$D$777,СВЦЭМ!$A$34:$A$777,$A48,СВЦЭМ!$B$34:$B$777,J$47)+'СЕТ СН'!$G$11+СВЦЭМ!$D$10+'СЕТ СН'!$G$6</f>
        <v>1696.9699002099999</v>
      </c>
      <c r="K48" s="37">
        <f>SUMIFS(СВЦЭМ!$D$34:$D$777,СВЦЭМ!$A$34:$A$777,$A48,СВЦЭМ!$B$34:$B$777,K$47)+'СЕТ СН'!$G$11+СВЦЭМ!$D$10+'СЕТ СН'!$G$6</f>
        <v>1613.2249546999999</v>
      </c>
      <c r="L48" s="37">
        <f>SUMIFS(СВЦЭМ!$D$34:$D$777,СВЦЭМ!$A$34:$A$777,$A48,СВЦЭМ!$B$34:$B$777,L$47)+'СЕТ СН'!$G$11+СВЦЭМ!$D$10+'СЕТ СН'!$G$6</f>
        <v>1525.1087751800001</v>
      </c>
      <c r="M48" s="37">
        <f>SUMIFS(СВЦЭМ!$D$34:$D$777,СВЦЭМ!$A$34:$A$777,$A48,СВЦЭМ!$B$34:$B$777,M$47)+'СЕТ СН'!$G$11+СВЦЭМ!$D$10+'СЕТ СН'!$G$6</f>
        <v>1475.19603813</v>
      </c>
      <c r="N48" s="37">
        <f>SUMIFS(СВЦЭМ!$D$34:$D$777,СВЦЭМ!$A$34:$A$777,$A48,СВЦЭМ!$B$34:$B$777,N$47)+'СЕТ СН'!$G$11+СВЦЭМ!$D$10+'СЕТ СН'!$G$6</f>
        <v>1476.4463228099999</v>
      </c>
      <c r="O48" s="37">
        <f>SUMIFS(СВЦЭМ!$D$34:$D$777,СВЦЭМ!$A$34:$A$777,$A48,СВЦЭМ!$B$34:$B$777,O$47)+'СЕТ СН'!$G$11+СВЦЭМ!$D$10+'СЕТ СН'!$G$6</f>
        <v>1481.76207482</v>
      </c>
      <c r="P48" s="37">
        <f>SUMIFS(СВЦЭМ!$D$34:$D$777,СВЦЭМ!$A$34:$A$777,$A48,СВЦЭМ!$B$34:$B$777,P$47)+'СЕТ СН'!$G$11+СВЦЭМ!$D$10+'СЕТ СН'!$G$6</f>
        <v>1492.7379289199998</v>
      </c>
      <c r="Q48" s="37">
        <f>SUMIFS(СВЦЭМ!$D$34:$D$777,СВЦЭМ!$A$34:$A$777,$A48,СВЦЭМ!$B$34:$B$777,Q$47)+'СЕТ СН'!$G$11+СВЦЭМ!$D$10+'СЕТ СН'!$G$6</f>
        <v>1492.54458095</v>
      </c>
      <c r="R48" s="37">
        <f>SUMIFS(СВЦЭМ!$D$34:$D$777,СВЦЭМ!$A$34:$A$777,$A48,СВЦЭМ!$B$34:$B$777,R$47)+'СЕТ СН'!$G$11+СВЦЭМ!$D$10+'СЕТ СН'!$G$6</f>
        <v>1490.9423357799999</v>
      </c>
      <c r="S48" s="37">
        <f>SUMIFS(СВЦЭМ!$D$34:$D$777,СВЦЭМ!$A$34:$A$777,$A48,СВЦЭМ!$B$34:$B$777,S$47)+'СЕТ СН'!$G$11+СВЦЭМ!$D$10+'СЕТ СН'!$G$6</f>
        <v>1474.0801670299998</v>
      </c>
      <c r="T48" s="37">
        <f>SUMIFS(СВЦЭМ!$D$34:$D$777,СВЦЭМ!$A$34:$A$777,$A48,СВЦЭМ!$B$34:$B$777,T$47)+'СЕТ СН'!$G$11+СВЦЭМ!$D$10+'СЕТ СН'!$G$6</f>
        <v>1486.28786459</v>
      </c>
      <c r="U48" s="37">
        <f>SUMIFS(СВЦЭМ!$D$34:$D$777,СВЦЭМ!$A$34:$A$777,$A48,СВЦЭМ!$B$34:$B$777,U$47)+'СЕТ СН'!$G$11+СВЦЭМ!$D$10+'СЕТ СН'!$G$6</f>
        <v>1493.1600564099999</v>
      </c>
      <c r="V48" s="37">
        <f>SUMIFS(СВЦЭМ!$D$34:$D$777,СВЦЭМ!$A$34:$A$777,$A48,СВЦЭМ!$B$34:$B$777,V$47)+'СЕТ СН'!$G$11+СВЦЭМ!$D$10+'СЕТ СН'!$G$6</f>
        <v>1480.8181783299999</v>
      </c>
      <c r="W48" s="37">
        <f>SUMIFS(СВЦЭМ!$D$34:$D$777,СВЦЭМ!$A$34:$A$777,$A48,СВЦЭМ!$B$34:$B$777,W$47)+'СЕТ СН'!$G$11+СВЦЭМ!$D$10+'СЕТ СН'!$G$6</f>
        <v>1474.14599107</v>
      </c>
      <c r="X48" s="37">
        <f>SUMIFS(СВЦЭМ!$D$34:$D$777,СВЦЭМ!$A$34:$A$777,$A48,СВЦЭМ!$B$34:$B$777,X$47)+'СЕТ СН'!$G$11+СВЦЭМ!$D$10+'СЕТ СН'!$G$6</f>
        <v>1482.7848876099999</v>
      </c>
      <c r="Y48" s="37">
        <f>SUMIFS(СВЦЭМ!$D$34:$D$777,СВЦЭМ!$A$34:$A$777,$A48,СВЦЭМ!$B$34:$B$777,Y$47)+'СЕТ СН'!$G$11+СВЦЭМ!$D$10+'СЕТ СН'!$G$6</f>
        <v>1579.0397657499998</v>
      </c>
      <c r="AA48" s="46"/>
    </row>
    <row r="49" spans="1:25" ht="15.75" x14ac:dyDescent="0.2">
      <c r="A49" s="36">
        <f>A48+1</f>
        <v>42676</v>
      </c>
      <c r="B49" s="37">
        <f>SUMIFS(СВЦЭМ!$D$34:$D$777,СВЦЭМ!$A$34:$A$777,$A49,СВЦЭМ!$B$34:$B$777,B$47)+'СЕТ СН'!$G$11+СВЦЭМ!$D$10+'СЕТ СН'!$G$6</f>
        <v>1718.18149399</v>
      </c>
      <c r="C49" s="37">
        <f>SUMIFS(СВЦЭМ!$D$34:$D$777,СВЦЭМ!$A$34:$A$777,$A49,СВЦЭМ!$B$34:$B$777,C$47)+'СЕТ СН'!$G$11+СВЦЭМ!$D$10+'СЕТ СН'!$G$6</f>
        <v>1840.6263636499998</v>
      </c>
      <c r="D49" s="37">
        <f>SUMIFS(СВЦЭМ!$D$34:$D$777,СВЦЭМ!$A$34:$A$777,$A49,СВЦЭМ!$B$34:$B$777,D$47)+'СЕТ СН'!$G$11+СВЦЭМ!$D$10+'СЕТ СН'!$G$6</f>
        <v>1878.8040938700001</v>
      </c>
      <c r="E49" s="37">
        <f>SUMIFS(СВЦЭМ!$D$34:$D$777,СВЦЭМ!$A$34:$A$777,$A49,СВЦЭМ!$B$34:$B$777,E$47)+'СЕТ СН'!$G$11+СВЦЭМ!$D$10+'СЕТ СН'!$G$6</f>
        <v>1886.5154325499998</v>
      </c>
      <c r="F49" s="37">
        <f>SUMIFS(СВЦЭМ!$D$34:$D$777,СВЦЭМ!$A$34:$A$777,$A49,СВЦЭМ!$B$34:$B$777,F$47)+'СЕТ СН'!$G$11+СВЦЭМ!$D$10+'СЕТ СН'!$G$6</f>
        <v>1887.3242913899999</v>
      </c>
      <c r="G49" s="37">
        <f>SUMIFS(СВЦЭМ!$D$34:$D$777,СВЦЭМ!$A$34:$A$777,$A49,СВЦЭМ!$B$34:$B$777,G$47)+'СЕТ СН'!$G$11+СВЦЭМ!$D$10+'СЕТ СН'!$G$6</f>
        <v>1856.1789373399999</v>
      </c>
      <c r="H49" s="37">
        <f>SUMIFS(СВЦЭМ!$D$34:$D$777,СВЦЭМ!$A$34:$A$777,$A49,СВЦЭМ!$B$34:$B$777,H$47)+'СЕТ СН'!$G$11+СВЦЭМ!$D$10+'СЕТ СН'!$G$6</f>
        <v>1858.8405903999999</v>
      </c>
      <c r="I49" s="37">
        <f>SUMIFS(СВЦЭМ!$D$34:$D$777,СВЦЭМ!$A$34:$A$777,$A49,СВЦЭМ!$B$34:$B$777,I$47)+'СЕТ СН'!$G$11+СВЦЭМ!$D$10+'СЕТ СН'!$G$6</f>
        <v>1827.9329521</v>
      </c>
      <c r="J49" s="37">
        <f>SUMIFS(СВЦЭМ!$D$34:$D$777,СВЦЭМ!$A$34:$A$777,$A49,СВЦЭМ!$B$34:$B$777,J$47)+'СЕТ СН'!$G$11+СВЦЭМ!$D$10+'СЕТ СН'!$G$6</f>
        <v>1679.1658731099999</v>
      </c>
      <c r="K49" s="37">
        <f>SUMIFS(СВЦЭМ!$D$34:$D$777,СВЦЭМ!$A$34:$A$777,$A49,СВЦЭМ!$B$34:$B$777,K$47)+'СЕТ СН'!$G$11+СВЦЭМ!$D$10+'СЕТ СН'!$G$6</f>
        <v>1565.0399266899999</v>
      </c>
      <c r="L49" s="37">
        <f>SUMIFS(СВЦЭМ!$D$34:$D$777,СВЦЭМ!$A$34:$A$777,$A49,СВЦЭМ!$B$34:$B$777,L$47)+'СЕТ СН'!$G$11+СВЦЭМ!$D$10+'СЕТ СН'!$G$6</f>
        <v>1535.5822542399999</v>
      </c>
      <c r="M49" s="37">
        <f>SUMIFS(СВЦЭМ!$D$34:$D$777,СВЦЭМ!$A$34:$A$777,$A49,СВЦЭМ!$B$34:$B$777,M$47)+'СЕТ СН'!$G$11+СВЦЭМ!$D$10+'СЕТ СН'!$G$6</f>
        <v>1522.73842474</v>
      </c>
      <c r="N49" s="37">
        <f>SUMIFS(СВЦЭМ!$D$34:$D$777,СВЦЭМ!$A$34:$A$777,$A49,СВЦЭМ!$B$34:$B$777,N$47)+'СЕТ СН'!$G$11+СВЦЭМ!$D$10+'СЕТ СН'!$G$6</f>
        <v>1540.5704397699999</v>
      </c>
      <c r="O49" s="37">
        <f>SUMIFS(СВЦЭМ!$D$34:$D$777,СВЦЭМ!$A$34:$A$777,$A49,СВЦЭМ!$B$34:$B$777,O$47)+'СЕТ СН'!$G$11+СВЦЭМ!$D$10+'СЕТ СН'!$G$6</f>
        <v>1569.5669313499998</v>
      </c>
      <c r="P49" s="37">
        <f>SUMIFS(СВЦЭМ!$D$34:$D$777,СВЦЭМ!$A$34:$A$777,$A49,СВЦЭМ!$B$34:$B$777,P$47)+'СЕТ СН'!$G$11+СВЦЭМ!$D$10+'СЕТ СН'!$G$6</f>
        <v>1563.8475694399999</v>
      </c>
      <c r="Q49" s="37">
        <f>SUMIFS(СВЦЭМ!$D$34:$D$777,СВЦЭМ!$A$34:$A$777,$A49,СВЦЭМ!$B$34:$B$777,Q$47)+'СЕТ СН'!$G$11+СВЦЭМ!$D$10+'СЕТ СН'!$G$6</f>
        <v>1561.0860639699999</v>
      </c>
      <c r="R49" s="37">
        <f>SUMIFS(СВЦЭМ!$D$34:$D$777,СВЦЭМ!$A$34:$A$777,$A49,СВЦЭМ!$B$34:$B$777,R$47)+'СЕТ СН'!$G$11+СВЦЭМ!$D$10+'СЕТ СН'!$G$6</f>
        <v>1561.00283485</v>
      </c>
      <c r="S49" s="37">
        <f>SUMIFS(СВЦЭМ!$D$34:$D$777,СВЦЭМ!$A$34:$A$777,$A49,СВЦЭМ!$B$34:$B$777,S$47)+'СЕТ СН'!$G$11+СВЦЭМ!$D$10+'СЕТ СН'!$G$6</f>
        <v>1550.94273122</v>
      </c>
      <c r="T49" s="37">
        <f>SUMIFS(СВЦЭМ!$D$34:$D$777,СВЦЭМ!$A$34:$A$777,$A49,СВЦЭМ!$B$34:$B$777,T$47)+'СЕТ СН'!$G$11+СВЦЭМ!$D$10+'СЕТ СН'!$G$6</f>
        <v>1569.2973431599999</v>
      </c>
      <c r="U49" s="37">
        <f>SUMIFS(СВЦЭМ!$D$34:$D$777,СВЦЭМ!$A$34:$A$777,$A49,СВЦЭМ!$B$34:$B$777,U$47)+'СЕТ СН'!$G$11+СВЦЭМ!$D$10+'СЕТ СН'!$G$6</f>
        <v>1586.9401855900001</v>
      </c>
      <c r="V49" s="37">
        <f>SUMIFS(СВЦЭМ!$D$34:$D$777,СВЦЭМ!$A$34:$A$777,$A49,СВЦЭМ!$B$34:$B$777,V$47)+'СЕТ СН'!$G$11+СВЦЭМ!$D$10+'СЕТ СН'!$G$6</f>
        <v>1577.1070979399999</v>
      </c>
      <c r="W49" s="37">
        <f>SUMIFS(СВЦЭМ!$D$34:$D$777,СВЦЭМ!$A$34:$A$777,$A49,СВЦЭМ!$B$34:$B$777,W$47)+'СЕТ СН'!$G$11+СВЦЭМ!$D$10+'СЕТ СН'!$G$6</f>
        <v>1562.4083809700001</v>
      </c>
      <c r="X49" s="37">
        <f>SUMIFS(СВЦЭМ!$D$34:$D$777,СВЦЭМ!$A$34:$A$777,$A49,СВЦЭМ!$B$34:$B$777,X$47)+'СЕТ СН'!$G$11+СВЦЭМ!$D$10+'СЕТ СН'!$G$6</f>
        <v>1560.83401721</v>
      </c>
      <c r="Y49" s="37">
        <f>SUMIFS(СВЦЭМ!$D$34:$D$777,СВЦЭМ!$A$34:$A$777,$A49,СВЦЭМ!$B$34:$B$777,Y$47)+'СЕТ СН'!$G$11+СВЦЭМ!$D$10+'СЕТ СН'!$G$6</f>
        <v>1608.5418526499998</v>
      </c>
    </row>
    <row r="50" spans="1:25" ht="15.75" x14ac:dyDescent="0.2">
      <c r="A50" s="36">
        <f t="shared" ref="A50:A78" si="1">A49+1</f>
        <v>42677</v>
      </c>
      <c r="B50" s="37">
        <f>SUMIFS(СВЦЭМ!$D$34:$D$777,СВЦЭМ!$A$34:$A$777,$A50,СВЦЭМ!$B$34:$B$777,B$47)+'СЕТ СН'!$G$11+СВЦЭМ!$D$10+'СЕТ СН'!$G$6</f>
        <v>1718.5412845999999</v>
      </c>
      <c r="C50" s="37">
        <f>SUMIFS(СВЦЭМ!$D$34:$D$777,СВЦЭМ!$A$34:$A$777,$A50,СВЦЭМ!$B$34:$B$777,C$47)+'СЕТ СН'!$G$11+СВЦЭМ!$D$10+'СЕТ СН'!$G$6</f>
        <v>1850.4200099599998</v>
      </c>
      <c r="D50" s="37">
        <f>SUMIFS(СВЦЭМ!$D$34:$D$777,СВЦЭМ!$A$34:$A$777,$A50,СВЦЭМ!$B$34:$B$777,D$47)+'СЕТ СН'!$G$11+СВЦЭМ!$D$10+'СЕТ СН'!$G$6</f>
        <v>1869.13716957</v>
      </c>
      <c r="E50" s="37">
        <f>SUMIFS(СВЦЭМ!$D$34:$D$777,СВЦЭМ!$A$34:$A$777,$A50,СВЦЭМ!$B$34:$B$777,E$47)+'СЕТ СН'!$G$11+СВЦЭМ!$D$10+'СЕТ СН'!$G$6</f>
        <v>1866.4297413499999</v>
      </c>
      <c r="F50" s="37">
        <f>SUMIFS(СВЦЭМ!$D$34:$D$777,СВЦЭМ!$A$34:$A$777,$A50,СВЦЭМ!$B$34:$B$777,F$47)+'СЕТ СН'!$G$11+СВЦЭМ!$D$10+'СЕТ СН'!$G$6</f>
        <v>1864.3341505999999</v>
      </c>
      <c r="G50" s="37">
        <f>SUMIFS(СВЦЭМ!$D$34:$D$777,СВЦЭМ!$A$34:$A$777,$A50,СВЦЭМ!$B$34:$B$777,G$47)+'СЕТ СН'!$G$11+СВЦЭМ!$D$10+'СЕТ СН'!$G$6</f>
        <v>1872.7150860199999</v>
      </c>
      <c r="H50" s="37">
        <f>SUMIFS(СВЦЭМ!$D$34:$D$777,СВЦЭМ!$A$34:$A$777,$A50,СВЦЭМ!$B$34:$B$777,H$47)+'СЕТ СН'!$G$11+СВЦЭМ!$D$10+'СЕТ СН'!$G$6</f>
        <v>1868.7584595600001</v>
      </c>
      <c r="I50" s="37">
        <f>SUMIFS(СВЦЭМ!$D$34:$D$777,СВЦЭМ!$A$34:$A$777,$A50,СВЦЭМ!$B$34:$B$777,I$47)+'СЕТ СН'!$G$11+СВЦЭМ!$D$10+'СЕТ СН'!$G$6</f>
        <v>1837.25636717</v>
      </c>
      <c r="J50" s="37">
        <f>SUMIFS(СВЦЭМ!$D$34:$D$777,СВЦЭМ!$A$34:$A$777,$A50,СВЦЭМ!$B$34:$B$777,J$47)+'СЕТ СН'!$G$11+СВЦЭМ!$D$10+'СЕТ СН'!$G$6</f>
        <v>1734.9297870799999</v>
      </c>
      <c r="K50" s="37">
        <f>SUMIFS(СВЦЭМ!$D$34:$D$777,СВЦЭМ!$A$34:$A$777,$A50,СВЦЭМ!$B$34:$B$777,K$47)+'СЕТ СН'!$G$11+СВЦЭМ!$D$10+'СЕТ СН'!$G$6</f>
        <v>1640.6983730899999</v>
      </c>
      <c r="L50" s="37">
        <f>SUMIFS(СВЦЭМ!$D$34:$D$777,СВЦЭМ!$A$34:$A$777,$A50,СВЦЭМ!$B$34:$B$777,L$47)+'СЕТ СН'!$G$11+СВЦЭМ!$D$10+'СЕТ СН'!$G$6</f>
        <v>1555.1978684000001</v>
      </c>
      <c r="M50" s="37">
        <f>SUMIFS(СВЦЭМ!$D$34:$D$777,СВЦЭМ!$A$34:$A$777,$A50,СВЦЭМ!$B$34:$B$777,M$47)+'СЕТ СН'!$G$11+СВЦЭМ!$D$10+'СЕТ СН'!$G$6</f>
        <v>1542.82762314</v>
      </c>
      <c r="N50" s="37">
        <f>SUMIFS(СВЦЭМ!$D$34:$D$777,СВЦЭМ!$A$34:$A$777,$A50,СВЦЭМ!$B$34:$B$777,N$47)+'СЕТ СН'!$G$11+СВЦЭМ!$D$10+'СЕТ СН'!$G$6</f>
        <v>1564.77159347</v>
      </c>
      <c r="O50" s="37">
        <f>SUMIFS(СВЦЭМ!$D$34:$D$777,СВЦЭМ!$A$34:$A$777,$A50,СВЦЭМ!$B$34:$B$777,O$47)+'СЕТ СН'!$G$11+СВЦЭМ!$D$10+'СЕТ СН'!$G$6</f>
        <v>1595.8904260300001</v>
      </c>
      <c r="P50" s="37">
        <f>SUMIFS(СВЦЭМ!$D$34:$D$777,СВЦЭМ!$A$34:$A$777,$A50,СВЦЭМ!$B$34:$B$777,P$47)+'СЕТ СН'!$G$11+СВЦЭМ!$D$10+'СЕТ СН'!$G$6</f>
        <v>1611.2943129499999</v>
      </c>
      <c r="Q50" s="37">
        <f>SUMIFS(СВЦЭМ!$D$34:$D$777,СВЦЭМ!$A$34:$A$777,$A50,СВЦЭМ!$B$34:$B$777,Q$47)+'СЕТ СН'!$G$11+СВЦЭМ!$D$10+'СЕТ СН'!$G$6</f>
        <v>1622.1718560599998</v>
      </c>
      <c r="R50" s="37">
        <f>SUMIFS(СВЦЭМ!$D$34:$D$777,СВЦЭМ!$A$34:$A$777,$A50,СВЦЭМ!$B$34:$B$777,R$47)+'СЕТ СН'!$G$11+СВЦЭМ!$D$10+'СЕТ СН'!$G$6</f>
        <v>1618.7971260699999</v>
      </c>
      <c r="S50" s="37">
        <f>SUMIFS(СВЦЭМ!$D$34:$D$777,СВЦЭМ!$A$34:$A$777,$A50,СВЦЭМ!$B$34:$B$777,S$47)+'СЕТ СН'!$G$11+СВЦЭМ!$D$10+'СЕТ СН'!$G$6</f>
        <v>1621.80579304</v>
      </c>
      <c r="T50" s="37">
        <f>SUMIFS(СВЦЭМ!$D$34:$D$777,СВЦЭМ!$A$34:$A$777,$A50,СВЦЭМ!$B$34:$B$777,T$47)+'СЕТ СН'!$G$11+СВЦЭМ!$D$10+'СЕТ СН'!$G$6</f>
        <v>1568.2371985299999</v>
      </c>
      <c r="U50" s="37">
        <f>SUMIFS(СВЦЭМ!$D$34:$D$777,СВЦЭМ!$A$34:$A$777,$A50,СВЦЭМ!$B$34:$B$777,U$47)+'СЕТ СН'!$G$11+СВЦЭМ!$D$10+'СЕТ СН'!$G$6</f>
        <v>1571.1825204100001</v>
      </c>
      <c r="V50" s="37">
        <f>SUMIFS(СВЦЭМ!$D$34:$D$777,СВЦЭМ!$A$34:$A$777,$A50,СВЦЭМ!$B$34:$B$777,V$47)+'СЕТ СН'!$G$11+СВЦЭМ!$D$10+'СЕТ СН'!$G$6</f>
        <v>1575.6394038799999</v>
      </c>
      <c r="W50" s="37">
        <f>SUMIFS(СВЦЭМ!$D$34:$D$777,СВЦЭМ!$A$34:$A$777,$A50,СВЦЭМ!$B$34:$B$777,W$47)+'СЕТ СН'!$G$11+СВЦЭМ!$D$10+'СЕТ СН'!$G$6</f>
        <v>1603.0995771399998</v>
      </c>
      <c r="X50" s="37">
        <f>SUMIFS(СВЦЭМ!$D$34:$D$777,СВЦЭМ!$A$34:$A$777,$A50,СВЦЭМ!$B$34:$B$777,X$47)+'СЕТ СН'!$G$11+СВЦЭМ!$D$10+'СЕТ СН'!$G$6</f>
        <v>1628.6792905799998</v>
      </c>
      <c r="Y50" s="37">
        <f>SUMIFS(СВЦЭМ!$D$34:$D$777,СВЦЭМ!$A$34:$A$777,$A50,СВЦЭМ!$B$34:$B$777,Y$47)+'СЕТ СН'!$G$11+СВЦЭМ!$D$10+'СЕТ СН'!$G$6</f>
        <v>1710.93795067</v>
      </c>
    </row>
    <row r="51" spans="1:25" ht="15.75" x14ac:dyDescent="0.2">
      <c r="A51" s="36">
        <f t="shared" si="1"/>
        <v>42678</v>
      </c>
      <c r="B51" s="37">
        <f>SUMIFS(СВЦЭМ!$D$34:$D$777,СВЦЭМ!$A$34:$A$777,$A51,СВЦЭМ!$B$34:$B$777,B$47)+'СЕТ СН'!$G$11+СВЦЭМ!$D$10+'СЕТ СН'!$G$6</f>
        <v>1799.9845642099999</v>
      </c>
      <c r="C51" s="37">
        <f>SUMIFS(СВЦЭМ!$D$34:$D$777,СВЦЭМ!$A$34:$A$777,$A51,СВЦЭМ!$B$34:$B$777,C$47)+'СЕТ СН'!$G$11+СВЦЭМ!$D$10+'СЕТ СН'!$G$6</f>
        <v>1866.28173109</v>
      </c>
      <c r="D51" s="37">
        <f>SUMIFS(СВЦЭМ!$D$34:$D$777,СВЦЭМ!$A$34:$A$777,$A51,СВЦЭМ!$B$34:$B$777,D$47)+'СЕТ СН'!$G$11+СВЦЭМ!$D$10+'СЕТ СН'!$G$6</f>
        <v>1870.0976834600001</v>
      </c>
      <c r="E51" s="37">
        <f>SUMIFS(СВЦЭМ!$D$34:$D$777,СВЦЭМ!$A$34:$A$777,$A51,СВЦЭМ!$B$34:$B$777,E$47)+'СЕТ СН'!$G$11+СВЦЭМ!$D$10+'СЕТ СН'!$G$6</f>
        <v>1868.9380825099997</v>
      </c>
      <c r="F51" s="37">
        <f>SUMIFS(СВЦЭМ!$D$34:$D$777,СВЦЭМ!$A$34:$A$777,$A51,СВЦЭМ!$B$34:$B$777,F$47)+'СЕТ СН'!$G$11+СВЦЭМ!$D$10+'СЕТ СН'!$G$6</f>
        <v>1866.25743453</v>
      </c>
      <c r="G51" s="37">
        <f>SUMIFS(СВЦЭМ!$D$34:$D$777,СВЦЭМ!$A$34:$A$777,$A51,СВЦЭМ!$B$34:$B$777,G$47)+'СЕТ СН'!$G$11+СВЦЭМ!$D$10+'СЕТ СН'!$G$6</f>
        <v>1871.7369511699999</v>
      </c>
      <c r="H51" s="37">
        <f>SUMIFS(СВЦЭМ!$D$34:$D$777,СВЦЭМ!$A$34:$A$777,$A51,СВЦЭМ!$B$34:$B$777,H$47)+'СЕТ СН'!$G$11+СВЦЭМ!$D$10+'СЕТ СН'!$G$6</f>
        <v>1882.67036947</v>
      </c>
      <c r="I51" s="37">
        <f>SUMIFS(СВЦЭМ!$D$34:$D$777,СВЦЭМ!$A$34:$A$777,$A51,СВЦЭМ!$B$34:$B$777,I$47)+'СЕТ СН'!$G$11+СВЦЭМ!$D$10+'СЕТ СН'!$G$6</f>
        <v>1869.4544334500001</v>
      </c>
      <c r="J51" s="37">
        <f>SUMIFS(СВЦЭМ!$D$34:$D$777,СВЦЭМ!$A$34:$A$777,$A51,СВЦЭМ!$B$34:$B$777,J$47)+'СЕТ СН'!$G$11+СВЦЭМ!$D$10+'СЕТ СН'!$G$6</f>
        <v>1782.4099105499999</v>
      </c>
      <c r="K51" s="37">
        <f>SUMIFS(СВЦЭМ!$D$34:$D$777,СВЦЭМ!$A$34:$A$777,$A51,СВЦЭМ!$B$34:$B$777,K$47)+'СЕТ СН'!$G$11+СВЦЭМ!$D$10+'СЕТ СН'!$G$6</f>
        <v>1696.55699792</v>
      </c>
      <c r="L51" s="37">
        <f>SUMIFS(СВЦЭМ!$D$34:$D$777,СВЦЭМ!$A$34:$A$777,$A51,СВЦЭМ!$B$34:$B$777,L$47)+'СЕТ СН'!$G$11+СВЦЭМ!$D$10+'СЕТ СН'!$G$6</f>
        <v>1606.7677901</v>
      </c>
      <c r="M51" s="37">
        <f>SUMIFS(СВЦЭМ!$D$34:$D$777,СВЦЭМ!$A$34:$A$777,$A51,СВЦЭМ!$B$34:$B$777,M$47)+'СЕТ СН'!$G$11+СВЦЭМ!$D$10+'СЕТ СН'!$G$6</f>
        <v>1576.1922273099999</v>
      </c>
      <c r="N51" s="37">
        <f>SUMIFS(СВЦЭМ!$D$34:$D$777,СВЦЭМ!$A$34:$A$777,$A51,СВЦЭМ!$B$34:$B$777,N$47)+'СЕТ СН'!$G$11+СВЦЭМ!$D$10+'СЕТ СН'!$G$6</f>
        <v>1559.4660521299998</v>
      </c>
      <c r="O51" s="37">
        <f>SUMIFS(СВЦЭМ!$D$34:$D$777,СВЦЭМ!$A$34:$A$777,$A51,СВЦЭМ!$B$34:$B$777,O$47)+'СЕТ СН'!$G$11+СВЦЭМ!$D$10+'СЕТ СН'!$G$6</f>
        <v>1551.8568106399998</v>
      </c>
      <c r="P51" s="37">
        <f>SUMIFS(СВЦЭМ!$D$34:$D$777,СВЦЭМ!$A$34:$A$777,$A51,СВЦЭМ!$B$34:$B$777,P$47)+'СЕТ СН'!$G$11+СВЦЭМ!$D$10+'СЕТ СН'!$G$6</f>
        <v>1546.97341871</v>
      </c>
      <c r="Q51" s="37">
        <f>SUMIFS(СВЦЭМ!$D$34:$D$777,СВЦЭМ!$A$34:$A$777,$A51,СВЦЭМ!$B$34:$B$777,Q$47)+'СЕТ СН'!$G$11+СВЦЭМ!$D$10+'СЕТ СН'!$G$6</f>
        <v>1544.86739655</v>
      </c>
      <c r="R51" s="37">
        <f>SUMIFS(СВЦЭМ!$D$34:$D$777,СВЦЭМ!$A$34:$A$777,$A51,СВЦЭМ!$B$34:$B$777,R$47)+'СЕТ СН'!$G$11+СВЦЭМ!$D$10+'СЕТ СН'!$G$6</f>
        <v>1547.5812997799999</v>
      </c>
      <c r="S51" s="37">
        <f>SUMIFS(СВЦЭМ!$D$34:$D$777,СВЦЭМ!$A$34:$A$777,$A51,СВЦЭМ!$B$34:$B$777,S$47)+'СЕТ СН'!$G$11+СВЦЭМ!$D$10+'СЕТ СН'!$G$6</f>
        <v>1546.95852767</v>
      </c>
      <c r="T51" s="37">
        <f>SUMIFS(СВЦЭМ!$D$34:$D$777,СВЦЭМ!$A$34:$A$777,$A51,СВЦЭМ!$B$34:$B$777,T$47)+'СЕТ СН'!$G$11+СВЦЭМ!$D$10+'СЕТ СН'!$G$6</f>
        <v>1529.4389988200001</v>
      </c>
      <c r="U51" s="37">
        <f>SUMIFS(СВЦЭМ!$D$34:$D$777,СВЦЭМ!$A$34:$A$777,$A51,СВЦЭМ!$B$34:$B$777,U$47)+'СЕТ СН'!$G$11+СВЦЭМ!$D$10+'СЕТ СН'!$G$6</f>
        <v>1514.0994232399999</v>
      </c>
      <c r="V51" s="37">
        <f>SUMIFS(СВЦЭМ!$D$34:$D$777,СВЦЭМ!$A$34:$A$777,$A51,СВЦЭМ!$B$34:$B$777,V$47)+'СЕТ СН'!$G$11+СВЦЭМ!$D$10+'СЕТ СН'!$G$6</f>
        <v>1521.7632118500001</v>
      </c>
      <c r="W51" s="37">
        <f>SUMIFS(СВЦЭМ!$D$34:$D$777,СВЦЭМ!$A$34:$A$777,$A51,СВЦЭМ!$B$34:$B$777,W$47)+'СЕТ СН'!$G$11+СВЦЭМ!$D$10+'СЕТ СН'!$G$6</f>
        <v>1544.2782970899998</v>
      </c>
      <c r="X51" s="37">
        <f>SUMIFS(СВЦЭМ!$D$34:$D$777,СВЦЭМ!$A$34:$A$777,$A51,СВЦЭМ!$B$34:$B$777,X$47)+'СЕТ СН'!$G$11+СВЦЭМ!$D$10+'СЕТ СН'!$G$6</f>
        <v>1547.7636785099999</v>
      </c>
      <c r="Y51" s="37">
        <f>SUMIFS(СВЦЭМ!$D$34:$D$777,СВЦЭМ!$A$34:$A$777,$A51,СВЦЭМ!$B$34:$B$777,Y$47)+'СЕТ СН'!$G$11+СВЦЭМ!$D$10+'СЕТ СН'!$G$6</f>
        <v>1637.98076072</v>
      </c>
    </row>
    <row r="52" spans="1:25" ht="15.75" x14ac:dyDescent="0.2">
      <c r="A52" s="36">
        <f t="shared" si="1"/>
        <v>42679</v>
      </c>
      <c r="B52" s="37">
        <f>SUMIFS(СВЦЭМ!$D$34:$D$777,СВЦЭМ!$A$34:$A$777,$A52,СВЦЭМ!$B$34:$B$777,B$47)+'СЕТ СН'!$G$11+СВЦЭМ!$D$10+'СЕТ СН'!$G$6</f>
        <v>1746.28357422</v>
      </c>
      <c r="C52" s="37">
        <f>SUMIFS(СВЦЭМ!$D$34:$D$777,СВЦЭМ!$A$34:$A$777,$A52,СВЦЭМ!$B$34:$B$777,C$47)+'СЕТ СН'!$G$11+СВЦЭМ!$D$10+'СЕТ СН'!$G$6</f>
        <v>1819.2832164500001</v>
      </c>
      <c r="D52" s="37">
        <f>SUMIFS(СВЦЭМ!$D$34:$D$777,СВЦЭМ!$A$34:$A$777,$A52,СВЦЭМ!$B$34:$B$777,D$47)+'СЕТ СН'!$G$11+СВЦЭМ!$D$10+'СЕТ СН'!$G$6</f>
        <v>1875.3344761099997</v>
      </c>
      <c r="E52" s="37">
        <f>SUMIFS(СВЦЭМ!$D$34:$D$777,СВЦЭМ!$A$34:$A$777,$A52,СВЦЭМ!$B$34:$B$777,E$47)+'СЕТ СН'!$G$11+СВЦЭМ!$D$10+'СЕТ СН'!$G$6</f>
        <v>1875.1795772299997</v>
      </c>
      <c r="F52" s="37">
        <f>SUMIFS(СВЦЭМ!$D$34:$D$777,СВЦЭМ!$A$34:$A$777,$A52,СВЦЭМ!$B$34:$B$777,F$47)+'СЕТ СН'!$G$11+СВЦЭМ!$D$10+'СЕТ СН'!$G$6</f>
        <v>1872.8360528399999</v>
      </c>
      <c r="G52" s="37">
        <f>SUMIFS(СВЦЭМ!$D$34:$D$777,СВЦЭМ!$A$34:$A$777,$A52,СВЦЭМ!$B$34:$B$777,G$47)+'СЕТ СН'!$G$11+СВЦЭМ!$D$10+'СЕТ СН'!$G$6</f>
        <v>1876.6443585299999</v>
      </c>
      <c r="H52" s="37">
        <f>SUMIFS(СВЦЭМ!$D$34:$D$777,СВЦЭМ!$A$34:$A$777,$A52,СВЦЭМ!$B$34:$B$777,H$47)+'СЕТ СН'!$G$11+СВЦЭМ!$D$10+'СЕТ СН'!$G$6</f>
        <v>1887.2135223400001</v>
      </c>
      <c r="I52" s="37">
        <f>SUMIFS(СВЦЭМ!$D$34:$D$777,СВЦЭМ!$A$34:$A$777,$A52,СВЦЭМ!$B$34:$B$777,I$47)+'СЕТ СН'!$G$11+СВЦЭМ!$D$10+'СЕТ СН'!$G$6</f>
        <v>1879.36472718</v>
      </c>
      <c r="J52" s="37">
        <f>SUMIFS(СВЦЭМ!$D$34:$D$777,СВЦЭМ!$A$34:$A$777,$A52,СВЦЭМ!$B$34:$B$777,J$47)+'СЕТ СН'!$G$11+СВЦЭМ!$D$10+'СЕТ СН'!$G$6</f>
        <v>1786.0216840899998</v>
      </c>
      <c r="K52" s="37">
        <f>SUMIFS(СВЦЭМ!$D$34:$D$777,СВЦЭМ!$A$34:$A$777,$A52,СВЦЭМ!$B$34:$B$777,K$47)+'СЕТ СН'!$G$11+СВЦЭМ!$D$10+'СЕТ СН'!$G$6</f>
        <v>1699.8482952599998</v>
      </c>
      <c r="L52" s="37">
        <f>SUMIFS(СВЦЭМ!$D$34:$D$777,СВЦЭМ!$A$34:$A$777,$A52,СВЦЭМ!$B$34:$B$777,L$47)+'СЕТ СН'!$G$11+СВЦЭМ!$D$10+'СЕТ СН'!$G$6</f>
        <v>1619.2635337199999</v>
      </c>
      <c r="M52" s="37">
        <f>SUMIFS(СВЦЭМ!$D$34:$D$777,СВЦЭМ!$A$34:$A$777,$A52,СВЦЭМ!$B$34:$B$777,M$47)+'СЕТ СН'!$G$11+СВЦЭМ!$D$10+'СЕТ СН'!$G$6</f>
        <v>1595.68244787</v>
      </c>
      <c r="N52" s="37">
        <f>SUMIFS(СВЦЭМ!$D$34:$D$777,СВЦЭМ!$A$34:$A$777,$A52,СВЦЭМ!$B$34:$B$777,N$47)+'СЕТ СН'!$G$11+СВЦЭМ!$D$10+'СЕТ СН'!$G$6</f>
        <v>1579.9693580200001</v>
      </c>
      <c r="O52" s="37">
        <f>SUMIFS(СВЦЭМ!$D$34:$D$777,СВЦЭМ!$A$34:$A$777,$A52,СВЦЭМ!$B$34:$B$777,O$47)+'СЕТ СН'!$G$11+СВЦЭМ!$D$10+'СЕТ СН'!$G$6</f>
        <v>1569.3648988999998</v>
      </c>
      <c r="P52" s="37">
        <f>SUMIFS(СВЦЭМ!$D$34:$D$777,СВЦЭМ!$A$34:$A$777,$A52,СВЦЭМ!$B$34:$B$777,P$47)+'СЕТ СН'!$G$11+СВЦЭМ!$D$10+'СЕТ СН'!$G$6</f>
        <v>1562.7017573899998</v>
      </c>
      <c r="Q52" s="37">
        <f>SUMIFS(СВЦЭМ!$D$34:$D$777,СВЦЭМ!$A$34:$A$777,$A52,СВЦЭМ!$B$34:$B$777,Q$47)+'СЕТ СН'!$G$11+СВЦЭМ!$D$10+'СЕТ СН'!$G$6</f>
        <v>1558.88368292</v>
      </c>
      <c r="R52" s="37">
        <f>SUMIFS(СВЦЭМ!$D$34:$D$777,СВЦЭМ!$A$34:$A$777,$A52,СВЦЭМ!$B$34:$B$777,R$47)+'СЕТ СН'!$G$11+СВЦЭМ!$D$10+'СЕТ СН'!$G$6</f>
        <v>1553.6473922299999</v>
      </c>
      <c r="S52" s="37">
        <f>SUMIFS(СВЦЭМ!$D$34:$D$777,СВЦЭМ!$A$34:$A$777,$A52,СВЦЭМ!$B$34:$B$777,S$47)+'СЕТ СН'!$G$11+СВЦЭМ!$D$10+'СЕТ СН'!$G$6</f>
        <v>1544.1406982499998</v>
      </c>
      <c r="T52" s="37">
        <f>SUMIFS(СВЦЭМ!$D$34:$D$777,СВЦЭМ!$A$34:$A$777,$A52,СВЦЭМ!$B$34:$B$777,T$47)+'СЕТ СН'!$G$11+СВЦЭМ!$D$10+'СЕТ СН'!$G$6</f>
        <v>1526.5528069799998</v>
      </c>
      <c r="U52" s="37">
        <f>SUMIFS(СВЦЭМ!$D$34:$D$777,СВЦЭМ!$A$34:$A$777,$A52,СВЦЭМ!$B$34:$B$777,U$47)+'СЕТ СН'!$G$11+СВЦЭМ!$D$10+'СЕТ СН'!$G$6</f>
        <v>1512.9301341</v>
      </c>
      <c r="V52" s="37">
        <f>SUMIFS(СВЦЭМ!$D$34:$D$777,СВЦЭМ!$A$34:$A$777,$A52,СВЦЭМ!$B$34:$B$777,V$47)+'СЕТ СН'!$G$11+СВЦЭМ!$D$10+'СЕТ СН'!$G$6</f>
        <v>1520.5097649099998</v>
      </c>
      <c r="W52" s="37">
        <f>SUMIFS(СВЦЭМ!$D$34:$D$777,СВЦЭМ!$A$34:$A$777,$A52,СВЦЭМ!$B$34:$B$777,W$47)+'СЕТ СН'!$G$11+СВЦЭМ!$D$10+'СЕТ СН'!$G$6</f>
        <v>1544.1695347</v>
      </c>
      <c r="X52" s="37">
        <f>SUMIFS(СВЦЭМ!$D$34:$D$777,СВЦЭМ!$A$34:$A$777,$A52,СВЦЭМ!$B$34:$B$777,X$47)+'СЕТ СН'!$G$11+СВЦЭМ!$D$10+'СЕТ СН'!$G$6</f>
        <v>1546.37881748</v>
      </c>
      <c r="Y52" s="37">
        <f>SUMIFS(СВЦЭМ!$D$34:$D$777,СВЦЭМ!$A$34:$A$777,$A52,СВЦЭМ!$B$34:$B$777,Y$47)+'СЕТ СН'!$G$11+СВЦЭМ!$D$10+'СЕТ СН'!$G$6</f>
        <v>1636.7786747299999</v>
      </c>
    </row>
    <row r="53" spans="1:25" ht="15.75" x14ac:dyDescent="0.2">
      <c r="A53" s="36">
        <f t="shared" si="1"/>
        <v>42680</v>
      </c>
      <c r="B53" s="37">
        <f>SUMIFS(СВЦЭМ!$D$34:$D$777,СВЦЭМ!$A$34:$A$777,$A53,СВЦЭМ!$B$34:$B$777,B$47)+'СЕТ СН'!$G$11+СВЦЭМ!$D$10+'СЕТ СН'!$G$6</f>
        <v>1726.7354196699998</v>
      </c>
      <c r="C53" s="37">
        <f>SUMIFS(СВЦЭМ!$D$34:$D$777,СВЦЭМ!$A$34:$A$777,$A53,СВЦЭМ!$B$34:$B$777,C$47)+'СЕТ СН'!$G$11+СВЦЭМ!$D$10+'СЕТ СН'!$G$6</f>
        <v>1829.05075622</v>
      </c>
      <c r="D53" s="37">
        <f>SUMIFS(СВЦЭМ!$D$34:$D$777,СВЦЭМ!$A$34:$A$777,$A53,СВЦЭМ!$B$34:$B$777,D$47)+'СЕТ СН'!$G$11+СВЦЭМ!$D$10+'СЕТ СН'!$G$6</f>
        <v>1864.4313419299999</v>
      </c>
      <c r="E53" s="37">
        <f>SUMIFS(СВЦЭМ!$D$34:$D$777,СВЦЭМ!$A$34:$A$777,$A53,СВЦЭМ!$B$34:$B$777,E$47)+'СЕТ СН'!$G$11+СВЦЭМ!$D$10+'СЕТ СН'!$G$6</f>
        <v>1866.48261929</v>
      </c>
      <c r="F53" s="37">
        <f>SUMIFS(СВЦЭМ!$D$34:$D$777,СВЦЭМ!$A$34:$A$777,$A53,СВЦЭМ!$B$34:$B$777,F$47)+'СЕТ СН'!$G$11+СВЦЭМ!$D$10+'СЕТ СН'!$G$6</f>
        <v>1866.4004998999999</v>
      </c>
      <c r="G53" s="37">
        <f>SUMIFS(СВЦЭМ!$D$34:$D$777,СВЦЭМ!$A$34:$A$777,$A53,СВЦЭМ!$B$34:$B$777,G$47)+'СЕТ СН'!$G$11+СВЦЭМ!$D$10+'СЕТ СН'!$G$6</f>
        <v>1856.5992709899999</v>
      </c>
      <c r="H53" s="37">
        <f>SUMIFS(СВЦЭМ!$D$34:$D$777,СВЦЭМ!$A$34:$A$777,$A53,СВЦЭМ!$B$34:$B$777,H$47)+'СЕТ СН'!$G$11+СВЦЭМ!$D$10+'СЕТ СН'!$G$6</f>
        <v>1851.9512203699999</v>
      </c>
      <c r="I53" s="37">
        <f>SUMIFS(СВЦЭМ!$D$34:$D$777,СВЦЭМ!$A$34:$A$777,$A53,СВЦЭМ!$B$34:$B$777,I$47)+'СЕТ СН'!$G$11+СВЦЭМ!$D$10+'СЕТ СН'!$G$6</f>
        <v>1842.9307474799998</v>
      </c>
      <c r="J53" s="37">
        <f>SUMIFS(СВЦЭМ!$D$34:$D$777,СВЦЭМ!$A$34:$A$777,$A53,СВЦЭМ!$B$34:$B$777,J$47)+'СЕТ СН'!$G$11+СВЦЭМ!$D$10+'СЕТ СН'!$G$6</f>
        <v>1740.2258791899999</v>
      </c>
      <c r="K53" s="37">
        <f>SUMIFS(СВЦЭМ!$D$34:$D$777,СВЦЭМ!$A$34:$A$777,$A53,СВЦЭМ!$B$34:$B$777,K$47)+'СЕТ СН'!$G$11+СВЦЭМ!$D$10+'СЕТ СН'!$G$6</f>
        <v>1641.3965989799999</v>
      </c>
      <c r="L53" s="37">
        <f>SUMIFS(СВЦЭМ!$D$34:$D$777,СВЦЭМ!$A$34:$A$777,$A53,СВЦЭМ!$B$34:$B$777,L$47)+'СЕТ СН'!$G$11+СВЦЭМ!$D$10+'СЕТ СН'!$G$6</f>
        <v>1580.3352030799999</v>
      </c>
      <c r="M53" s="37">
        <f>SUMIFS(СВЦЭМ!$D$34:$D$777,СВЦЭМ!$A$34:$A$777,$A53,СВЦЭМ!$B$34:$B$777,M$47)+'СЕТ СН'!$G$11+СВЦЭМ!$D$10+'СЕТ СН'!$G$6</f>
        <v>1534.2843823799999</v>
      </c>
      <c r="N53" s="37">
        <f>SUMIFS(СВЦЭМ!$D$34:$D$777,СВЦЭМ!$A$34:$A$777,$A53,СВЦЭМ!$B$34:$B$777,N$47)+'СЕТ СН'!$G$11+СВЦЭМ!$D$10+'СЕТ СН'!$G$6</f>
        <v>1528.9326061699999</v>
      </c>
      <c r="O53" s="37">
        <f>SUMIFS(СВЦЭМ!$D$34:$D$777,СВЦЭМ!$A$34:$A$777,$A53,СВЦЭМ!$B$34:$B$777,O$47)+'СЕТ СН'!$G$11+СВЦЭМ!$D$10+'СЕТ СН'!$G$6</f>
        <v>1528.9831403899998</v>
      </c>
      <c r="P53" s="37">
        <f>SUMIFS(СВЦЭМ!$D$34:$D$777,СВЦЭМ!$A$34:$A$777,$A53,СВЦЭМ!$B$34:$B$777,P$47)+'СЕТ СН'!$G$11+СВЦЭМ!$D$10+'СЕТ СН'!$G$6</f>
        <v>1522.3391134099998</v>
      </c>
      <c r="Q53" s="37">
        <f>SUMIFS(СВЦЭМ!$D$34:$D$777,СВЦЭМ!$A$34:$A$777,$A53,СВЦЭМ!$B$34:$B$777,Q$47)+'СЕТ СН'!$G$11+СВЦЭМ!$D$10+'СЕТ СН'!$G$6</f>
        <v>1522.5149416899999</v>
      </c>
      <c r="R53" s="37">
        <f>SUMIFS(СВЦЭМ!$D$34:$D$777,СВЦЭМ!$A$34:$A$777,$A53,СВЦЭМ!$B$34:$B$777,R$47)+'СЕТ СН'!$G$11+СВЦЭМ!$D$10+'СЕТ СН'!$G$6</f>
        <v>1519.7025331099999</v>
      </c>
      <c r="S53" s="37">
        <f>SUMIFS(СВЦЭМ!$D$34:$D$777,СВЦЭМ!$A$34:$A$777,$A53,СВЦЭМ!$B$34:$B$777,S$47)+'СЕТ СН'!$G$11+СВЦЭМ!$D$10+'СЕТ СН'!$G$6</f>
        <v>1542.6605319599998</v>
      </c>
      <c r="T53" s="37">
        <f>SUMIFS(СВЦЭМ!$D$34:$D$777,СВЦЭМ!$A$34:$A$777,$A53,СВЦЭМ!$B$34:$B$777,T$47)+'СЕТ СН'!$G$11+СВЦЭМ!$D$10+'СЕТ СН'!$G$6</f>
        <v>1552.7271741</v>
      </c>
      <c r="U53" s="37">
        <f>SUMIFS(СВЦЭМ!$D$34:$D$777,СВЦЭМ!$A$34:$A$777,$A53,СВЦЭМ!$B$34:$B$777,U$47)+'СЕТ СН'!$G$11+СВЦЭМ!$D$10+'СЕТ СН'!$G$6</f>
        <v>1558.7069903199999</v>
      </c>
      <c r="V53" s="37">
        <f>SUMIFS(СВЦЭМ!$D$34:$D$777,СВЦЭМ!$A$34:$A$777,$A53,СВЦЭМ!$B$34:$B$777,V$47)+'СЕТ СН'!$G$11+СВЦЭМ!$D$10+'СЕТ СН'!$G$6</f>
        <v>1556.6150819</v>
      </c>
      <c r="W53" s="37">
        <f>SUMIFS(СВЦЭМ!$D$34:$D$777,СВЦЭМ!$A$34:$A$777,$A53,СВЦЭМ!$B$34:$B$777,W$47)+'СЕТ СН'!$G$11+СВЦЭМ!$D$10+'СЕТ СН'!$G$6</f>
        <v>1568.4032149599998</v>
      </c>
      <c r="X53" s="37">
        <f>SUMIFS(СВЦЭМ!$D$34:$D$777,СВЦЭМ!$A$34:$A$777,$A53,СВЦЭМ!$B$34:$B$777,X$47)+'СЕТ СН'!$G$11+СВЦЭМ!$D$10+'СЕТ СН'!$G$6</f>
        <v>1572.3156448</v>
      </c>
      <c r="Y53" s="37">
        <f>SUMIFS(СВЦЭМ!$D$34:$D$777,СВЦЭМ!$A$34:$A$777,$A53,СВЦЭМ!$B$34:$B$777,Y$47)+'СЕТ СН'!$G$11+СВЦЭМ!$D$10+'СЕТ СН'!$G$6</f>
        <v>1664.9327487400001</v>
      </c>
    </row>
    <row r="54" spans="1:25" ht="15.75" x14ac:dyDescent="0.2">
      <c r="A54" s="36">
        <f t="shared" si="1"/>
        <v>42681</v>
      </c>
      <c r="B54" s="37">
        <f>SUMIFS(СВЦЭМ!$D$34:$D$777,СВЦЭМ!$A$34:$A$777,$A54,СВЦЭМ!$B$34:$B$777,B$47)+'СЕТ СН'!$G$11+СВЦЭМ!$D$10+'СЕТ СН'!$G$6</f>
        <v>1766.6173272699998</v>
      </c>
      <c r="C54" s="37">
        <f>SUMIFS(СВЦЭМ!$D$34:$D$777,СВЦЭМ!$A$34:$A$777,$A54,СВЦЭМ!$B$34:$B$777,C$47)+'СЕТ СН'!$G$11+СВЦЭМ!$D$10+'СЕТ СН'!$G$6</f>
        <v>1852.8217995699999</v>
      </c>
      <c r="D54" s="37">
        <f>SUMIFS(СВЦЭМ!$D$34:$D$777,СВЦЭМ!$A$34:$A$777,$A54,СВЦЭМ!$B$34:$B$777,D$47)+'СЕТ СН'!$G$11+СВЦЭМ!$D$10+'СЕТ СН'!$G$6</f>
        <v>1872.6813822999998</v>
      </c>
      <c r="E54" s="37">
        <f>SUMIFS(СВЦЭМ!$D$34:$D$777,СВЦЭМ!$A$34:$A$777,$A54,СВЦЭМ!$B$34:$B$777,E$47)+'СЕТ СН'!$G$11+СВЦЭМ!$D$10+'СЕТ СН'!$G$6</f>
        <v>1872.0968265699998</v>
      </c>
      <c r="F54" s="37">
        <f>SUMIFS(СВЦЭМ!$D$34:$D$777,СВЦЭМ!$A$34:$A$777,$A54,СВЦЭМ!$B$34:$B$777,F$47)+'СЕТ СН'!$G$11+СВЦЭМ!$D$10+'СЕТ СН'!$G$6</f>
        <v>1872.8192580999998</v>
      </c>
      <c r="G54" s="37">
        <f>SUMIFS(СВЦЭМ!$D$34:$D$777,СВЦЭМ!$A$34:$A$777,$A54,СВЦЭМ!$B$34:$B$777,G$47)+'СЕТ СН'!$G$11+СВЦЭМ!$D$10+'СЕТ СН'!$G$6</f>
        <v>1873.98341166</v>
      </c>
      <c r="H54" s="37">
        <f>SUMIFS(СВЦЭМ!$D$34:$D$777,СВЦЭМ!$A$34:$A$777,$A54,СВЦЭМ!$B$34:$B$777,H$47)+'СЕТ СН'!$G$11+СВЦЭМ!$D$10+'СЕТ СН'!$G$6</f>
        <v>1900.7618307899997</v>
      </c>
      <c r="I54" s="37">
        <f>SUMIFS(СВЦЭМ!$D$34:$D$777,СВЦЭМ!$A$34:$A$777,$A54,СВЦЭМ!$B$34:$B$777,I$47)+'СЕТ СН'!$G$11+СВЦЭМ!$D$10+'СЕТ СН'!$G$6</f>
        <v>1891.0635400699998</v>
      </c>
      <c r="J54" s="37">
        <f>SUMIFS(СВЦЭМ!$D$34:$D$777,СВЦЭМ!$A$34:$A$777,$A54,СВЦЭМ!$B$34:$B$777,J$47)+'СЕТ СН'!$G$11+СВЦЭМ!$D$10+'СЕТ СН'!$G$6</f>
        <v>1789.0640376900001</v>
      </c>
      <c r="K54" s="37">
        <f>SUMIFS(СВЦЭМ!$D$34:$D$777,СВЦЭМ!$A$34:$A$777,$A54,СВЦЭМ!$B$34:$B$777,K$47)+'СЕТ СН'!$G$11+СВЦЭМ!$D$10+'СЕТ СН'!$G$6</f>
        <v>1674.9320051099999</v>
      </c>
      <c r="L54" s="37">
        <f>SUMIFS(СВЦЭМ!$D$34:$D$777,СВЦЭМ!$A$34:$A$777,$A54,СВЦЭМ!$B$34:$B$777,L$47)+'СЕТ СН'!$G$11+СВЦЭМ!$D$10+'СЕТ СН'!$G$6</f>
        <v>1586.70194679</v>
      </c>
      <c r="M54" s="37">
        <f>SUMIFS(СВЦЭМ!$D$34:$D$777,СВЦЭМ!$A$34:$A$777,$A54,СВЦЭМ!$B$34:$B$777,M$47)+'СЕТ СН'!$G$11+СВЦЭМ!$D$10+'СЕТ СН'!$G$6</f>
        <v>1550.3069103999999</v>
      </c>
      <c r="N54" s="37">
        <f>SUMIFS(СВЦЭМ!$D$34:$D$777,СВЦЭМ!$A$34:$A$777,$A54,СВЦЭМ!$B$34:$B$777,N$47)+'СЕТ СН'!$G$11+СВЦЭМ!$D$10+'СЕТ СН'!$G$6</f>
        <v>1551.9143100699998</v>
      </c>
      <c r="O54" s="37">
        <f>SUMIFS(СВЦЭМ!$D$34:$D$777,СВЦЭМ!$A$34:$A$777,$A54,СВЦЭМ!$B$34:$B$777,O$47)+'СЕТ СН'!$G$11+СВЦЭМ!$D$10+'СЕТ СН'!$G$6</f>
        <v>1539.45181766</v>
      </c>
      <c r="P54" s="37">
        <f>SUMIFS(СВЦЭМ!$D$34:$D$777,СВЦЭМ!$A$34:$A$777,$A54,СВЦЭМ!$B$34:$B$777,P$47)+'СЕТ СН'!$G$11+СВЦЭМ!$D$10+'СЕТ СН'!$G$6</f>
        <v>1531.3048847599998</v>
      </c>
      <c r="Q54" s="37">
        <f>SUMIFS(СВЦЭМ!$D$34:$D$777,СВЦЭМ!$A$34:$A$777,$A54,СВЦЭМ!$B$34:$B$777,Q$47)+'СЕТ СН'!$G$11+СВЦЭМ!$D$10+'СЕТ СН'!$G$6</f>
        <v>1531.3485615699999</v>
      </c>
      <c r="R54" s="37">
        <f>SUMIFS(СВЦЭМ!$D$34:$D$777,СВЦЭМ!$A$34:$A$777,$A54,СВЦЭМ!$B$34:$B$777,R$47)+'СЕТ СН'!$G$11+СВЦЭМ!$D$10+'СЕТ СН'!$G$6</f>
        <v>1530.6349252699999</v>
      </c>
      <c r="S54" s="37">
        <f>SUMIFS(СВЦЭМ!$D$34:$D$777,СВЦЭМ!$A$34:$A$777,$A54,СВЦЭМ!$B$34:$B$777,S$47)+'СЕТ СН'!$G$11+СВЦЭМ!$D$10+'СЕТ СН'!$G$6</f>
        <v>1550.8136757699999</v>
      </c>
      <c r="T54" s="37">
        <f>SUMIFS(СВЦЭМ!$D$34:$D$777,СВЦЭМ!$A$34:$A$777,$A54,СВЦЭМ!$B$34:$B$777,T$47)+'СЕТ СН'!$G$11+СВЦЭМ!$D$10+'СЕТ СН'!$G$6</f>
        <v>1561.6059511799999</v>
      </c>
      <c r="U54" s="37">
        <f>SUMIFS(СВЦЭМ!$D$34:$D$777,СВЦЭМ!$A$34:$A$777,$A54,СВЦЭМ!$B$34:$B$777,U$47)+'СЕТ СН'!$G$11+СВЦЭМ!$D$10+'СЕТ СН'!$G$6</f>
        <v>1564.7940758299999</v>
      </c>
      <c r="V54" s="37">
        <f>SUMIFS(СВЦЭМ!$D$34:$D$777,СВЦЭМ!$A$34:$A$777,$A54,СВЦЭМ!$B$34:$B$777,V$47)+'СЕТ СН'!$G$11+СВЦЭМ!$D$10+'СЕТ СН'!$G$6</f>
        <v>1560.0342196399999</v>
      </c>
      <c r="W54" s="37">
        <f>SUMIFS(СВЦЭМ!$D$34:$D$777,СВЦЭМ!$A$34:$A$777,$A54,СВЦЭМ!$B$34:$B$777,W$47)+'СЕТ СН'!$G$11+СВЦЭМ!$D$10+'СЕТ СН'!$G$6</f>
        <v>1559.5210913000001</v>
      </c>
      <c r="X54" s="37">
        <f>SUMIFS(СВЦЭМ!$D$34:$D$777,СВЦЭМ!$A$34:$A$777,$A54,СВЦЭМ!$B$34:$B$777,X$47)+'СЕТ СН'!$G$11+СВЦЭМ!$D$10+'СЕТ СН'!$G$6</f>
        <v>1592.4969550799999</v>
      </c>
      <c r="Y54" s="37">
        <f>SUMIFS(СВЦЭМ!$D$34:$D$777,СВЦЭМ!$A$34:$A$777,$A54,СВЦЭМ!$B$34:$B$777,Y$47)+'СЕТ СН'!$G$11+СВЦЭМ!$D$10+'СЕТ СН'!$G$6</f>
        <v>1670.0783482399997</v>
      </c>
    </row>
    <row r="55" spans="1:25" ht="15.75" x14ac:dyDescent="0.2">
      <c r="A55" s="36">
        <f t="shared" si="1"/>
        <v>42682</v>
      </c>
      <c r="B55" s="37">
        <f>SUMIFS(СВЦЭМ!$D$34:$D$777,СВЦЭМ!$A$34:$A$777,$A55,СВЦЭМ!$B$34:$B$777,B$47)+'СЕТ СН'!$G$11+СВЦЭМ!$D$10+'СЕТ СН'!$G$6</f>
        <v>1749.5245744199999</v>
      </c>
      <c r="C55" s="37">
        <f>SUMIFS(СВЦЭМ!$D$34:$D$777,СВЦЭМ!$A$34:$A$777,$A55,СВЦЭМ!$B$34:$B$777,C$47)+'СЕТ СН'!$G$11+СВЦЭМ!$D$10+'СЕТ СН'!$G$6</f>
        <v>1853.6273156899999</v>
      </c>
      <c r="D55" s="37">
        <f>SUMIFS(СВЦЭМ!$D$34:$D$777,СВЦЭМ!$A$34:$A$777,$A55,СВЦЭМ!$B$34:$B$777,D$47)+'СЕТ СН'!$G$11+СВЦЭМ!$D$10+'СЕТ СН'!$G$6</f>
        <v>1877.9511189699997</v>
      </c>
      <c r="E55" s="37">
        <f>SUMIFS(СВЦЭМ!$D$34:$D$777,СВЦЭМ!$A$34:$A$777,$A55,СВЦЭМ!$B$34:$B$777,E$47)+'СЕТ СН'!$G$11+СВЦЭМ!$D$10+'СЕТ СН'!$G$6</f>
        <v>1867.7138675900001</v>
      </c>
      <c r="F55" s="37">
        <f>SUMIFS(СВЦЭМ!$D$34:$D$777,СВЦЭМ!$A$34:$A$777,$A55,СВЦЭМ!$B$34:$B$777,F$47)+'СЕТ СН'!$G$11+СВЦЭМ!$D$10+'СЕТ СН'!$G$6</f>
        <v>1874.1723033200001</v>
      </c>
      <c r="G55" s="37">
        <f>SUMIFS(СВЦЭМ!$D$34:$D$777,СВЦЭМ!$A$34:$A$777,$A55,СВЦЭМ!$B$34:$B$777,G$47)+'СЕТ СН'!$G$11+СВЦЭМ!$D$10+'СЕТ СН'!$G$6</f>
        <v>1885.4420047099998</v>
      </c>
      <c r="H55" s="37">
        <f>SUMIFS(СВЦЭМ!$D$34:$D$777,СВЦЭМ!$A$34:$A$777,$A55,СВЦЭМ!$B$34:$B$777,H$47)+'СЕТ СН'!$G$11+СВЦЭМ!$D$10+'СЕТ СН'!$G$6</f>
        <v>1902.7559441099997</v>
      </c>
      <c r="I55" s="37">
        <f>SUMIFS(СВЦЭМ!$D$34:$D$777,СВЦЭМ!$A$34:$A$777,$A55,СВЦЭМ!$B$34:$B$777,I$47)+'СЕТ СН'!$G$11+СВЦЭМ!$D$10+'СЕТ СН'!$G$6</f>
        <v>1841.5364599499999</v>
      </c>
      <c r="J55" s="37">
        <f>SUMIFS(СВЦЭМ!$D$34:$D$777,СВЦЭМ!$A$34:$A$777,$A55,СВЦЭМ!$B$34:$B$777,J$47)+'СЕТ СН'!$G$11+СВЦЭМ!$D$10+'СЕТ СН'!$G$6</f>
        <v>1719.3961995699999</v>
      </c>
      <c r="K55" s="37">
        <f>SUMIFS(СВЦЭМ!$D$34:$D$777,СВЦЭМ!$A$34:$A$777,$A55,СВЦЭМ!$B$34:$B$777,K$47)+'СЕТ СН'!$G$11+СВЦЭМ!$D$10+'СЕТ СН'!$G$6</f>
        <v>1674.7601621599999</v>
      </c>
      <c r="L55" s="37">
        <f>SUMIFS(СВЦЭМ!$D$34:$D$777,СВЦЭМ!$A$34:$A$777,$A55,СВЦЭМ!$B$34:$B$777,L$47)+'СЕТ СН'!$G$11+СВЦЭМ!$D$10+'СЕТ СН'!$G$6</f>
        <v>1573.5274722099998</v>
      </c>
      <c r="M55" s="37">
        <f>SUMIFS(СВЦЭМ!$D$34:$D$777,СВЦЭМ!$A$34:$A$777,$A55,СВЦЭМ!$B$34:$B$777,M$47)+'СЕТ СН'!$G$11+СВЦЭМ!$D$10+'СЕТ СН'!$G$6</f>
        <v>1552.3169614199999</v>
      </c>
      <c r="N55" s="37">
        <f>SUMIFS(СВЦЭМ!$D$34:$D$777,СВЦЭМ!$A$34:$A$777,$A55,СВЦЭМ!$B$34:$B$777,N$47)+'СЕТ СН'!$G$11+СВЦЭМ!$D$10+'СЕТ СН'!$G$6</f>
        <v>1532.26526567</v>
      </c>
      <c r="O55" s="37">
        <f>SUMIFS(СВЦЭМ!$D$34:$D$777,СВЦЭМ!$A$34:$A$777,$A55,СВЦЭМ!$B$34:$B$777,O$47)+'СЕТ СН'!$G$11+СВЦЭМ!$D$10+'СЕТ СН'!$G$6</f>
        <v>1532.08362747</v>
      </c>
      <c r="P55" s="37">
        <f>SUMIFS(СВЦЭМ!$D$34:$D$777,СВЦЭМ!$A$34:$A$777,$A55,СВЦЭМ!$B$34:$B$777,P$47)+'СЕТ СН'!$G$11+СВЦЭМ!$D$10+'СЕТ СН'!$G$6</f>
        <v>1523.2339369599999</v>
      </c>
      <c r="Q55" s="37">
        <f>SUMIFS(СВЦЭМ!$D$34:$D$777,СВЦЭМ!$A$34:$A$777,$A55,СВЦЭМ!$B$34:$B$777,Q$47)+'СЕТ СН'!$G$11+СВЦЭМ!$D$10+'СЕТ СН'!$G$6</f>
        <v>1515.5088998399999</v>
      </c>
      <c r="R55" s="37">
        <f>SUMIFS(СВЦЭМ!$D$34:$D$777,СВЦЭМ!$A$34:$A$777,$A55,СВЦЭМ!$B$34:$B$777,R$47)+'СЕТ СН'!$G$11+СВЦЭМ!$D$10+'СЕТ СН'!$G$6</f>
        <v>1514.2543814699998</v>
      </c>
      <c r="S55" s="37">
        <f>SUMIFS(СВЦЭМ!$D$34:$D$777,СВЦЭМ!$A$34:$A$777,$A55,СВЦЭМ!$B$34:$B$777,S$47)+'СЕТ СН'!$G$11+СВЦЭМ!$D$10+'СЕТ СН'!$G$6</f>
        <v>1537.1413641099998</v>
      </c>
      <c r="T55" s="37">
        <f>SUMIFS(СВЦЭМ!$D$34:$D$777,СВЦЭМ!$A$34:$A$777,$A55,СВЦЭМ!$B$34:$B$777,T$47)+'СЕТ СН'!$G$11+СВЦЭМ!$D$10+'СЕТ СН'!$G$6</f>
        <v>1564.62860017</v>
      </c>
      <c r="U55" s="37">
        <f>SUMIFS(СВЦЭМ!$D$34:$D$777,СВЦЭМ!$A$34:$A$777,$A55,СВЦЭМ!$B$34:$B$777,U$47)+'СЕТ СН'!$G$11+СВЦЭМ!$D$10+'СЕТ СН'!$G$6</f>
        <v>1570.1961041599998</v>
      </c>
      <c r="V55" s="37">
        <f>SUMIFS(СВЦЭМ!$D$34:$D$777,СВЦЭМ!$A$34:$A$777,$A55,СВЦЭМ!$B$34:$B$777,V$47)+'СЕТ СН'!$G$11+СВЦЭМ!$D$10+'СЕТ СН'!$G$6</f>
        <v>1570.6081701200001</v>
      </c>
      <c r="W55" s="37">
        <f>SUMIFS(СВЦЭМ!$D$34:$D$777,СВЦЭМ!$A$34:$A$777,$A55,СВЦЭМ!$B$34:$B$777,W$47)+'СЕТ СН'!$G$11+СВЦЭМ!$D$10+'СЕТ СН'!$G$6</f>
        <v>1575.1029739599999</v>
      </c>
      <c r="X55" s="37">
        <f>SUMIFS(СВЦЭМ!$D$34:$D$777,СВЦЭМ!$A$34:$A$777,$A55,СВЦЭМ!$B$34:$B$777,X$47)+'СЕТ СН'!$G$11+СВЦЭМ!$D$10+'СЕТ СН'!$G$6</f>
        <v>1592.8288143099999</v>
      </c>
      <c r="Y55" s="37">
        <f>SUMIFS(СВЦЭМ!$D$34:$D$777,СВЦЭМ!$A$34:$A$777,$A55,СВЦЭМ!$B$34:$B$777,Y$47)+'СЕТ СН'!$G$11+СВЦЭМ!$D$10+'СЕТ СН'!$G$6</f>
        <v>1669.8243477599999</v>
      </c>
    </row>
    <row r="56" spans="1:25" ht="15.75" x14ac:dyDescent="0.2">
      <c r="A56" s="36">
        <f t="shared" si="1"/>
        <v>42683</v>
      </c>
      <c r="B56" s="37">
        <f>SUMIFS(СВЦЭМ!$D$34:$D$777,СВЦЭМ!$A$34:$A$777,$A56,СВЦЭМ!$B$34:$B$777,B$47)+'СЕТ СН'!$G$11+СВЦЭМ!$D$10+'СЕТ СН'!$G$6</f>
        <v>1769.2271051899997</v>
      </c>
      <c r="C56" s="37">
        <f>SUMIFS(СВЦЭМ!$D$34:$D$777,СВЦЭМ!$A$34:$A$777,$A56,СВЦЭМ!$B$34:$B$777,C$47)+'СЕТ СН'!$G$11+СВЦЭМ!$D$10+'СЕТ СН'!$G$6</f>
        <v>1873.9506897799997</v>
      </c>
      <c r="D56" s="37">
        <f>SUMIFS(СВЦЭМ!$D$34:$D$777,СВЦЭМ!$A$34:$A$777,$A56,СВЦЭМ!$B$34:$B$777,D$47)+'СЕТ СН'!$G$11+СВЦЭМ!$D$10+'СЕТ СН'!$G$6</f>
        <v>1892.3637454199998</v>
      </c>
      <c r="E56" s="37">
        <f>SUMIFS(СВЦЭМ!$D$34:$D$777,СВЦЭМ!$A$34:$A$777,$A56,СВЦЭМ!$B$34:$B$777,E$47)+'СЕТ СН'!$G$11+СВЦЭМ!$D$10+'СЕТ СН'!$G$6</f>
        <v>1888.8710102099999</v>
      </c>
      <c r="F56" s="37">
        <f>SUMIFS(СВЦЭМ!$D$34:$D$777,СВЦЭМ!$A$34:$A$777,$A56,СВЦЭМ!$B$34:$B$777,F$47)+'СЕТ СН'!$G$11+СВЦЭМ!$D$10+'СЕТ СН'!$G$6</f>
        <v>1886.3129235199999</v>
      </c>
      <c r="G56" s="37">
        <f>SUMIFS(СВЦЭМ!$D$34:$D$777,СВЦЭМ!$A$34:$A$777,$A56,СВЦЭМ!$B$34:$B$777,G$47)+'СЕТ СН'!$G$11+СВЦЭМ!$D$10+'СЕТ СН'!$G$6</f>
        <v>1882.1935772699999</v>
      </c>
      <c r="H56" s="37">
        <f>SUMIFS(СВЦЭМ!$D$34:$D$777,СВЦЭМ!$A$34:$A$777,$A56,СВЦЭМ!$B$34:$B$777,H$47)+'СЕТ СН'!$G$11+СВЦЭМ!$D$10+'СЕТ СН'!$G$6</f>
        <v>1867.7526375799998</v>
      </c>
      <c r="I56" s="37">
        <f>SUMIFS(СВЦЭМ!$D$34:$D$777,СВЦЭМ!$A$34:$A$777,$A56,СВЦЭМ!$B$34:$B$777,I$47)+'СЕТ СН'!$G$11+СВЦЭМ!$D$10+'СЕТ СН'!$G$6</f>
        <v>1830.12840873</v>
      </c>
      <c r="J56" s="37">
        <f>SUMIFS(СВЦЭМ!$D$34:$D$777,СВЦЭМ!$A$34:$A$777,$A56,СВЦЭМ!$B$34:$B$777,J$47)+'СЕТ СН'!$G$11+СВЦЭМ!$D$10+'СЕТ СН'!$G$6</f>
        <v>1754.0071161399999</v>
      </c>
      <c r="K56" s="37">
        <f>SUMIFS(СВЦЭМ!$D$34:$D$777,СВЦЭМ!$A$34:$A$777,$A56,СВЦЭМ!$B$34:$B$777,K$47)+'СЕТ СН'!$G$11+СВЦЭМ!$D$10+'СЕТ СН'!$G$6</f>
        <v>1680.8025623199999</v>
      </c>
      <c r="L56" s="37">
        <f>SUMIFS(СВЦЭМ!$D$34:$D$777,СВЦЭМ!$A$34:$A$777,$A56,СВЦЭМ!$B$34:$B$777,L$47)+'СЕТ СН'!$G$11+СВЦЭМ!$D$10+'СЕТ СН'!$G$6</f>
        <v>1595.6087432999998</v>
      </c>
      <c r="M56" s="37">
        <f>SUMIFS(СВЦЭМ!$D$34:$D$777,СВЦЭМ!$A$34:$A$777,$A56,СВЦЭМ!$B$34:$B$777,M$47)+'СЕТ СН'!$G$11+СВЦЭМ!$D$10+'СЕТ СН'!$G$6</f>
        <v>1557.2229720400001</v>
      </c>
      <c r="N56" s="37">
        <f>SUMIFS(СВЦЭМ!$D$34:$D$777,СВЦЭМ!$A$34:$A$777,$A56,СВЦЭМ!$B$34:$B$777,N$47)+'СЕТ СН'!$G$11+СВЦЭМ!$D$10+'СЕТ СН'!$G$6</f>
        <v>1548.8034289699999</v>
      </c>
      <c r="O56" s="37">
        <f>SUMIFS(СВЦЭМ!$D$34:$D$777,СВЦЭМ!$A$34:$A$777,$A56,СВЦЭМ!$B$34:$B$777,O$47)+'СЕТ СН'!$G$11+СВЦЭМ!$D$10+'СЕТ СН'!$G$6</f>
        <v>1551.9901884399999</v>
      </c>
      <c r="P56" s="37">
        <f>SUMIFS(СВЦЭМ!$D$34:$D$777,СВЦЭМ!$A$34:$A$777,$A56,СВЦЭМ!$B$34:$B$777,P$47)+'СЕТ СН'!$G$11+СВЦЭМ!$D$10+'СЕТ СН'!$G$6</f>
        <v>1546.89927949</v>
      </c>
      <c r="Q56" s="37">
        <f>SUMIFS(СВЦЭМ!$D$34:$D$777,СВЦЭМ!$A$34:$A$777,$A56,СВЦЭМ!$B$34:$B$777,Q$47)+'СЕТ СН'!$G$11+СВЦЭМ!$D$10+'СЕТ СН'!$G$6</f>
        <v>1540.9431822699999</v>
      </c>
      <c r="R56" s="37">
        <f>SUMIFS(СВЦЭМ!$D$34:$D$777,СВЦЭМ!$A$34:$A$777,$A56,СВЦЭМ!$B$34:$B$777,R$47)+'СЕТ СН'!$G$11+СВЦЭМ!$D$10+'СЕТ СН'!$G$6</f>
        <v>1543.0566180699998</v>
      </c>
      <c r="S56" s="37">
        <f>SUMIFS(СВЦЭМ!$D$34:$D$777,СВЦЭМ!$A$34:$A$777,$A56,СВЦЭМ!$B$34:$B$777,S$47)+'СЕТ СН'!$G$11+СВЦЭМ!$D$10+'СЕТ СН'!$G$6</f>
        <v>1551.4367618599999</v>
      </c>
      <c r="T56" s="37">
        <f>SUMIFS(СВЦЭМ!$D$34:$D$777,СВЦЭМ!$A$34:$A$777,$A56,СВЦЭМ!$B$34:$B$777,T$47)+'СЕТ СН'!$G$11+СВЦЭМ!$D$10+'СЕТ СН'!$G$6</f>
        <v>1581.36648014</v>
      </c>
      <c r="U56" s="37">
        <f>SUMIFS(СВЦЭМ!$D$34:$D$777,СВЦЭМ!$A$34:$A$777,$A56,СВЦЭМ!$B$34:$B$777,U$47)+'СЕТ СН'!$G$11+СВЦЭМ!$D$10+'СЕТ СН'!$G$6</f>
        <v>1594.1401288499999</v>
      </c>
      <c r="V56" s="37">
        <f>SUMIFS(СВЦЭМ!$D$34:$D$777,СВЦЭМ!$A$34:$A$777,$A56,СВЦЭМ!$B$34:$B$777,V$47)+'СЕТ СН'!$G$11+СВЦЭМ!$D$10+'СЕТ СН'!$G$6</f>
        <v>1632.27145647</v>
      </c>
      <c r="W56" s="37">
        <f>SUMIFS(СВЦЭМ!$D$34:$D$777,СВЦЭМ!$A$34:$A$777,$A56,СВЦЭМ!$B$34:$B$777,W$47)+'СЕТ СН'!$G$11+СВЦЭМ!$D$10+'СЕТ СН'!$G$6</f>
        <v>1657.8469094799998</v>
      </c>
      <c r="X56" s="37">
        <f>SUMIFS(СВЦЭМ!$D$34:$D$777,СВЦЭМ!$A$34:$A$777,$A56,СВЦЭМ!$B$34:$B$777,X$47)+'СЕТ СН'!$G$11+СВЦЭМ!$D$10+'СЕТ СН'!$G$6</f>
        <v>1640.8733213999999</v>
      </c>
      <c r="Y56" s="37">
        <f>SUMIFS(СВЦЭМ!$D$34:$D$777,СВЦЭМ!$A$34:$A$777,$A56,СВЦЭМ!$B$34:$B$777,Y$47)+'СЕТ СН'!$G$11+СВЦЭМ!$D$10+'СЕТ СН'!$G$6</f>
        <v>1646.7080747699999</v>
      </c>
    </row>
    <row r="57" spans="1:25" ht="15.75" x14ac:dyDescent="0.2">
      <c r="A57" s="36">
        <f t="shared" si="1"/>
        <v>42684</v>
      </c>
      <c r="B57" s="37">
        <f>SUMIFS(СВЦЭМ!$D$34:$D$777,СВЦЭМ!$A$34:$A$777,$A57,СВЦЭМ!$B$34:$B$777,B$47)+'СЕТ СН'!$G$11+СВЦЭМ!$D$10+'СЕТ СН'!$G$6</f>
        <v>1757.5906800799999</v>
      </c>
      <c r="C57" s="37">
        <f>SUMIFS(СВЦЭМ!$D$34:$D$777,СВЦЭМ!$A$34:$A$777,$A57,СВЦЭМ!$B$34:$B$777,C$47)+'СЕТ СН'!$G$11+СВЦЭМ!$D$10+'СЕТ СН'!$G$6</f>
        <v>1864.7062532</v>
      </c>
      <c r="D57" s="37">
        <f>SUMIFS(СВЦЭМ!$D$34:$D$777,СВЦЭМ!$A$34:$A$777,$A57,СВЦЭМ!$B$34:$B$777,D$47)+'СЕТ СН'!$G$11+СВЦЭМ!$D$10+'СЕТ СН'!$G$6</f>
        <v>1886.5415389999998</v>
      </c>
      <c r="E57" s="37">
        <f>SUMIFS(СВЦЭМ!$D$34:$D$777,СВЦЭМ!$A$34:$A$777,$A57,СВЦЭМ!$B$34:$B$777,E$47)+'СЕТ СН'!$G$11+СВЦЭМ!$D$10+'СЕТ СН'!$G$6</f>
        <v>1884.5654512999999</v>
      </c>
      <c r="F57" s="37">
        <f>SUMIFS(СВЦЭМ!$D$34:$D$777,СВЦЭМ!$A$34:$A$777,$A57,СВЦЭМ!$B$34:$B$777,F$47)+'СЕТ СН'!$G$11+СВЦЭМ!$D$10+'СЕТ СН'!$G$6</f>
        <v>1892.0532490199998</v>
      </c>
      <c r="G57" s="37">
        <f>SUMIFS(СВЦЭМ!$D$34:$D$777,СВЦЭМ!$A$34:$A$777,$A57,СВЦЭМ!$B$34:$B$777,G$47)+'СЕТ СН'!$G$11+СВЦЭМ!$D$10+'СЕТ СН'!$G$6</f>
        <v>1896.2552012599999</v>
      </c>
      <c r="H57" s="37">
        <f>SUMIFS(СВЦЭМ!$D$34:$D$777,СВЦЭМ!$A$34:$A$777,$A57,СВЦЭМ!$B$34:$B$777,H$47)+'СЕТ СН'!$G$11+СВЦЭМ!$D$10+'СЕТ СН'!$G$6</f>
        <v>1859.26711604</v>
      </c>
      <c r="I57" s="37">
        <f>SUMIFS(СВЦЭМ!$D$34:$D$777,СВЦЭМ!$A$34:$A$777,$A57,СВЦЭМ!$B$34:$B$777,I$47)+'СЕТ СН'!$G$11+СВЦЭМ!$D$10+'СЕТ СН'!$G$6</f>
        <v>1840.122537</v>
      </c>
      <c r="J57" s="37">
        <f>SUMIFS(СВЦЭМ!$D$34:$D$777,СВЦЭМ!$A$34:$A$777,$A57,СВЦЭМ!$B$34:$B$777,J$47)+'СЕТ СН'!$G$11+СВЦЭМ!$D$10+'СЕТ СН'!$G$6</f>
        <v>1776.7058315999998</v>
      </c>
      <c r="K57" s="37">
        <f>SUMIFS(СВЦЭМ!$D$34:$D$777,СВЦЭМ!$A$34:$A$777,$A57,СВЦЭМ!$B$34:$B$777,K$47)+'СЕТ СН'!$G$11+СВЦЭМ!$D$10+'СЕТ СН'!$G$6</f>
        <v>1677.8809938599998</v>
      </c>
      <c r="L57" s="37">
        <f>SUMIFS(СВЦЭМ!$D$34:$D$777,СВЦЭМ!$A$34:$A$777,$A57,СВЦЭМ!$B$34:$B$777,L$47)+'СЕТ СН'!$G$11+СВЦЭМ!$D$10+'СЕТ СН'!$G$6</f>
        <v>1590.4702130699998</v>
      </c>
      <c r="M57" s="37">
        <f>SUMIFS(СВЦЭМ!$D$34:$D$777,СВЦЭМ!$A$34:$A$777,$A57,СВЦЭМ!$B$34:$B$777,M$47)+'СЕТ СН'!$G$11+СВЦЭМ!$D$10+'СЕТ СН'!$G$6</f>
        <v>1560.13456236</v>
      </c>
      <c r="N57" s="37">
        <f>SUMIFS(СВЦЭМ!$D$34:$D$777,СВЦЭМ!$A$34:$A$777,$A57,СВЦЭМ!$B$34:$B$777,N$47)+'СЕТ СН'!$G$11+СВЦЭМ!$D$10+'СЕТ СН'!$G$6</f>
        <v>1598.6182293699999</v>
      </c>
      <c r="O57" s="37">
        <f>SUMIFS(СВЦЭМ!$D$34:$D$777,СВЦЭМ!$A$34:$A$777,$A57,СВЦЭМ!$B$34:$B$777,O$47)+'СЕТ СН'!$G$11+СВЦЭМ!$D$10+'СЕТ СН'!$G$6</f>
        <v>1620.7419309799998</v>
      </c>
      <c r="P57" s="37">
        <f>SUMIFS(СВЦЭМ!$D$34:$D$777,СВЦЭМ!$A$34:$A$777,$A57,СВЦЭМ!$B$34:$B$777,P$47)+'СЕТ СН'!$G$11+СВЦЭМ!$D$10+'СЕТ СН'!$G$6</f>
        <v>1616.0079811000001</v>
      </c>
      <c r="Q57" s="37">
        <f>SUMIFS(СВЦЭМ!$D$34:$D$777,СВЦЭМ!$A$34:$A$777,$A57,СВЦЭМ!$B$34:$B$777,Q$47)+'СЕТ СН'!$G$11+СВЦЭМ!$D$10+'СЕТ СН'!$G$6</f>
        <v>1622.36785371</v>
      </c>
      <c r="R57" s="37">
        <f>SUMIFS(СВЦЭМ!$D$34:$D$777,СВЦЭМ!$A$34:$A$777,$A57,СВЦЭМ!$B$34:$B$777,R$47)+'СЕТ СН'!$G$11+СВЦЭМ!$D$10+'СЕТ СН'!$G$6</f>
        <v>1626.8595754099999</v>
      </c>
      <c r="S57" s="37">
        <f>SUMIFS(СВЦЭМ!$D$34:$D$777,СВЦЭМ!$A$34:$A$777,$A57,СВЦЭМ!$B$34:$B$777,S$47)+'СЕТ СН'!$G$11+СВЦЭМ!$D$10+'СЕТ СН'!$G$6</f>
        <v>1608.6014826199998</v>
      </c>
      <c r="T57" s="37">
        <f>SUMIFS(СВЦЭМ!$D$34:$D$777,СВЦЭМ!$A$34:$A$777,$A57,СВЦЭМ!$B$34:$B$777,T$47)+'СЕТ СН'!$G$11+СВЦЭМ!$D$10+'СЕТ СН'!$G$6</f>
        <v>1577.9084117699999</v>
      </c>
      <c r="U57" s="37">
        <f>SUMIFS(СВЦЭМ!$D$34:$D$777,СВЦЭМ!$A$34:$A$777,$A57,СВЦЭМ!$B$34:$B$777,U$47)+'СЕТ СН'!$G$11+СВЦЭМ!$D$10+'СЕТ СН'!$G$6</f>
        <v>1589.32661818</v>
      </c>
      <c r="V57" s="37">
        <f>SUMIFS(СВЦЭМ!$D$34:$D$777,СВЦЭМ!$A$34:$A$777,$A57,СВЦЭМ!$B$34:$B$777,V$47)+'СЕТ СН'!$G$11+СВЦЭМ!$D$10+'СЕТ СН'!$G$6</f>
        <v>1573.1365974799999</v>
      </c>
      <c r="W57" s="37">
        <f>SUMIFS(СВЦЭМ!$D$34:$D$777,СВЦЭМ!$A$34:$A$777,$A57,СВЦЭМ!$B$34:$B$777,W$47)+'СЕТ СН'!$G$11+СВЦЭМ!$D$10+'СЕТ СН'!$G$6</f>
        <v>1574.4432923999998</v>
      </c>
      <c r="X57" s="37">
        <f>SUMIFS(СВЦЭМ!$D$34:$D$777,СВЦЭМ!$A$34:$A$777,$A57,СВЦЭМ!$B$34:$B$777,X$47)+'СЕТ СН'!$G$11+СВЦЭМ!$D$10+'СЕТ СН'!$G$6</f>
        <v>1584.0984947399998</v>
      </c>
      <c r="Y57" s="37">
        <f>SUMIFS(СВЦЭМ!$D$34:$D$777,СВЦЭМ!$A$34:$A$777,$A57,СВЦЭМ!$B$34:$B$777,Y$47)+'СЕТ СН'!$G$11+СВЦЭМ!$D$10+'СЕТ СН'!$G$6</f>
        <v>1653.4624559700001</v>
      </c>
    </row>
    <row r="58" spans="1:25" ht="15.75" x14ac:dyDescent="0.2">
      <c r="A58" s="36">
        <f t="shared" si="1"/>
        <v>42685</v>
      </c>
      <c r="B58" s="37">
        <f>SUMIFS(СВЦЭМ!$D$34:$D$777,СВЦЭМ!$A$34:$A$777,$A58,СВЦЭМ!$B$34:$B$777,B$47)+'СЕТ СН'!$G$11+СВЦЭМ!$D$10+'СЕТ СН'!$G$6</f>
        <v>1737.58207825</v>
      </c>
      <c r="C58" s="37">
        <f>SUMIFS(СВЦЭМ!$D$34:$D$777,СВЦЭМ!$A$34:$A$777,$A58,СВЦЭМ!$B$34:$B$777,C$47)+'СЕТ СН'!$G$11+СВЦЭМ!$D$10+'СЕТ СН'!$G$6</f>
        <v>1860.5975254800001</v>
      </c>
      <c r="D58" s="37">
        <f>SUMIFS(СВЦЭМ!$D$34:$D$777,СВЦЭМ!$A$34:$A$777,$A58,СВЦЭМ!$B$34:$B$777,D$47)+'СЕТ СН'!$G$11+СВЦЭМ!$D$10+'СЕТ СН'!$G$6</f>
        <v>1925.0530144099998</v>
      </c>
      <c r="E58" s="37">
        <f>SUMIFS(СВЦЭМ!$D$34:$D$777,СВЦЭМ!$A$34:$A$777,$A58,СВЦЭМ!$B$34:$B$777,E$47)+'СЕТ СН'!$G$11+СВЦЭМ!$D$10+'СЕТ СН'!$G$6</f>
        <v>1883.1503902599998</v>
      </c>
      <c r="F58" s="37">
        <f>SUMIFS(СВЦЭМ!$D$34:$D$777,СВЦЭМ!$A$34:$A$777,$A58,СВЦЭМ!$B$34:$B$777,F$47)+'СЕТ СН'!$G$11+СВЦЭМ!$D$10+'СЕТ СН'!$G$6</f>
        <v>1883.28619187</v>
      </c>
      <c r="G58" s="37">
        <f>SUMIFS(СВЦЭМ!$D$34:$D$777,СВЦЭМ!$A$34:$A$777,$A58,СВЦЭМ!$B$34:$B$777,G$47)+'СЕТ СН'!$G$11+СВЦЭМ!$D$10+'СЕТ СН'!$G$6</f>
        <v>1895.4944809599997</v>
      </c>
      <c r="H58" s="37">
        <f>SUMIFS(СВЦЭМ!$D$34:$D$777,СВЦЭМ!$A$34:$A$777,$A58,СВЦЭМ!$B$34:$B$777,H$47)+'СЕТ СН'!$G$11+СВЦЭМ!$D$10+'СЕТ СН'!$G$6</f>
        <v>1891.27121227</v>
      </c>
      <c r="I58" s="37">
        <f>SUMIFS(СВЦЭМ!$D$34:$D$777,СВЦЭМ!$A$34:$A$777,$A58,СВЦЭМ!$B$34:$B$777,I$47)+'СЕТ СН'!$G$11+СВЦЭМ!$D$10+'СЕТ СН'!$G$6</f>
        <v>1850.5576798099999</v>
      </c>
      <c r="J58" s="37">
        <f>SUMIFS(СВЦЭМ!$D$34:$D$777,СВЦЭМ!$A$34:$A$777,$A58,СВЦЭМ!$B$34:$B$777,J$47)+'СЕТ СН'!$G$11+СВЦЭМ!$D$10+'СЕТ СН'!$G$6</f>
        <v>1759.7555749899998</v>
      </c>
      <c r="K58" s="37">
        <f>SUMIFS(СВЦЭМ!$D$34:$D$777,СВЦЭМ!$A$34:$A$777,$A58,СВЦЭМ!$B$34:$B$777,K$47)+'СЕТ СН'!$G$11+СВЦЭМ!$D$10+'СЕТ СН'!$G$6</f>
        <v>1660.9522131799999</v>
      </c>
      <c r="L58" s="37">
        <f>SUMIFS(СВЦЭМ!$D$34:$D$777,СВЦЭМ!$A$34:$A$777,$A58,СВЦЭМ!$B$34:$B$777,L$47)+'СЕТ СН'!$G$11+СВЦЭМ!$D$10+'СЕТ СН'!$G$6</f>
        <v>1570.90736079</v>
      </c>
      <c r="M58" s="37">
        <f>SUMIFS(СВЦЭМ!$D$34:$D$777,СВЦЭМ!$A$34:$A$777,$A58,СВЦЭМ!$B$34:$B$777,M$47)+'СЕТ СН'!$G$11+СВЦЭМ!$D$10+'СЕТ СН'!$G$6</f>
        <v>1544.4540185000001</v>
      </c>
      <c r="N58" s="37">
        <f>SUMIFS(СВЦЭМ!$D$34:$D$777,СВЦЭМ!$A$34:$A$777,$A58,СВЦЭМ!$B$34:$B$777,N$47)+'СЕТ СН'!$G$11+СВЦЭМ!$D$10+'СЕТ СН'!$G$6</f>
        <v>1563.0431804199998</v>
      </c>
      <c r="O58" s="37">
        <f>SUMIFS(СВЦЭМ!$D$34:$D$777,СВЦЭМ!$A$34:$A$777,$A58,СВЦЭМ!$B$34:$B$777,O$47)+'СЕТ СН'!$G$11+СВЦЭМ!$D$10+'СЕТ СН'!$G$6</f>
        <v>1565.5286635099999</v>
      </c>
      <c r="P58" s="37">
        <f>SUMIFS(СВЦЭМ!$D$34:$D$777,СВЦЭМ!$A$34:$A$777,$A58,СВЦЭМ!$B$34:$B$777,P$47)+'СЕТ СН'!$G$11+СВЦЭМ!$D$10+'СЕТ СН'!$G$6</f>
        <v>1564.5714420599998</v>
      </c>
      <c r="Q58" s="37">
        <f>SUMIFS(СВЦЭМ!$D$34:$D$777,СВЦЭМ!$A$34:$A$777,$A58,СВЦЭМ!$B$34:$B$777,Q$47)+'СЕТ СН'!$G$11+СВЦЭМ!$D$10+'СЕТ СН'!$G$6</f>
        <v>1609.5800782599999</v>
      </c>
      <c r="R58" s="37">
        <f>SUMIFS(СВЦЭМ!$D$34:$D$777,СВЦЭМ!$A$34:$A$777,$A58,СВЦЭМ!$B$34:$B$777,R$47)+'СЕТ СН'!$G$11+СВЦЭМ!$D$10+'СЕТ СН'!$G$6</f>
        <v>1621.8212585799999</v>
      </c>
      <c r="S58" s="37">
        <f>SUMIFS(СВЦЭМ!$D$34:$D$777,СВЦЭМ!$A$34:$A$777,$A58,СВЦЭМ!$B$34:$B$777,S$47)+'СЕТ СН'!$G$11+СВЦЭМ!$D$10+'СЕТ СН'!$G$6</f>
        <v>1632.6926334199998</v>
      </c>
      <c r="T58" s="37">
        <f>SUMIFS(СВЦЭМ!$D$34:$D$777,СВЦЭМ!$A$34:$A$777,$A58,СВЦЭМ!$B$34:$B$777,T$47)+'СЕТ СН'!$G$11+СВЦЭМ!$D$10+'СЕТ СН'!$G$6</f>
        <v>1573.1227790599999</v>
      </c>
      <c r="U58" s="37">
        <f>SUMIFS(СВЦЭМ!$D$34:$D$777,СВЦЭМ!$A$34:$A$777,$A58,СВЦЭМ!$B$34:$B$777,U$47)+'СЕТ СН'!$G$11+СВЦЭМ!$D$10+'СЕТ СН'!$G$6</f>
        <v>1569.2238037899999</v>
      </c>
      <c r="V58" s="37">
        <f>SUMIFS(СВЦЭМ!$D$34:$D$777,СВЦЭМ!$A$34:$A$777,$A58,СВЦЭМ!$B$34:$B$777,V$47)+'СЕТ СН'!$G$11+СВЦЭМ!$D$10+'СЕТ СН'!$G$6</f>
        <v>1586.14094462</v>
      </c>
      <c r="W58" s="37">
        <f>SUMIFS(СВЦЭМ!$D$34:$D$777,СВЦЭМ!$A$34:$A$777,$A58,СВЦЭМ!$B$34:$B$777,W$47)+'СЕТ СН'!$G$11+СВЦЭМ!$D$10+'СЕТ СН'!$G$6</f>
        <v>1593.53628699</v>
      </c>
      <c r="X58" s="37">
        <f>SUMIFS(СВЦЭМ!$D$34:$D$777,СВЦЭМ!$A$34:$A$777,$A58,СВЦЭМ!$B$34:$B$777,X$47)+'СЕТ СН'!$G$11+СВЦЭМ!$D$10+'СЕТ СН'!$G$6</f>
        <v>1642.7927753899999</v>
      </c>
      <c r="Y58" s="37">
        <f>SUMIFS(СВЦЭМ!$D$34:$D$777,СВЦЭМ!$A$34:$A$777,$A58,СВЦЭМ!$B$34:$B$777,Y$47)+'СЕТ СН'!$G$11+СВЦЭМ!$D$10+'СЕТ СН'!$G$6</f>
        <v>1731.5963809199998</v>
      </c>
    </row>
    <row r="59" spans="1:25" ht="15.75" x14ac:dyDescent="0.2">
      <c r="A59" s="36">
        <f t="shared" si="1"/>
        <v>42686</v>
      </c>
      <c r="B59" s="37">
        <f>SUMIFS(СВЦЭМ!$D$34:$D$777,СВЦЭМ!$A$34:$A$777,$A59,СВЦЭМ!$B$34:$B$777,B$47)+'СЕТ СН'!$G$11+СВЦЭМ!$D$10+'СЕТ СН'!$G$6</f>
        <v>1720.2116911399999</v>
      </c>
      <c r="C59" s="37">
        <f>SUMIFS(СВЦЭМ!$D$34:$D$777,СВЦЭМ!$A$34:$A$777,$A59,СВЦЭМ!$B$34:$B$777,C$47)+'СЕТ СН'!$G$11+СВЦЭМ!$D$10+'СЕТ СН'!$G$6</f>
        <v>1823.8234261399998</v>
      </c>
      <c r="D59" s="37">
        <f>SUMIFS(СВЦЭМ!$D$34:$D$777,СВЦЭМ!$A$34:$A$777,$A59,СВЦЭМ!$B$34:$B$777,D$47)+'СЕТ СН'!$G$11+СВЦЭМ!$D$10+'СЕТ СН'!$G$6</f>
        <v>1893.5714584299999</v>
      </c>
      <c r="E59" s="37">
        <f>SUMIFS(СВЦЭМ!$D$34:$D$777,СВЦЭМ!$A$34:$A$777,$A59,СВЦЭМ!$B$34:$B$777,E$47)+'СЕТ СН'!$G$11+СВЦЭМ!$D$10+'СЕТ СН'!$G$6</f>
        <v>1903.94910454</v>
      </c>
      <c r="F59" s="37">
        <f>SUMIFS(СВЦЭМ!$D$34:$D$777,СВЦЭМ!$A$34:$A$777,$A59,СВЦЭМ!$B$34:$B$777,F$47)+'СЕТ СН'!$G$11+СВЦЭМ!$D$10+'СЕТ СН'!$G$6</f>
        <v>1909.5531639199999</v>
      </c>
      <c r="G59" s="37">
        <f>SUMIFS(СВЦЭМ!$D$34:$D$777,СВЦЭМ!$A$34:$A$777,$A59,СВЦЭМ!$B$34:$B$777,G$47)+'СЕТ СН'!$G$11+СВЦЭМ!$D$10+'СЕТ СН'!$G$6</f>
        <v>1898.0400800100001</v>
      </c>
      <c r="H59" s="37">
        <f>SUMIFS(СВЦЭМ!$D$34:$D$777,СВЦЭМ!$A$34:$A$777,$A59,СВЦЭМ!$B$34:$B$777,H$47)+'СЕТ СН'!$G$11+СВЦЭМ!$D$10+'СЕТ СН'!$G$6</f>
        <v>1869.3184309799999</v>
      </c>
      <c r="I59" s="37">
        <f>SUMIFS(СВЦЭМ!$D$34:$D$777,СВЦЭМ!$A$34:$A$777,$A59,СВЦЭМ!$B$34:$B$777,I$47)+'СЕТ СН'!$G$11+СВЦЭМ!$D$10+'СЕТ СН'!$G$6</f>
        <v>1837.12446327</v>
      </c>
      <c r="J59" s="37">
        <f>SUMIFS(СВЦЭМ!$D$34:$D$777,СВЦЭМ!$A$34:$A$777,$A59,СВЦЭМ!$B$34:$B$777,J$47)+'СЕТ СН'!$G$11+СВЦЭМ!$D$10+'СЕТ СН'!$G$6</f>
        <v>1730.3447763199999</v>
      </c>
      <c r="K59" s="37">
        <f>SUMIFS(СВЦЭМ!$D$34:$D$777,СВЦЭМ!$A$34:$A$777,$A59,СВЦЭМ!$B$34:$B$777,K$47)+'СЕТ СН'!$G$11+СВЦЭМ!$D$10+'СЕТ СН'!$G$6</f>
        <v>1602.9132973799999</v>
      </c>
      <c r="L59" s="37">
        <f>SUMIFS(СВЦЭМ!$D$34:$D$777,СВЦЭМ!$A$34:$A$777,$A59,СВЦЭМ!$B$34:$B$777,L$47)+'СЕТ СН'!$G$11+СВЦЭМ!$D$10+'СЕТ СН'!$G$6</f>
        <v>1527.86756001</v>
      </c>
      <c r="M59" s="37">
        <f>SUMIFS(СВЦЭМ!$D$34:$D$777,СВЦЭМ!$A$34:$A$777,$A59,СВЦЭМ!$B$34:$B$777,M$47)+'СЕТ СН'!$G$11+СВЦЭМ!$D$10+'СЕТ СН'!$G$6</f>
        <v>1477.72008783</v>
      </c>
      <c r="N59" s="37">
        <f>SUMIFS(СВЦЭМ!$D$34:$D$777,СВЦЭМ!$A$34:$A$777,$A59,СВЦЭМ!$B$34:$B$777,N$47)+'СЕТ СН'!$G$11+СВЦЭМ!$D$10+'СЕТ СН'!$G$6</f>
        <v>1470.5153149899998</v>
      </c>
      <c r="O59" s="37">
        <f>SUMIFS(СВЦЭМ!$D$34:$D$777,СВЦЭМ!$A$34:$A$777,$A59,СВЦЭМ!$B$34:$B$777,O$47)+'СЕТ СН'!$G$11+СВЦЭМ!$D$10+'СЕТ СН'!$G$6</f>
        <v>1474.8542707500001</v>
      </c>
      <c r="P59" s="37">
        <f>SUMIFS(СВЦЭМ!$D$34:$D$777,СВЦЭМ!$A$34:$A$777,$A59,СВЦЭМ!$B$34:$B$777,P$47)+'СЕТ СН'!$G$11+СВЦЭМ!$D$10+'СЕТ СН'!$G$6</f>
        <v>1504.25889919</v>
      </c>
      <c r="Q59" s="37">
        <f>SUMIFS(СВЦЭМ!$D$34:$D$777,СВЦЭМ!$A$34:$A$777,$A59,СВЦЭМ!$B$34:$B$777,Q$47)+'СЕТ СН'!$G$11+СВЦЭМ!$D$10+'СЕТ СН'!$G$6</f>
        <v>1507.4451949699999</v>
      </c>
      <c r="R59" s="37">
        <f>SUMIFS(СВЦЭМ!$D$34:$D$777,СВЦЭМ!$A$34:$A$777,$A59,СВЦЭМ!$B$34:$B$777,R$47)+'СЕТ СН'!$G$11+СВЦЭМ!$D$10+'СЕТ СН'!$G$6</f>
        <v>1502.58689334</v>
      </c>
      <c r="S59" s="37">
        <f>SUMIFS(СВЦЭМ!$D$34:$D$777,СВЦЭМ!$A$34:$A$777,$A59,СВЦЭМ!$B$34:$B$777,S$47)+'СЕТ СН'!$G$11+СВЦЭМ!$D$10+'СЕТ СН'!$G$6</f>
        <v>1503.3903351899999</v>
      </c>
      <c r="T59" s="37">
        <f>SUMIFS(СВЦЭМ!$D$34:$D$777,СВЦЭМ!$A$34:$A$777,$A59,СВЦЭМ!$B$34:$B$777,T$47)+'СЕТ СН'!$G$11+СВЦЭМ!$D$10+'СЕТ СН'!$G$6</f>
        <v>1549.3284091</v>
      </c>
      <c r="U59" s="37">
        <f>SUMIFS(СВЦЭМ!$D$34:$D$777,СВЦЭМ!$A$34:$A$777,$A59,СВЦЭМ!$B$34:$B$777,U$47)+'СЕТ СН'!$G$11+СВЦЭМ!$D$10+'СЕТ СН'!$G$6</f>
        <v>1524.6629266</v>
      </c>
      <c r="V59" s="37">
        <f>SUMIFS(СВЦЭМ!$D$34:$D$777,СВЦЭМ!$A$34:$A$777,$A59,СВЦЭМ!$B$34:$B$777,V$47)+'СЕТ СН'!$G$11+СВЦЭМ!$D$10+'СЕТ СН'!$G$6</f>
        <v>1486.8969212100001</v>
      </c>
      <c r="W59" s="37">
        <f>SUMIFS(СВЦЭМ!$D$34:$D$777,СВЦЭМ!$A$34:$A$777,$A59,СВЦЭМ!$B$34:$B$777,W$47)+'СЕТ СН'!$G$11+СВЦЭМ!$D$10+'СЕТ СН'!$G$6</f>
        <v>1473.9199691099998</v>
      </c>
      <c r="X59" s="37">
        <f>SUMIFS(СВЦЭМ!$D$34:$D$777,СВЦЭМ!$A$34:$A$777,$A59,СВЦЭМ!$B$34:$B$777,X$47)+'СЕТ СН'!$G$11+СВЦЭМ!$D$10+'СЕТ СН'!$G$6</f>
        <v>1489.1463556399999</v>
      </c>
      <c r="Y59" s="37">
        <f>SUMIFS(СВЦЭМ!$D$34:$D$777,СВЦЭМ!$A$34:$A$777,$A59,СВЦЭМ!$B$34:$B$777,Y$47)+'СЕТ СН'!$G$11+СВЦЭМ!$D$10+'СЕТ СН'!$G$6</f>
        <v>1590.0914300099998</v>
      </c>
    </row>
    <row r="60" spans="1:25" ht="15.75" x14ac:dyDescent="0.2">
      <c r="A60" s="36">
        <f t="shared" si="1"/>
        <v>42687</v>
      </c>
      <c r="B60" s="37">
        <f>SUMIFS(СВЦЭМ!$D$34:$D$777,СВЦЭМ!$A$34:$A$777,$A60,СВЦЭМ!$B$34:$B$777,B$47)+'СЕТ СН'!$G$11+СВЦЭМ!$D$10+'СЕТ СН'!$G$6</f>
        <v>1698.1055924399998</v>
      </c>
      <c r="C60" s="37">
        <f>SUMIFS(СВЦЭМ!$D$34:$D$777,СВЦЭМ!$A$34:$A$777,$A60,СВЦЭМ!$B$34:$B$777,C$47)+'СЕТ СН'!$G$11+СВЦЭМ!$D$10+'СЕТ СН'!$G$6</f>
        <v>1815.7527979399999</v>
      </c>
      <c r="D60" s="37">
        <f>SUMIFS(СВЦЭМ!$D$34:$D$777,СВЦЭМ!$A$34:$A$777,$A60,СВЦЭМ!$B$34:$B$777,D$47)+'СЕТ СН'!$G$11+СВЦЭМ!$D$10+'СЕТ СН'!$G$6</f>
        <v>1881.9815273099998</v>
      </c>
      <c r="E60" s="37">
        <f>SUMIFS(СВЦЭМ!$D$34:$D$777,СВЦЭМ!$A$34:$A$777,$A60,СВЦЭМ!$B$34:$B$777,E$47)+'СЕТ СН'!$G$11+СВЦЭМ!$D$10+'СЕТ СН'!$G$6</f>
        <v>1891.8580260399999</v>
      </c>
      <c r="F60" s="37">
        <f>SUMIFS(СВЦЭМ!$D$34:$D$777,СВЦЭМ!$A$34:$A$777,$A60,СВЦЭМ!$B$34:$B$777,F$47)+'СЕТ СН'!$G$11+СВЦЭМ!$D$10+'СЕТ СН'!$G$6</f>
        <v>1896.5117465999997</v>
      </c>
      <c r="G60" s="37">
        <f>SUMIFS(СВЦЭМ!$D$34:$D$777,СВЦЭМ!$A$34:$A$777,$A60,СВЦЭМ!$B$34:$B$777,G$47)+'СЕТ СН'!$G$11+СВЦЭМ!$D$10+'СЕТ СН'!$G$6</f>
        <v>1889.3896382899998</v>
      </c>
      <c r="H60" s="37">
        <f>SUMIFS(СВЦЭМ!$D$34:$D$777,СВЦЭМ!$A$34:$A$777,$A60,СВЦЭМ!$B$34:$B$777,H$47)+'СЕТ СН'!$G$11+СВЦЭМ!$D$10+'СЕТ СН'!$G$6</f>
        <v>1862.0911522599999</v>
      </c>
      <c r="I60" s="37">
        <f>SUMIFS(СВЦЭМ!$D$34:$D$777,СВЦЭМ!$A$34:$A$777,$A60,СВЦЭМ!$B$34:$B$777,I$47)+'СЕТ СН'!$G$11+СВЦЭМ!$D$10+'СЕТ СН'!$G$6</f>
        <v>1842.4660501599999</v>
      </c>
      <c r="J60" s="37">
        <f>SUMIFS(СВЦЭМ!$D$34:$D$777,СВЦЭМ!$A$34:$A$777,$A60,СВЦЭМ!$B$34:$B$777,J$47)+'СЕТ СН'!$G$11+СВЦЭМ!$D$10+'СЕТ СН'!$G$6</f>
        <v>1744.19672227</v>
      </c>
      <c r="K60" s="37">
        <f>SUMIFS(СВЦЭМ!$D$34:$D$777,СВЦЭМ!$A$34:$A$777,$A60,СВЦЭМ!$B$34:$B$777,K$47)+'СЕТ СН'!$G$11+СВЦЭМ!$D$10+'СЕТ СН'!$G$6</f>
        <v>1638.07549591</v>
      </c>
      <c r="L60" s="37">
        <f>SUMIFS(СВЦЭМ!$D$34:$D$777,СВЦЭМ!$A$34:$A$777,$A60,СВЦЭМ!$B$34:$B$777,L$47)+'СЕТ СН'!$G$11+СВЦЭМ!$D$10+'СЕТ СН'!$G$6</f>
        <v>1543.3071841799999</v>
      </c>
      <c r="M60" s="37">
        <f>SUMIFS(СВЦЭМ!$D$34:$D$777,СВЦЭМ!$A$34:$A$777,$A60,СВЦЭМ!$B$34:$B$777,M$47)+'СЕТ СН'!$G$11+СВЦЭМ!$D$10+'СЕТ СН'!$G$6</f>
        <v>1531.5371041199999</v>
      </c>
      <c r="N60" s="37">
        <f>SUMIFS(СВЦЭМ!$D$34:$D$777,СВЦЭМ!$A$34:$A$777,$A60,СВЦЭМ!$B$34:$B$777,N$47)+'СЕТ СН'!$G$11+СВЦЭМ!$D$10+'СЕТ СН'!$G$6</f>
        <v>1511.50710183</v>
      </c>
      <c r="O60" s="37">
        <f>SUMIFS(СВЦЭМ!$D$34:$D$777,СВЦЭМ!$A$34:$A$777,$A60,СВЦЭМ!$B$34:$B$777,O$47)+'СЕТ СН'!$G$11+СВЦЭМ!$D$10+'СЕТ СН'!$G$6</f>
        <v>1497.58256437</v>
      </c>
      <c r="P60" s="37">
        <f>SUMIFS(СВЦЭМ!$D$34:$D$777,СВЦЭМ!$A$34:$A$777,$A60,СВЦЭМ!$B$34:$B$777,P$47)+'СЕТ СН'!$G$11+СВЦЭМ!$D$10+'СЕТ СН'!$G$6</f>
        <v>1485.1816946399999</v>
      </c>
      <c r="Q60" s="37">
        <f>SUMIFS(СВЦЭМ!$D$34:$D$777,СВЦЭМ!$A$34:$A$777,$A60,СВЦЭМ!$B$34:$B$777,Q$47)+'СЕТ СН'!$G$11+СВЦЭМ!$D$10+'СЕТ СН'!$G$6</f>
        <v>1483.68956114</v>
      </c>
      <c r="R60" s="37">
        <f>SUMIFS(СВЦЭМ!$D$34:$D$777,СВЦЭМ!$A$34:$A$777,$A60,СВЦЭМ!$B$34:$B$777,R$47)+'СЕТ СН'!$G$11+СВЦЭМ!$D$10+'СЕТ СН'!$G$6</f>
        <v>1485.9016619899999</v>
      </c>
      <c r="S60" s="37">
        <f>SUMIFS(СВЦЭМ!$D$34:$D$777,СВЦЭМ!$A$34:$A$777,$A60,СВЦЭМ!$B$34:$B$777,S$47)+'СЕТ СН'!$G$11+СВЦЭМ!$D$10+'СЕТ СН'!$G$6</f>
        <v>1524.6565511099998</v>
      </c>
      <c r="T60" s="37">
        <f>SUMIFS(СВЦЭМ!$D$34:$D$777,СВЦЭМ!$A$34:$A$777,$A60,СВЦЭМ!$B$34:$B$777,T$47)+'СЕТ СН'!$G$11+СВЦЭМ!$D$10+'СЕТ СН'!$G$6</f>
        <v>1594.6425813599999</v>
      </c>
      <c r="U60" s="37">
        <f>SUMIFS(СВЦЭМ!$D$34:$D$777,СВЦЭМ!$A$34:$A$777,$A60,СВЦЭМ!$B$34:$B$777,U$47)+'СЕТ СН'!$G$11+СВЦЭМ!$D$10+'СЕТ СН'!$G$6</f>
        <v>1513.0336791899999</v>
      </c>
      <c r="V60" s="37">
        <f>SUMIFS(СВЦЭМ!$D$34:$D$777,СВЦЭМ!$A$34:$A$777,$A60,СВЦЭМ!$B$34:$B$777,V$47)+'СЕТ СН'!$G$11+СВЦЭМ!$D$10+'СЕТ СН'!$G$6</f>
        <v>1427.8038274199998</v>
      </c>
      <c r="W60" s="37">
        <f>SUMIFS(СВЦЭМ!$D$34:$D$777,СВЦЭМ!$A$34:$A$777,$A60,СВЦЭМ!$B$34:$B$777,W$47)+'СЕТ СН'!$G$11+СВЦЭМ!$D$10+'СЕТ СН'!$G$6</f>
        <v>1443.8803908999998</v>
      </c>
      <c r="X60" s="37">
        <f>SUMIFS(СВЦЭМ!$D$34:$D$777,СВЦЭМ!$A$34:$A$777,$A60,СВЦЭМ!$B$34:$B$777,X$47)+'СЕТ СН'!$G$11+СВЦЭМ!$D$10+'СЕТ СН'!$G$6</f>
        <v>1496.6412364899998</v>
      </c>
      <c r="Y60" s="37">
        <f>SUMIFS(СВЦЭМ!$D$34:$D$777,СВЦЭМ!$A$34:$A$777,$A60,СВЦЭМ!$B$34:$B$777,Y$47)+'СЕТ СН'!$G$11+СВЦЭМ!$D$10+'СЕТ СН'!$G$6</f>
        <v>1576.41797408</v>
      </c>
    </row>
    <row r="61" spans="1:25" ht="15.75" x14ac:dyDescent="0.2">
      <c r="A61" s="36">
        <f t="shared" si="1"/>
        <v>42688</v>
      </c>
      <c r="B61" s="37">
        <f>SUMIFS(СВЦЭМ!$D$34:$D$777,СВЦЭМ!$A$34:$A$777,$A61,СВЦЭМ!$B$34:$B$777,B$47)+'СЕТ СН'!$G$11+СВЦЭМ!$D$10+'СЕТ СН'!$G$6</f>
        <v>1709.08073595</v>
      </c>
      <c r="C61" s="37">
        <f>SUMIFS(СВЦЭМ!$D$34:$D$777,СВЦЭМ!$A$34:$A$777,$A61,СВЦЭМ!$B$34:$B$777,C$47)+'СЕТ СН'!$G$11+СВЦЭМ!$D$10+'СЕТ СН'!$G$6</f>
        <v>1838.4158495799998</v>
      </c>
      <c r="D61" s="37">
        <f>SUMIFS(СВЦЭМ!$D$34:$D$777,СВЦЭМ!$A$34:$A$777,$A61,СВЦЭМ!$B$34:$B$777,D$47)+'СЕТ СН'!$G$11+СВЦЭМ!$D$10+'СЕТ СН'!$G$6</f>
        <v>1876.2009443699999</v>
      </c>
      <c r="E61" s="37">
        <f>SUMIFS(СВЦЭМ!$D$34:$D$777,СВЦЭМ!$A$34:$A$777,$A61,СВЦЭМ!$B$34:$B$777,E$47)+'СЕТ СН'!$G$11+СВЦЭМ!$D$10+'СЕТ СН'!$G$6</f>
        <v>1874.2747687999999</v>
      </c>
      <c r="F61" s="37">
        <f>SUMIFS(СВЦЭМ!$D$34:$D$777,СВЦЭМ!$A$34:$A$777,$A61,СВЦЭМ!$B$34:$B$777,F$47)+'СЕТ СН'!$G$11+СВЦЭМ!$D$10+'СЕТ СН'!$G$6</f>
        <v>1941.5292912300001</v>
      </c>
      <c r="G61" s="37">
        <f>SUMIFS(СВЦЭМ!$D$34:$D$777,СВЦЭМ!$A$34:$A$777,$A61,СВЦЭМ!$B$34:$B$777,G$47)+'СЕТ СН'!$G$11+СВЦЭМ!$D$10+'СЕТ СН'!$G$6</f>
        <v>1993.34652813</v>
      </c>
      <c r="H61" s="37">
        <f>SUMIFS(СВЦЭМ!$D$34:$D$777,СВЦЭМ!$A$34:$A$777,$A61,СВЦЭМ!$B$34:$B$777,H$47)+'СЕТ СН'!$G$11+СВЦЭМ!$D$10+'СЕТ СН'!$G$6</f>
        <v>1993.5771904899998</v>
      </c>
      <c r="I61" s="37">
        <f>SUMIFS(СВЦЭМ!$D$34:$D$777,СВЦЭМ!$A$34:$A$777,$A61,СВЦЭМ!$B$34:$B$777,I$47)+'СЕТ СН'!$G$11+СВЦЭМ!$D$10+'СЕТ СН'!$G$6</f>
        <v>1933.4730435299998</v>
      </c>
      <c r="J61" s="37">
        <f>SUMIFS(СВЦЭМ!$D$34:$D$777,СВЦЭМ!$A$34:$A$777,$A61,СВЦЭМ!$B$34:$B$777,J$47)+'СЕТ СН'!$G$11+СВЦЭМ!$D$10+'СЕТ СН'!$G$6</f>
        <v>1829.79520718</v>
      </c>
      <c r="K61" s="37">
        <f>SUMIFS(СВЦЭМ!$D$34:$D$777,СВЦЭМ!$A$34:$A$777,$A61,СВЦЭМ!$B$34:$B$777,K$47)+'СЕТ СН'!$G$11+СВЦЭМ!$D$10+'СЕТ СН'!$G$6</f>
        <v>1745.62710711</v>
      </c>
      <c r="L61" s="37">
        <f>SUMIFS(СВЦЭМ!$D$34:$D$777,СВЦЭМ!$A$34:$A$777,$A61,СВЦЭМ!$B$34:$B$777,L$47)+'СЕТ СН'!$G$11+СВЦЭМ!$D$10+'СЕТ СН'!$G$6</f>
        <v>1658.0742530099999</v>
      </c>
      <c r="M61" s="37">
        <f>SUMIFS(СВЦЭМ!$D$34:$D$777,СВЦЭМ!$A$34:$A$777,$A61,СВЦЭМ!$B$34:$B$777,M$47)+'СЕТ СН'!$G$11+СВЦЭМ!$D$10+'СЕТ СН'!$G$6</f>
        <v>1618.33361408</v>
      </c>
      <c r="N61" s="37">
        <f>SUMIFS(СВЦЭМ!$D$34:$D$777,СВЦЭМ!$A$34:$A$777,$A61,СВЦЭМ!$B$34:$B$777,N$47)+'СЕТ СН'!$G$11+СВЦЭМ!$D$10+'СЕТ СН'!$G$6</f>
        <v>1630.5684112999998</v>
      </c>
      <c r="O61" s="37">
        <f>SUMIFS(СВЦЭМ!$D$34:$D$777,СВЦЭМ!$A$34:$A$777,$A61,СВЦЭМ!$B$34:$B$777,O$47)+'СЕТ СН'!$G$11+СВЦЭМ!$D$10+'СЕТ СН'!$G$6</f>
        <v>1631.5044608599999</v>
      </c>
      <c r="P61" s="37">
        <f>SUMIFS(СВЦЭМ!$D$34:$D$777,СВЦЭМ!$A$34:$A$777,$A61,СВЦЭМ!$B$34:$B$777,P$47)+'СЕТ СН'!$G$11+СВЦЭМ!$D$10+'СЕТ СН'!$G$6</f>
        <v>1640.3390637399998</v>
      </c>
      <c r="Q61" s="37">
        <f>SUMIFS(СВЦЭМ!$D$34:$D$777,СВЦЭМ!$A$34:$A$777,$A61,СВЦЭМ!$B$34:$B$777,Q$47)+'СЕТ СН'!$G$11+СВЦЭМ!$D$10+'СЕТ СН'!$G$6</f>
        <v>1642.8017279399999</v>
      </c>
      <c r="R61" s="37">
        <f>SUMIFS(СВЦЭМ!$D$34:$D$777,СВЦЭМ!$A$34:$A$777,$A61,СВЦЭМ!$B$34:$B$777,R$47)+'СЕТ СН'!$G$11+СВЦЭМ!$D$10+'СЕТ СН'!$G$6</f>
        <v>1636.7169221099998</v>
      </c>
      <c r="S61" s="37">
        <f>SUMIFS(СВЦЭМ!$D$34:$D$777,СВЦЭМ!$A$34:$A$777,$A61,СВЦЭМ!$B$34:$B$777,S$47)+'СЕТ СН'!$G$11+СВЦЭМ!$D$10+'СЕТ СН'!$G$6</f>
        <v>1628.1834065799999</v>
      </c>
      <c r="T61" s="37">
        <f>SUMIFS(СВЦЭМ!$D$34:$D$777,СВЦЭМ!$A$34:$A$777,$A61,СВЦЭМ!$B$34:$B$777,T$47)+'СЕТ СН'!$G$11+СВЦЭМ!$D$10+'СЕТ СН'!$G$6</f>
        <v>1616.9923691700001</v>
      </c>
      <c r="U61" s="37">
        <f>SUMIFS(СВЦЭМ!$D$34:$D$777,СВЦЭМ!$A$34:$A$777,$A61,СВЦЭМ!$B$34:$B$777,U$47)+'СЕТ СН'!$G$11+СВЦЭМ!$D$10+'СЕТ СН'!$G$6</f>
        <v>1614.58810647</v>
      </c>
      <c r="V61" s="37">
        <f>SUMIFS(СВЦЭМ!$D$34:$D$777,СВЦЭМ!$A$34:$A$777,$A61,СВЦЭМ!$B$34:$B$777,V$47)+'СЕТ СН'!$G$11+СВЦЭМ!$D$10+'СЕТ СН'!$G$6</f>
        <v>1613.1946303</v>
      </c>
      <c r="W61" s="37">
        <f>SUMIFS(СВЦЭМ!$D$34:$D$777,СВЦЭМ!$A$34:$A$777,$A61,СВЦЭМ!$B$34:$B$777,W$47)+'СЕТ СН'!$G$11+СВЦЭМ!$D$10+'СЕТ СН'!$G$6</f>
        <v>1615.0130623</v>
      </c>
      <c r="X61" s="37">
        <f>SUMIFS(СВЦЭМ!$D$34:$D$777,СВЦЭМ!$A$34:$A$777,$A61,СВЦЭМ!$B$34:$B$777,X$47)+'СЕТ СН'!$G$11+СВЦЭМ!$D$10+'СЕТ СН'!$G$6</f>
        <v>1637.2407469199998</v>
      </c>
      <c r="Y61" s="37">
        <f>SUMIFS(СВЦЭМ!$D$34:$D$777,СВЦЭМ!$A$34:$A$777,$A61,СВЦЭМ!$B$34:$B$777,Y$47)+'СЕТ СН'!$G$11+СВЦЭМ!$D$10+'СЕТ СН'!$G$6</f>
        <v>1748.5837178699999</v>
      </c>
    </row>
    <row r="62" spans="1:25" ht="15.75" x14ac:dyDescent="0.2">
      <c r="A62" s="36">
        <f t="shared" si="1"/>
        <v>42689</v>
      </c>
      <c r="B62" s="37">
        <f>SUMIFS(СВЦЭМ!$D$34:$D$777,СВЦЭМ!$A$34:$A$777,$A62,СВЦЭМ!$B$34:$B$777,B$47)+'СЕТ СН'!$G$11+СВЦЭМ!$D$10+'СЕТ СН'!$G$6</f>
        <v>1866.1060502199998</v>
      </c>
      <c r="C62" s="37">
        <f>SUMIFS(СВЦЭМ!$D$34:$D$777,СВЦЭМ!$A$34:$A$777,$A62,СВЦЭМ!$B$34:$B$777,C$47)+'СЕТ СН'!$G$11+СВЦЭМ!$D$10+'СЕТ СН'!$G$6</f>
        <v>1965.1700013700001</v>
      </c>
      <c r="D62" s="37">
        <f>SUMIFS(СВЦЭМ!$D$34:$D$777,СВЦЭМ!$A$34:$A$777,$A62,СВЦЭМ!$B$34:$B$777,D$47)+'СЕТ СН'!$G$11+СВЦЭМ!$D$10+'СЕТ СН'!$G$6</f>
        <v>1981.8588400599997</v>
      </c>
      <c r="E62" s="37">
        <f>SUMIFS(СВЦЭМ!$D$34:$D$777,СВЦЭМ!$A$34:$A$777,$A62,СВЦЭМ!$B$34:$B$777,E$47)+'СЕТ СН'!$G$11+СВЦЭМ!$D$10+'СЕТ СН'!$G$6</f>
        <v>1984.9843098799997</v>
      </c>
      <c r="F62" s="37">
        <f>SUMIFS(СВЦЭМ!$D$34:$D$777,СВЦЭМ!$A$34:$A$777,$A62,СВЦЭМ!$B$34:$B$777,F$47)+'СЕТ СН'!$G$11+СВЦЭМ!$D$10+'СЕТ СН'!$G$6</f>
        <v>1990.5421238599997</v>
      </c>
      <c r="G62" s="37">
        <f>SUMIFS(СВЦЭМ!$D$34:$D$777,СВЦЭМ!$A$34:$A$777,$A62,СВЦЭМ!$B$34:$B$777,G$47)+'СЕТ СН'!$G$11+СВЦЭМ!$D$10+'СЕТ СН'!$G$6</f>
        <v>1996.7676760199997</v>
      </c>
      <c r="H62" s="37">
        <f>SUMIFS(СВЦЭМ!$D$34:$D$777,СВЦЭМ!$A$34:$A$777,$A62,СВЦЭМ!$B$34:$B$777,H$47)+'СЕТ СН'!$G$11+СВЦЭМ!$D$10+'СЕТ СН'!$G$6</f>
        <v>1989.1301557199999</v>
      </c>
      <c r="I62" s="37">
        <f>SUMIFS(СВЦЭМ!$D$34:$D$777,СВЦЭМ!$A$34:$A$777,$A62,СВЦЭМ!$B$34:$B$777,I$47)+'СЕТ СН'!$G$11+СВЦЭМ!$D$10+'СЕТ СН'!$G$6</f>
        <v>1895.8275557799998</v>
      </c>
      <c r="J62" s="37">
        <f>SUMIFS(СВЦЭМ!$D$34:$D$777,СВЦЭМ!$A$34:$A$777,$A62,СВЦЭМ!$B$34:$B$777,J$47)+'СЕТ СН'!$G$11+СВЦЭМ!$D$10+'СЕТ СН'!$G$6</f>
        <v>1816.1718056699999</v>
      </c>
      <c r="K62" s="37">
        <f>SUMIFS(СВЦЭМ!$D$34:$D$777,СВЦЭМ!$A$34:$A$777,$A62,СВЦЭМ!$B$34:$B$777,K$47)+'СЕТ СН'!$G$11+СВЦЭМ!$D$10+'СЕТ СН'!$G$6</f>
        <v>1737.2938559199999</v>
      </c>
      <c r="L62" s="37">
        <f>SUMIFS(СВЦЭМ!$D$34:$D$777,СВЦЭМ!$A$34:$A$777,$A62,СВЦЭМ!$B$34:$B$777,L$47)+'СЕТ СН'!$G$11+СВЦЭМ!$D$10+'СЕТ СН'!$G$6</f>
        <v>1650.84238418</v>
      </c>
      <c r="M62" s="37">
        <f>SUMIFS(СВЦЭМ!$D$34:$D$777,СВЦЭМ!$A$34:$A$777,$A62,СВЦЭМ!$B$34:$B$777,M$47)+'СЕТ СН'!$G$11+СВЦЭМ!$D$10+'СЕТ СН'!$G$6</f>
        <v>1611.41340752</v>
      </c>
      <c r="N62" s="37">
        <f>SUMIFS(СВЦЭМ!$D$34:$D$777,СВЦЭМ!$A$34:$A$777,$A62,СВЦЭМ!$B$34:$B$777,N$47)+'СЕТ СН'!$G$11+СВЦЭМ!$D$10+'СЕТ СН'!$G$6</f>
        <v>1605.72262602</v>
      </c>
      <c r="O62" s="37">
        <f>SUMIFS(СВЦЭМ!$D$34:$D$777,СВЦЭМ!$A$34:$A$777,$A62,СВЦЭМ!$B$34:$B$777,O$47)+'СЕТ СН'!$G$11+СВЦЭМ!$D$10+'СЕТ СН'!$G$6</f>
        <v>1605.7294423899998</v>
      </c>
      <c r="P62" s="37">
        <f>SUMIFS(СВЦЭМ!$D$34:$D$777,СВЦЭМ!$A$34:$A$777,$A62,СВЦЭМ!$B$34:$B$777,P$47)+'СЕТ СН'!$G$11+СВЦЭМ!$D$10+'СЕТ СН'!$G$6</f>
        <v>1619.9853449499999</v>
      </c>
      <c r="Q62" s="37">
        <f>SUMIFS(СВЦЭМ!$D$34:$D$777,СВЦЭМ!$A$34:$A$777,$A62,СВЦЭМ!$B$34:$B$777,Q$47)+'СЕТ СН'!$G$11+СВЦЭМ!$D$10+'СЕТ СН'!$G$6</f>
        <v>1620.7429152999998</v>
      </c>
      <c r="R62" s="37">
        <f>SUMIFS(СВЦЭМ!$D$34:$D$777,СВЦЭМ!$A$34:$A$777,$A62,СВЦЭМ!$B$34:$B$777,R$47)+'СЕТ СН'!$G$11+СВЦЭМ!$D$10+'СЕТ СН'!$G$6</f>
        <v>1616.18255107</v>
      </c>
      <c r="S62" s="37">
        <f>SUMIFS(СВЦЭМ!$D$34:$D$777,СВЦЭМ!$A$34:$A$777,$A62,СВЦЭМ!$B$34:$B$777,S$47)+'СЕТ СН'!$G$11+СВЦЭМ!$D$10+'СЕТ СН'!$G$6</f>
        <v>1610.9982444299999</v>
      </c>
      <c r="T62" s="37">
        <f>SUMIFS(СВЦЭМ!$D$34:$D$777,СВЦЭМ!$A$34:$A$777,$A62,СВЦЭМ!$B$34:$B$777,T$47)+'СЕТ СН'!$G$11+СВЦЭМ!$D$10+'СЕТ СН'!$G$6</f>
        <v>1602.2345275299999</v>
      </c>
      <c r="U62" s="37">
        <f>SUMIFS(СВЦЭМ!$D$34:$D$777,СВЦЭМ!$A$34:$A$777,$A62,СВЦЭМ!$B$34:$B$777,U$47)+'СЕТ СН'!$G$11+СВЦЭМ!$D$10+'СЕТ СН'!$G$6</f>
        <v>1607.67189831</v>
      </c>
      <c r="V62" s="37">
        <f>SUMIFS(СВЦЭМ!$D$34:$D$777,СВЦЭМ!$A$34:$A$777,$A62,СВЦЭМ!$B$34:$B$777,V$47)+'СЕТ СН'!$G$11+СВЦЭМ!$D$10+'СЕТ СН'!$G$6</f>
        <v>1644.3746748499998</v>
      </c>
      <c r="W62" s="37">
        <f>SUMIFS(СВЦЭМ!$D$34:$D$777,СВЦЭМ!$A$34:$A$777,$A62,СВЦЭМ!$B$34:$B$777,W$47)+'СЕТ СН'!$G$11+СВЦЭМ!$D$10+'СЕТ СН'!$G$6</f>
        <v>1656.2936954499999</v>
      </c>
      <c r="X62" s="37">
        <f>SUMIFS(СВЦЭМ!$D$34:$D$777,СВЦЭМ!$A$34:$A$777,$A62,СВЦЭМ!$B$34:$B$777,X$47)+'СЕТ СН'!$G$11+СВЦЭМ!$D$10+'СЕТ СН'!$G$6</f>
        <v>1665.0232267399999</v>
      </c>
      <c r="Y62" s="37">
        <f>SUMIFS(СВЦЭМ!$D$34:$D$777,СВЦЭМ!$A$34:$A$777,$A62,СВЦЭМ!$B$34:$B$777,Y$47)+'СЕТ СН'!$G$11+СВЦЭМ!$D$10+'СЕТ СН'!$G$6</f>
        <v>1732.5865581999999</v>
      </c>
    </row>
    <row r="63" spans="1:25" ht="15.75" x14ac:dyDescent="0.2">
      <c r="A63" s="36">
        <f t="shared" si="1"/>
        <v>42690</v>
      </c>
      <c r="B63" s="37">
        <f>SUMIFS(СВЦЭМ!$D$34:$D$777,СВЦЭМ!$A$34:$A$777,$A63,СВЦЭМ!$B$34:$B$777,B$47)+'СЕТ СН'!$G$11+СВЦЭМ!$D$10+'СЕТ СН'!$G$6</f>
        <v>1798.8736394499999</v>
      </c>
      <c r="C63" s="37">
        <f>SUMIFS(СВЦЭМ!$D$34:$D$777,СВЦЭМ!$A$34:$A$777,$A63,СВЦЭМ!$B$34:$B$777,C$47)+'СЕТ СН'!$G$11+СВЦЭМ!$D$10+'СЕТ СН'!$G$6</f>
        <v>1887.9560460299999</v>
      </c>
      <c r="D63" s="37">
        <f>SUMIFS(СВЦЭМ!$D$34:$D$777,СВЦЭМ!$A$34:$A$777,$A63,СВЦЭМ!$B$34:$B$777,D$47)+'СЕТ СН'!$G$11+СВЦЭМ!$D$10+'СЕТ СН'!$G$6</f>
        <v>1903.2316386299999</v>
      </c>
      <c r="E63" s="37">
        <f>SUMIFS(СВЦЭМ!$D$34:$D$777,СВЦЭМ!$A$34:$A$777,$A63,СВЦЭМ!$B$34:$B$777,E$47)+'СЕТ СН'!$G$11+СВЦЭМ!$D$10+'СЕТ СН'!$G$6</f>
        <v>1910.6424091899999</v>
      </c>
      <c r="F63" s="37">
        <f>SUMIFS(СВЦЭМ!$D$34:$D$777,СВЦЭМ!$A$34:$A$777,$A63,СВЦЭМ!$B$34:$B$777,F$47)+'СЕТ СН'!$G$11+СВЦЭМ!$D$10+'СЕТ СН'!$G$6</f>
        <v>1910.6909450499998</v>
      </c>
      <c r="G63" s="37">
        <f>SUMIFS(СВЦЭМ!$D$34:$D$777,СВЦЭМ!$A$34:$A$777,$A63,СВЦЭМ!$B$34:$B$777,G$47)+'СЕТ СН'!$G$11+СВЦЭМ!$D$10+'СЕТ СН'!$G$6</f>
        <v>1971.1594628899998</v>
      </c>
      <c r="H63" s="37">
        <f>SUMIFS(СВЦЭМ!$D$34:$D$777,СВЦЭМ!$A$34:$A$777,$A63,СВЦЭМ!$B$34:$B$777,H$47)+'СЕТ СН'!$G$11+СВЦЭМ!$D$10+'СЕТ СН'!$G$6</f>
        <v>1985.04763963</v>
      </c>
      <c r="I63" s="37">
        <f>SUMIFS(СВЦЭМ!$D$34:$D$777,СВЦЭМ!$A$34:$A$777,$A63,СВЦЭМ!$B$34:$B$777,I$47)+'СЕТ СН'!$G$11+СВЦЭМ!$D$10+'СЕТ СН'!$G$6</f>
        <v>1918.1901818000001</v>
      </c>
      <c r="J63" s="37">
        <f>SUMIFS(СВЦЭМ!$D$34:$D$777,СВЦЭМ!$A$34:$A$777,$A63,СВЦЭМ!$B$34:$B$777,J$47)+'СЕТ СН'!$G$11+СВЦЭМ!$D$10+'СЕТ СН'!$G$6</f>
        <v>1826.5669307599999</v>
      </c>
      <c r="K63" s="37">
        <f>SUMIFS(СВЦЭМ!$D$34:$D$777,СВЦЭМ!$A$34:$A$777,$A63,СВЦЭМ!$B$34:$B$777,K$47)+'СЕТ СН'!$G$11+СВЦЭМ!$D$10+'СЕТ СН'!$G$6</f>
        <v>1721.5873472199999</v>
      </c>
      <c r="L63" s="37">
        <f>SUMIFS(СВЦЭМ!$D$34:$D$777,СВЦЭМ!$A$34:$A$777,$A63,СВЦЭМ!$B$34:$B$777,L$47)+'СЕТ СН'!$G$11+СВЦЭМ!$D$10+'СЕТ СН'!$G$6</f>
        <v>1655.0155560799999</v>
      </c>
      <c r="M63" s="37">
        <f>SUMIFS(СВЦЭМ!$D$34:$D$777,СВЦЭМ!$A$34:$A$777,$A63,СВЦЭМ!$B$34:$B$777,M$47)+'СЕТ СН'!$G$11+СВЦЭМ!$D$10+'СЕТ СН'!$G$6</f>
        <v>1625.30216965</v>
      </c>
      <c r="N63" s="37">
        <f>SUMIFS(СВЦЭМ!$D$34:$D$777,СВЦЭМ!$A$34:$A$777,$A63,СВЦЭМ!$B$34:$B$777,N$47)+'СЕТ СН'!$G$11+СВЦЭМ!$D$10+'СЕТ СН'!$G$6</f>
        <v>1633.8739427999999</v>
      </c>
      <c r="O63" s="37">
        <f>SUMIFS(СВЦЭМ!$D$34:$D$777,СВЦЭМ!$A$34:$A$777,$A63,СВЦЭМ!$B$34:$B$777,O$47)+'СЕТ СН'!$G$11+СВЦЭМ!$D$10+'СЕТ СН'!$G$6</f>
        <v>1661.6857925599998</v>
      </c>
      <c r="P63" s="37">
        <f>SUMIFS(СВЦЭМ!$D$34:$D$777,СВЦЭМ!$A$34:$A$777,$A63,СВЦЭМ!$B$34:$B$777,P$47)+'СЕТ СН'!$G$11+СВЦЭМ!$D$10+'СЕТ СН'!$G$6</f>
        <v>1667.9344174799999</v>
      </c>
      <c r="Q63" s="37">
        <f>SUMIFS(СВЦЭМ!$D$34:$D$777,СВЦЭМ!$A$34:$A$777,$A63,СВЦЭМ!$B$34:$B$777,Q$47)+'СЕТ СН'!$G$11+СВЦЭМ!$D$10+'СЕТ СН'!$G$6</f>
        <v>1666.6227521999999</v>
      </c>
      <c r="R63" s="37">
        <f>SUMIFS(СВЦЭМ!$D$34:$D$777,СВЦЭМ!$A$34:$A$777,$A63,СВЦЭМ!$B$34:$B$777,R$47)+'СЕТ СН'!$G$11+СВЦЭМ!$D$10+'СЕТ СН'!$G$6</f>
        <v>1651.4033710099998</v>
      </c>
      <c r="S63" s="37">
        <f>SUMIFS(СВЦЭМ!$D$34:$D$777,СВЦЭМ!$A$34:$A$777,$A63,СВЦЭМ!$B$34:$B$777,S$47)+'СЕТ СН'!$G$11+СВЦЭМ!$D$10+'СЕТ СН'!$G$6</f>
        <v>1652.59227956</v>
      </c>
      <c r="T63" s="37">
        <f>SUMIFS(СВЦЭМ!$D$34:$D$777,СВЦЭМ!$A$34:$A$777,$A63,СВЦЭМ!$B$34:$B$777,T$47)+'СЕТ СН'!$G$11+СВЦЭМ!$D$10+'СЕТ СН'!$G$6</f>
        <v>1646.1626661199998</v>
      </c>
      <c r="U63" s="37">
        <f>SUMIFS(СВЦЭМ!$D$34:$D$777,СВЦЭМ!$A$34:$A$777,$A63,СВЦЭМ!$B$34:$B$777,U$47)+'СЕТ СН'!$G$11+СВЦЭМ!$D$10+'СЕТ СН'!$G$6</f>
        <v>1648.6847657499998</v>
      </c>
      <c r="V63" s="37">
        <f>SUMIFS(СВЦЭМ!$D$34:$D$777,СВЦЭМ!$A$34:$A$777,$A63,СВЦЭМ!$B$34:$B$777,V$47)+'СЕТ СН'!$G$11+СВЦЭМ!$D$10+'СЕТ СН'!$G$6</f>
        <v>1652.0307567599998</v>
      </c>
      <c r="W63" s="37">
        <f>SUMIFS(СВЦЭМ!$D$34:$D$777,СВЦЭМ!$A$34:$A$777,$A63,СВЦЭМ!$B$34:$B$777,W$47)+'СЕТ СН'!$G$11+СВЦЭМ!$D$10+'СЕТ СН'!$G$6</f>
        <v>1667.3334303699999</v>
      </c>
      <c r="X63" s="37">
        <f>SUMIFS(СВЦЭМ!$D$34:$D$777,СВЦЭМ!$A$34:$A$777,$A63,СВЦЭМ!$B$34:$B$777,X$47)+'СЕТ СН'!$G$11+СВЦЭМ!$D$10+'СЕТ СН'!$G$6</f>
        <v>1682.2586133</v>
      </c>
      <c r="Y63" s="37">
        <f>SUMIFS(СВЦЭМ!$D$34:$D$777,СВЦЭМ!$A$34:$A$777,$A63,СВЦЭМ!$B$34:$B$777,Y$47)+'СЕТ СН'!$G$11+СВЦЭМ!$D$10+'СЕТ СН'!$G$6</f>
        <v>1791.1457132400001</v>
      </c>
    </row>
    <row r="64" spans="1:25" ht="15.75" x14ac:dyDescent="0.2">
      <c r="A64" s="36">
        <f t="shared" si="1"/>
        <v>42691</v>
      </c>
      <c r="B64" s="37">
        <f>SUMIFS(СВЦЭМ!$D$34:$D$777,СВЦЭМ!$A$34:$A$777,$A64,СВЦЭМ!$B$34:$B$777,B$47)+'СЕТ СН'!$G$11+СВЦЭМ!$D$10+'СЕТ СН'!$G$6</f>
        <v>1896.4974637599998</v>
      </c>
      <c r="C64" s="37">
        <f>SUMIFS(СВЦЭМ!$D$34:$D$777,СВЦЭМ!$A$34:$A$777,$A64,СВЦЭМ!$B$34:$B$777,C$47)+'СЕТ СН'!$G$11+СВЦЭМ!$D$10+'СЕТ СН'!$G$6</f>
        <v>1989.0658293900001</v>
      </c>
      <c r="D64" s="37">
        <f>SUMIFS(СВЦЭМ!$D$34:$D$777,СВЦЭМ!$A$34:$A$777,$A64,СВЦЭМ!$B$34:$B$777,D$47)+'СЕТ СН'!$G$11+СВЦЭМ!$D$10+'СЕТ СН'!$G$6</f>
        <v>2008.0292306399997</v>
      </c>
      <c r="E64" s="37">
        <f>SUMIFS(СВЦЭМ!$D$34:$D$777,СВЦЭМ!$A$34:$A$777,$A64,СВЦЭМ!$B$34:$B$777,E$47)+'СЕТ СН'!$G$11+СВЦЭМ!$D$10+'СЕТ СН'!$G$6</f>
        <v>2015.45512199</v>
      </c>
      <c r="F64" s="37">
        <f>SUMIFS(СВЦЭМ!$D$34:$D$777,СВЦЭМ!$A$34:$A$777,$A64,СВЦЭМ!$B$34:$B$777,F$47)+'СЕТ СН'!$G$11+СВЦЭМ!$D$10+'СЕТ СН'!$G$6</f>
        <v>2014.72260572</v>
      </c>
      <c r="G64" s="37">
        <f>SUMIFS(СВЦЭМ!$D$34:$D$777,СВЦЭМ!$A$34:$A$777,$A64,СВЦЭМ!$B$34:$B$777,G$47)+'СЕТ СН'!$G$11+СВЦЭМ!$D$10+'СЕТ СН'!$G$6</f>
        <v>2021.2059589199998</v>
      </c>
      <c r="H64" s="37">
        <f>SUMIFS(СВЦЭМ!$D$34:$D$777,СВЦЭМ!$A$34:$A$777,$A64,СВЦЭМ!$B$34:$B$777,H$47)+'СЕТ СН'!$G$11+СВЦЭМ!$D$10+'СЕТ СН'!$G$6</f>
        <v>2008.5087978699999</v>
      </c>
      <c r="I64" s="37">
        <f>SUMIFS(СВЦЭМ!$D$34:$D$777,СВЦЭМ!$A$34:$A$777,$A64,СВЦЭМ!$B$34:$B$777,I$47)+'СЕТ СН'!$G$11+СВЦЭМ!$D$10+'СЕТ СН'!$G$6</f>
        <v>1917.7171576000001</v>
      </c>
      <c r="J64" s="37">
        <f>SUMIFS(СВЦЭМ!$D$34:$D$777,СВЦЭМ!$A$34:$A$777,$A64,СВЦЭМ!$B$34:$B$777,J$47)+'СЕТ СН'!$G$11+СВЦЭМ!$D$10+'СЕТ СН'!$G$6</f>
        <v>1822.2847258699999</v>
      </c>
      <c r="K64" s="37">
        <f>SUMIFS(СВЦЭМ!$D$34:$D$777,СВЦЭМ!$A$34:$A$777,$A64,СВЦЭМ!$B$34:$B$777,K$47)+'СЕТ СН'!$G$11+СВЦЭМ!$D$10+'СЕТ СН'!$G$6</f>
        <v>1721.87984061</v>
      </c>
      <c r="L64" s="37">
        <f>SUMIFS(СВЦЭМ!$D$34:$D$777,СВЦЭМ!$A$34:$A$777,$A64,СВЦЭМ!$B$34:$B$777,L$47)+'СЕТ СН'!$G$11+СВЦЭМ!$D$10+'СЕТ СН'!$G$6</f>
        <v>1656.3547951999999</v>
      </c>
      <c r="M64" s="37">
        <f>SUMIFS(СВЦЭМ!$D$34:$D$777,СВЦЭМ!$A$34:$A$777,$A64,СВЦЭМ!$B$34:$B$777,M$47)+'СЕТ СН'!$G$11+СВЦЭМ!$D$10+'СЕТ СН'!$G$6</f>
        <v>1638.1433797699999</v>
      </c>
      <c r="N64" s="37">
        <f>SUMIFS(СВЦЭМ!$D$34:$D$777,СВЦЭМ!$A$34:$A$777,$A64,СВЦЭМ!$B$34:$B$777,N$47)+'СЕТ СН'!$G$11+СВЦЭМ!$D$10+'СЕТ СН'!$G$6</f>
        <v>1642.1966999399999</v>
      </c>
      <c r="O64" s="37">
        <f>SUMIFS(СВЦЭМ!$D$34:$D$777,СВЦЭМ!$A$34:$A$777,$A64,СВЦЭМ!$B$34:$B$777,O$47)+'СЕТ СН'!$G$11+СВЦЭМ!$D$10+'СЕТ СН'!$G$6</f>
        <v>1654.0324966200001</v>
      </c>
      <c r="P64" s="37">
        <f>SUMIFS(СВЦЭМ!$D$34:$D$777,СВЦЭМ!$A$34:$A$777,$A64,СВЦЭМ!$B$34:$B$777,P$47)+'СЕТ СН'!$G$11+СВЦЭМ!$D$10+'СЕТ СН'!$G$6</f>
        <v>1656.7216686499999</v>
      </c>
      <c r="Q64" s="37">
        <f>SUMIFS(СВЦЭМ!$D$34:$D$777,СВЦЭМ!$A$34:$A$777,$A64,СВЦЭМ!$B$34:$B$777,Q$47)+'СЕТ СН'!$G$11+СВЦЭМ!$D$10+'СЕТ СН'!$G$6</f>
        <v>1652.10135726</v>
      </c>
      <c r="R64" s="37">
        <f>SUMIFS(СВЦЭМ!$D$34:$D$777,СВЦЭМ!$A$34:$A$777,$A64,СВЦЭМ!$B$34:$B$777,R$47)+'СЕТ СН'!$G$11+СВЦЭМ!$D$10+'СЕТ СН'!$G$6</f>
        <v>1679.4085342199999</v>
      </c>
      <c r="S64" s="37">
        <f>SUMIFS(СВЦЭМ!$D$34:$D$777,СВЦЭМ!$A$34:$A$777,$A64,СВЦЭМ!$B$34:$B$777,S$47)+'СЕТ СН'!$G$11+СВЦЭМ!$D$10+'СЕТ СН'!$G$6</f>
        <v>1717.9174739999999</v>
      </c>
      <c r="T64" s="37">
        <f>SUMIFS(СВЦЭМ!$D$34:$D$777,СВЦЭМ!$A$34:$A$777,$A64,СВЦЭМ!$B$34:$B$777,T$47)+'СЕТ СН'!$G$11+СВЦЭМ!$D$10+'СЕТ СН'!$G$6</f>
        <v>1669.5954268</v>
      </c>
      <c r="U64" s="37">
        <f>SUMIFS(СВЦЭМ!$D$34:$D$777,СВЦЭМ!$A$34:$A$777,$A64,СВЦЭМ!$B$34:$B$777,U$47)+'СЕТ СН'!$G$11+СВЦЭМ!$D$10+'СЕТ СН'!$G$6</f>
        <v>1587.4626806199999</v>
      </c>
      <c r="V64" s="37">
        <f>SUMIFS(СВЦЭМ!$D$34:$D$777,СВЦЭМ!$A$34:$A$777,$A64,СВЦЭМ!$B$34:$B$777,V$47)+'СЕТ СН'!$G$11+СВЦЭМ!$D$10+'СЕТ СН'!$G$6</f>
        <v>1596.9908756699999</v>
      </c>
      <c r="W64" s="37">
        <f>SUMIFS(СВЦЭМ!$D$34:$D$777,СВЦЭМ!$A$34:$A$777,$A64,СВЦЭМ!$B$34:$B$777,W$47)+'СЕТ СН'!$G$11+СВЦЭМ!$D$10+'СЕТ СН'!$G$6</f>
        <v>1618.2268237499998</v>
      </c>
      <c r="X64" s="37">
        <f>SUMIFS(СВЦЭМ!$D$34:$D$777,СВЦЭМ!$A$34:$A$777,$A64,СВЦЭМ!$B$34:$B$777,X$47)+'СЕТ СН'!$G$11+СВЦЭМ!$D$10+'СЕТ СН'!$G$6</f>
        <v>1666.4398004199998</v>
      </c>
      <c r="Y64" s="37">
        <f>SUMIFS(СВЦЭМ!$D$34:$D$777,СВЦЭМ!$A$34:$A$777,$A64,СВЦЭМ!$B$34:$B$777,Y$47)+'СЕТ СН'!$G$11+СВЦЭМ!$D$10+'СЕТ СН'!$G$6</f>
        <v>1734.0726522499999</v>
      </c>
    </row>
    <row r="65" spans="1:26" ht="15.75" x14ac:dyDescent="0.2">
      <c r="A65" s="36">
        <f t="shared" si="1"/>
        <v>42692</v>
      </c>
      <c r="B65" s="37">
        <f>SUMIFS(СВЦЭМ!$D$34:$D$777,СВЦЭМ!$A$34:$A$777,$A65,СВЦЭМ!$B$34:$B$777,B$47)+'СЕТ СН'!$G$11+СВЦЭМ!$D$10+'СЕТ СН'!$G$6</f>
        <v>1864.1636316899999</v>
      </c>
      <c r="C65" s="37">
        <f>SUMIFS(СВЦЭМ!$D$34:$D$777,СВЦЭМ!$A$34:$A$777,$A65,СВЦЭМ!$B$34:$B$777,C$47)+'СЕТ СН'!$G$11+СВЦЭМ!$D$10+'СЕТ СН'!$G$6</f>
        <v>1985.16229247</v>
      </c>
      <c r="D65" s="37">
        <f>SUMIFS(СВЦЭМ!$D$34:$D$777,СВЦЭМ!$A$34:$A$777,$A65,СВЦЭМ!$B$34:$B$777,D$47)+'СЕТ СН'!$G$11+СВЦЭМ!$D$10+'СЕТ СН'!$G$6</f>
        <v>2012.9482357100001</v>
      </c>
      <c r="E65" s="37">
        <f>SUMIFS(СВЦЭМ!$D$34:$D$777,СВЦЭМ!$A$34:$A$777,$A65,СВЦЭМ!$B$34:$B$777,E$47)+'СЕТ СН'!$G$11+СВЦЭМ!$D$10+'СЕТ СН'!$G$6</f>
        <v>2013.37858435</v>
      </c>
      <c r="F65" s="37">
        <f>SUMIFS(СВЦЭМ!$D$34:$D$777,СВЦЭМ!$A$34:$A$777,$A65,СВЦЭМ!$B$34:$B$777,F$47)+'СЕТ СН'!$G$11+СВЦЭМ!$D$10+'СЕТ СН'!$G$6</f>
        <v>2013.4960814599999</v>
      </c>
      <c r="G65" s="37">
        <f>SUMIFS(СВЦЭМ!$D$34:$D$777,СВЦЭМ!$A$34:$A$777,$A65,СВЦЭМ!$B$34:$B$777,G$47)+'СЕТ СН'!$G$11+СВЦЭМ!$D$10+'СЕТ СН'!$G$6</f>
        <v>2016.6702626900001</v>
      </c>
      <c r="H65" s="37">
        <f>SUMIFS(СВЦЭМ!$D$34:$D$777,СВЦЭМ!$A$34:$A$777,$A65,СВЦЭМ!$B$34:$B$777,H$47)+'СЕТ СН'!$G$11+СВЦЭМ!$D$10+'СЕТ СН'!$G$6</f>
        <v>2015.0288315799999</v>
      </c>
      <c r="I65" s="37">
        <f>SUMIFS(СВЦЭМ!$D$34:$D$777,СВЦЭМ!$A$34:$A$777,$A65,СВЦЭМ!$B$34:$B$777,I$47)+'СЕТ СН'!$G$11+СВЦЭМ!$D$10+'СЕТ СН'!$G$6</f>
        <v>1919.4378671999998</v>
      </c>
      <c r="J65" s="37">
        <f>SUMIFS(СВЦЭМ!$D$34:$D$777,СВЦЭМ!$A$34:$A$777,$A65,СВЦЭМ!$B$34:$B$777,J$47)+'СЕТ СН'!$G$11+СВЦЭМ!$D$10+'СЕТ СН'!$G$6</f>
        <v>1815.1304526199999</v>
      </c>
      <c r="K65" s="37">
        <f>SUMIFS(СВЦЭМ!$D$34:$D$777,СВЦЭМ!$A$34:$A$777,$A65,СВЦЭМ!$B$34:$B$777,K$47)+'СЕТ СН'!$G$11+СВЦЭМ!$D$10+'СЕТ СН'!$G$6</f>
        <v>1717.65086144</v>
      </c>
      <c r="L65" s="37">
        <f>SUMIFS(СВЦЭМ!$D$34:$D$777,СВЦЭМ!$A$34:$A$777,$A65,СВЦЭМ!$B$34:$B$777,L$47)+'СЕТ СН'!$G$11+СВЦЭМ!$D$10+'СЕТ СН'!$G$6</f>
        <v>1635.5540518899998</v>
      </c>
      <c r="M65" s="37">
        <f>SUMIFS(СВЦЭМ!$D$34:$D$777,СВЦЭМ!$A$34:$A$777,$A65,СВЦЭМ!$B$34:$B$777,M$47)+'СЕТ СН'!$G$11+СВЦЭМ!$D$10+'СЕТ СН'!$G$6</f>
        <v>1624.7174443899999</v>
      </c>
      <c r="N65" s="37">
        <f>SUMIFS(СВЦЭМ!$D$34:$D$777,СВЦЭМ!$A$34:$A$777,$A65,СВЦЭМ!$B$34:$B$777,N$47)+'СЕТ СН'!$G$11+СВЦЭМ!$D$10+'СЕТ СН'!$G$6</f>
        <v>1648.07920212</v>
      </c>
      <c r="O65" s="37">
        <f>SUMIFS(СВЦЭМ!$D$34:$D$777,СВЦЭМ!$A$34:$A$777,$A65,СВЦЭМ!$B$34:$B$777,O$47)+'СЕТ СН'!$G$11+СВЦЭМ!$D$10+'СЕТ СН'!$G$6</f>
        <v>1650.7861208699999</v>
      </c>
      <c r="P65" s="37">
        <f>SUMIFS(СВЦЭМ!$D$34:$D$777,СВЦЭМ!$A$34:$A$777,$A65,СВЦЭМ!$B$34:$B$777,P$47)+'СЕТ СН'!$G$11+СВЦЭМ!$D$10+'СЕТ СН'!$G$6</f>
        <v>1688.4889013699999</v>
      </c>
      <c r="Q65" s="37">
        <f>SUMIFS(СВЦЭМ!$D$34:$D$777,СВЦЭМ!$A$34:$A$777,$A65,СВЦЭМ!$B$34:$B$777,Q$47)+'СЕТ СН'!$G$11+СВЦЭМ!$D$10+'СЕТ СН'!$G$6</f>
        <v>1690.0596463799998</v>
      </c>
      <c r="R65" s="37">
        <f>SUMIFS(СВЦЭМ!$D$34:$D$777,СВЦЭМ!$A$34:$A$777,$A65,СВЦЭМ!$B$34:$B$777,R$47)+'СЕТ СН'!$G$11+СВЦЭМ!$D$10+'СЕТ СН'!$G$6</f>
        <v>1688.9320104599999</v>
      </c>
      <c r="S65" s="37">
        <f>SUMIFS(СВЦЭМ!$D$34:$D$777,СВЦЭМ!$A$34:$A$777,$A65,СВЦЭМ!$B$34:$B$777,S$47)+'СЕТ СН'!$G$11+СВЦЭМ!$D$10+'СЕТ СН'!$G$6</f>
        <v>1649.77763005</v>
      </c>
      <c r="T65" s="37">
        <f>SUMIFS(СВЦЭМ!$D$34:$D$777,СВЦЭМ!$A$34:$A$777,$A65,СВЦЭМ!$B$34:$B$777,T$47)+'СЕТ СН'!$G$11+СВЦЭМ!$D$10+'СЕТ СН'!$G$6</f>
        <v>1608.3299583799999</v>
      </c>
      <c r="U65" s="37">
        <f>SUMIFS(СВЦЭМ!$D$34:$D$777,СВЦЭМ!$A$34:$A$777,$A65,СВЦЭМ!$B$34:$B$777,U$47)+'СЕТ СН'!$G$11+СВЦЭМ!$D$10+'СЕТ СН'!$G$6</f>
        <v>1602.2838326999999</v>
      </c>
      <c r="V65" s="37">
        <f>SUMIFS(СВЦЭМ!$D$34:$D$777,СВЦЭМ!$A$34:$A$777,$A65,СВЦЭМ!$B$34:$B$777,V$47)+'СЕТ СН'!$G$11+СВЦЭМ!$D$10+'СЕТ СН'!$G$6</f>
        <v>1597.3991111799999</v>
      </c>
      <c r="W65" s="37">
        <f>SUMIFS(СВЦЭМ!$D$34:$D$777,СВЦЭМ!$A$34:$A$777,$A65,СВЦЭМ!$B$34:$B$777,W$47)+'СЕТ СН'!$G$11+СВЦЭМ!$D$10+'СЕТ СН'!$G$6</f>
        <v>1618.8328703399998</v>
      </c>
      <c r="X65" s="37">
        <f>SUMIFS(СВЦЭМ!$D$34:$D$777,СВЦЭМ!$A$34:$A$777,$A65,СВЦЭМ!$B$34:$B$777,X$47)+'СЕТ СН'!$G$11+СВЦЭМ!$D$10+'СЕТ СН'!$G$6</f>
        <v>1649.6015519499999</v>
      </c>
      <c r="Y65" s="37">
        <f>SUMIFS(СВЦЭМ!$D$34:$D$777,СВЦЭМ!$A$34:$A$777,$A65,СВЦЭМ!$B$34:$B$777,Y$47)+'СЕТ СН'!$G$11+СВЦЭМ!$D$10+'СЕТ СН'!$G$6</f>
        <v>1759.6779598599999</v>
      </c>
    </row>
    <row r="66" spans="1:26" ht="15.75" x14ac:dyDescent="0.2">
      <c r="A66" s="36">
        <f t="shared" si="1"/>
        <v>42693</v>
      </c>
      <c r="B66" s="37">
        <f>SUMIFS(СВЦЭМ!$D$34:$D$777,СВЦЭМ!$A$34:$A$777,$A66,СВЦЭМ!$B$34:$B$777,B$47)+'СЕТ СН'!$G$11+СВЦЭМ!$D$10+'СЕТ СН'!$G$6</f>
        <v>1718.2417176700001</v>
      </c>
      <c r="C66" s="37">
        <f>SUMIFS(СВЦЭМ!$D$34:$D$777,СВЦЭМ!$A$34:$A$777,$A66,СВЦЭМ!$B$34:$B$777,C$47)+'СЕТ СН'!$G$11+СВЦЭМ!$D$10+'СЕТ СН'!$G$6</f>
        <v>1793.3403773699999</v>
      </c>
      <c r="D66" s="37">
        <f>SUMIFS(СВЦЭМ!$D$34:$D$777,СВЦЭМ!$A$34:$A$777,$A66,СВЦЭМ!$B$34:$B$777,D$47)+'СЕТ СН'!$G$11+СВЦЭМ!$D$10+'СЕТ СН'!$G$6</f>
        <v>1870.89855167</v>
      </c>
      <c r="E66" s="37">
        <f>SUMIFS(СВЦЭМ!$D$34:$D$777,СВЦЭМ!$A$34:$A$777,$A66,СВЦЭМ!$B$34:$B$777,E$47)+'СЕТ СН'!$G$11+СВЦЭМ!$D$10+'СЕТ СН'!$G$6</f>
        <v>1880.8457347899998</v>
      </c>
      <c r="F66" s="37">
        <f>SUMIFS(СВЦЭМ!$D$34:$D$777,СВЦЭМ!$A$34:$A$777,$A66,СВЦЭМ!$B$34:$B$777,F$47)+'СЕТ СН'!$G$11+СВЦЭМ!$D$10+'СЕТ СН'!$G$6</f>
        <v>1877.4873050400001</v>
      </c>
      <c r="G66" s="37">
        <f>SUMIFS(СВЦЭМ!$D$34:$D$777,СВЦЭМ!$A$34:$A$777,$A66,СВЦЭМ!$B$34:$B$777,G$47)+'СЕТ СН'!$G$11+СВЦЭМ!$D$10+'СЕТ СН'!$G$6</f>
        <v>1869.4873106999999</v>
      </c>
      <c r="H66" s="37">
        <f>SUMIFS(СВЦЭМ!$D$34:$D$777,СВЦЭМ!$A$34:$A$777,$A66,СВЦЭМ!$B$34:$B$777,H$47)+'СЕТ СН'!$G$11+СВЦЭМ!$D$10+'СЕТ СН'!$G$6</f>
        <v>1833.0650632100001</v>
      </c>
      <c r="I66" s="37">
        <f>SUMIFS(СВЦЭМ!$D$34:$D$777,СВЦЭМ!$A$34:$A$777,$A66,СВЦЭМ!$B$34:$B$777,I$47)+'СЕТ СН'!$G$11+СВЦЭМ!$D$10+'СЕТ СН'!$G$6</f>
        <v>1796.6769130899997</v>
      </c>
      <c r="J66" s="37">
        <f>SUMIFS(СВЦЭМ!$D$34:$D$777,СВЦЭМ!$A$34:$A$777,$A66,СВЦЭМ!$B$34:$B$777,J$47)+'СЕТ СН'!$G$11+СВЦЭМ!$D$10+'СЕТ СН'!$G$6</f>
        <v>1708.98022965</v>
      </c>
      <c r="K66" s="37">
        <f>SUMIFS(СВЦЭМ!$D$34:$D$777,СВЦЭМ!$A$34:$A$777,$A66,СВЦЭМ!$B$34:$B$777,K$47)+'СЕТ СН'!$G$11+СВЦЭМ!$D$10+'СЕТ СН'!$G$6</f>
        <v>1625.1228891599999</v>
      </c>
      <c r="L66" s="37">
        <f>SUMIFS(СВЦЭМ!$D$34:$D$777,СВЦЭМ!$A$34:$A$777,$A66,СВЦЭМ!$B$34:$B$777,L$47)+'СЕТ СН'!$G$11+СВЦЭМ!$D$10+'СЕТ СН'!$G$6</f>
        <v>1588.07691393</v>
      </c>
      <c r="M66" s="37">
        <f>SUMIFS(СВЦЭМ!$D$34:$D$777,СВЦЭМ!$A$34:$A$777,$A66,СВЦЭМ!$B$34:$B$777,M$47)+'СЕТ СН'!$G$11+СВЦЭМ!$D$10+'СЕТ СН'!$G$6</f>
        <v>1586.2087390799998</v>
      </c>
      <c r="N66" s="37">
        <f>SUMIFS(СВЦЭМ!$D$34:$D$777,СВЦЭМ!$A$34:$A$777,$A66,СВЦЭМ!$B$34:$B$777,N$47)+'СЕТ СН'!$G$11+СВЦЭМ!$D$10+'СЕТ СН'!$G$6</f>
        <v>1572.57384989</v>
      </c>
      <c r="O66" s="37">
        <f>SUMIFS(СВЦЭМ!$D$34:$D$777,СВЦЭМ!$A$34:$A$777,$A66,СВЦЭМ!$B$34:$B$777,O$47)+'СЕТ СН'!$G$11+СВЦЭМ!$D$10+'СЕТ СН'!$G$6</f>
        <v>1592.2558314099999</v>
      </c>
      <c r="P66" s="37">
        <f>SUMIFS(СВЦЭМ!$D$34:$D$777,СВЦЭМ!$A$34:$A$777,$A66,СВЦЭМ!$B$34:$B$777,P$47)+'СЕТ СН'!$G$11+СВЦЭМ!$D$10+'СЕТ СН'!$G$6</f>
        <v>1615.2602376899999</v>
      </c>
      <c r="Q66" s="37">
        <f>SUMIFS(СВЦЭМ!$D$34:$D$777,СВЦЭМ!$A$34:$A$777,$A66,СВЦЭМ!$B$34:$B$777,Q$47)+'СЕТ СН'!$G$11+СВЦЭМ!$D$10+'СЕТ СН'!$G$6</f>
        <v>1619.2773158800001</v>
      </c>
      <c r="R66" s="37">
        <f>SUMIFS(СВЦЭМ!$D$34:$D$777,СВЦЭМ!$A$34:$A$777,$A66,СВЦЭМ!$B$34:$B$777,R$47)+'СЕТ СН'!$G$11+СВЦЭМ!$D$10+'СЕТ СН'!$G$6</f>
        <v>1737.9268037699999</v>
      </c>
      <c r="S66" s="37">
        <f>SUMIFS(СВЦЭМ!$D$34:$D$777,СВЦЭМ!$A$34:$A$777,$A66,СВЦЭМ!$B$34:$B$777,S$47)+'СЕТ СН'!$G$11+СВЦЭМ!$D$10+'СЕТ СН'!$G$6</f>
        <v>1729.9176600199999</v>
      </c>
      <c r="T66" s="37">
        <f>SUMIFS(СВЦЭМ!$D$34:$D$777,СВЦЭМ!$A$34:$A$777,$A66,СВЦЭМ!$B$34:$B$777,T$47)+'СЕТ СН'!$G$11+СВЦЭМ!$D$10+'СЕТ СН'!$G$6</f>
        <v>1609.54569816</v>
      </c>
      <c r="U66" s="37">
        <f>SUMIFS(СВЦЭМ!$D$34:$D$777,СВЦЭМ!$A$34:$A$777,$A66,СВЦЭМ!$B$34:$B$777,U$47)+'СЕТ СН'!$G$11+СВЦЭМ!$D$10+'СЕТ СН'!$G$6</f>
        <v>1546.17153945</v>
      </c>
      <c r="V66" s="37">
        <f>SUMIFS(СВЦЭМ!$D$34:$D$777,СВЦЭМ!$A$34:$A$777,$A66,СВЦЭМ!$B$34:$B$777,V$47)+'СЕТ СН'!$G$11+СВЦЭМ!$D$10+'СЕТ СН'!$G$6</f>
        <v>1550.76873432</v>
      </c>
      <c r="W66" s="37">
        <f>SUMIFS(СВЦЭМ!$D$34:$D$777,СВЦЭМ!$A$34:$A$777,$A66,СВЦЭМ!$B$34:$B$777,W$47)+'СЕТ СН'!$G$11+СВЦЭМ!$D$10+'СЕТ СН'!$G$6</f>
        <v>1573.2580114399998</v>
      </c>
      <c r="X66" s="37">
        <f>SUMIFS(СВЦЭМ!$D$34:$D$777,СВЦЭМ!$A$34:$A$777,$A66,СВЦЭМ!$B$34:$B$777,X$47)+'СЕТ СН'!$G$11+СВЦЭМ!$D$10+'СЕТ СН'!$G$6</f>
        <v>1579.6074970299999</v>
      </c>
      <c r="Y66" s="37">
        <f>SUMIFS(СВЦЭМ!$D$34:$D$777,СВЦЭМ!$A$34:$A$777,$A66,СВЦЭМ!$B$34:$B$777,Y$47)+'СЕТ СН'!$G$11+СВЦЭМ!$D$10+'СЕТ СН'!$G$6</f>
        <v>1671.1645024999998</v>
      </c>
    </row>
    <row r="67" spans="1:26" ht="15.75" x14ac:dyDescent="0.2">
      <c r="A67" s="36">
        <f t="shared" si="1"/>
        <v>42694</v>
      </c>
      <c r="B67" s="37">
        <f>SUMIFS(СВЦЭМ!$D$34:$D$777,СВЦЭМ!$A$34:$A$777,$A67,СВЦЭМ!$B$34:$B$777,B$47)+'СЕТ СН'!$G$11+СВЦЭМ!$D$10+'СЕТ СН'!$G$6</f>
        <v>1869.6377733599998</v>
      </c>
      <c r="C67" s="37">
        <f>SUMIFS(СВЦЭМ!$D$34:$D$777,СВЦЭМ!$A$34:$A$777,$A67,СВЦЭМ!$B$34:$B$777,C$47)+'СЕТ СН'!$G$11+СВЦЭМ!$D$10+'СЕТ СН'!$G$6</f>
        <v>1979.6964001599999</v>
      </c>
      <c r="D67" s="37">
        <f>SUMIFS(СВЦЭМ!$D$34:$D$777,СВЦЭМ!$A$34:$A$777,$A67,СВЦЭМ!$B$34:$B$777,D$47)+'СЕТ СН'!$G$11+СВЦЭМ!$D$10+'СЕТ СН'!$G$6</f>
        <v>2040.6291030499997</v>
      </c>
      <c r="E67" s="37">
        <f>SUMIFS(СВЦЭМ!$D$34:$D$777,СВЦЭМ!$A$34:$A$777,$A67,СВЦЭМ!$B$34:$B$777,E$47)+'СЕТ СН'!$G$11+СВЦЭМ!$D$10+'СЕТ СН'!$G$6</f>
        <v>2031.7621509199998</v>
      </c>
      <c r="F67" s="37">
        <f>SUMIFS(СВЦЭМ!$D$34:$D$777,СВЦЭМ!$A$34:$A$777,$A67,СВЦЭМ!$B$34:$B$777,F$47)+'СЕТ СН'!$G$11+СВЦЭМ!$D$10+'СЕТ СН'!$G$6</f>
        <v>2029.1155691999998</v>
      </c>
      <c r="G67" s="37">
        <f>SUMIFS(СВЦЭМ!$D$34:$D$777,СВЦЭМ!$A$34:$A$777,$A67,СВЦЭМ!$B$34:$B$777,G$47)+'СЕТ СН'!$G$11+СВЦЭМ!$D$10+'СЕТ СН'!$G$6</f>
        <v>2011.76731066</v>
      </c>
      <c r="H67" s="37">
        <f>SUMIFS(СВЦЭМ!$D$34:$D$777,СВЦЭМ!$A$34:$A$777,$A67,СВЦЭМ!$B$34:$B$777,H$47)+'СЕТ СН'!$G$11+СВЦЭМ!$D$10+'СЕТ СН'!$G$6</f>
        <v>1981.9989847100001</v>
      </c>
      <c r="I67" s="37">
        <f>SUMIFS(СВЦЭМ!$D$34:$D$777,СВЦЭМ!$A$34:$A$777,$A67,СВЦЭМ!$B$34:$B$777,I$47)+'СЕТ СН'!$G$11+СВЦЭМ!$D$10+'СЕТ СН'!$G$6</f>
        <v>1996.3302020000001</v>
      </c>
      <c r="J67" s="37">
        <f>SUMIFS(СВЦЭМ!$D$34:$D$777,СВЦЭМ!$A$34:$A$777,$A67,СВЦЭМ!$B$34:$B$777,J$47)+'СЕТ СН'!$G$11+СВЦЭМ!$D$10+'СЕТ СН'!$G$6</f>
        <v>1900.75547314</v>
      </c>
      <c r="K67" s="37">
        <f>SUMIFS(СВЦЭМ!$D$34:$D$777,СВЦЭМ!$A$34:$A$777,$A67,СВЦЭМ!$B$34:$B$777,K$47)+'СЕТ СН'!$G$11+СВЦЭМ!$D$10+'СЕТ СН'!$G$6</f>
        <v>1756.19461452</v>
      </c>
      <c r="L67" s="37">
        <f>SUMIFS(СВЦЭМ!$D$34:$D$777,СВЦЭМ!$A$34:$A$777,$A67,СВЦЭМ!$B$34:$B$777,L$47)+'СЕТ СН'!$G$11+СВЦЭМ!$D$10+'СЕТ СН'!$G$6</f>
        <v>1650.4041796399999</v>
      </c>
      <c r="M67" s="37">
        <f>SUMIFS(СВЦЭМ!$D$34:$D$777,СВЦЭМ!$A$34:$A$777,$A67,СВЦЭМ!$B$34:$B$777,M$47)+'СЕТ СН'!$G$11+СВЦЭМ!$D$10+'СЕТ СН'!$G$6</f>
        <v>1616.7138663199999</v>
      </c>
      <c r="N67" s="37">
        <f>SUMIFS(СВЦЭМ!$D$34:$D$777,СВЦЭМ!$A$34:$A$777,$A67,СВЦЭМ!$B$34:$B$777,N$47)+'СЕТ СН'!$G$11+СВЦЭМ!$D$10+'СЕТ СН'!$G$6</f>
        <v>1630.51338919</v>
      </c>
      <c r="O67" s="37">
        <f>SUMIFS(СВЦЭМ!$D$34:$D$777,СВЦЭМ!$A$34:$A$777,$A67,СВЦЭМ!$B$34:$B$777,O$47)+'СЕТ СН'!$G$11+СВЦЭМ!$D$10+'СЕТ СН'!$G$6</f>
        <v>1641.8006600799999</v>
      </c>
      <c r="P67" s="37">
        <f>SUMIFS(СВЦЭМ!$D$34:$D$777,СВЦЭМ!$A$34:$A$777,$A67,СВЦЭМ!$B$34:$B$777,P$47)+'СЕТ СН'!$G$11+СВЦЭМ!$D$10+'СЕТ СН'!$G$6</f>
        <v>1650.4638033399999</v>
      </c>
      <c r="Q67" s="37">
        <f>SUMIFS(СВЦЭМ!$D$34:$D$777,СВЦЭМ!$A$34:$A$777,$A67,СВЦЭМ!$B$34:$B$777,Q$47)+'СЕТ СН'!$G$11+СВЦЭМ!$D$10+'СЕТ СН'!$G$6</f>
        <v>1651.84954896</v>
      </c>
      <c r="R67" s="37">
        <f>SUMIFS(СВЦЭМ!$D$34:$D$777,СВЦЭМ!$A$34:$A$777,$A67,СВЦЭМ!$B$34:$B$777,R$47)+'СЕТ СН'!$G$11+СВЦЭМ!$D$10+'СЕТ СН'!$G$6</f>
        <v>1646.69978148</v>
      </c>
      <c r="S67" s="37">
        <f>SUMIFS(СВЦЭМ!$D$34:$D$777,СВЦЭМ!$A$34:$A$777,$A67,СВЦЭМ!$B$34:$B$777,S$47)+'СЕТ СН'!$G$11+СВЦЭМ!$D$10+'СЕТ СН'!$G$6</f>
        <v>1620.0293342499999</v>
      </c>
      <c r="T67" s="37">
        <f>SUMIFS(СВЦЭМ!$D$34:$D$777,СВЦЭМ!$A$34:$A$777,$A67,СВЦЭМ!$B$34:$B$777,T$47)+'СЕТ СН'!$G$11+СВЦЭМ!$D$10+'СЕТ СН'!$G$6</f>
        <v>1583.2663423999998</v>
      </c>
      <c r="U67" s="37">
        <f>SUMIFS(СВЦЭМ!$D$34:$D$777,СВЦЭМ!$A$34:$A$777,$A67,СВЦЭМ!$B$34:$B$777,U$47)+'СЕТ СН'!$G$11+СВЦЭМ!$D$10+'СЕТ СН'!$G$6</f>
        <v>1583.1035781799999</v>
      </c>
      <c r="V67" s="37">
        <f>SUMIFS(СВЦЭМ!$D$34:$D$777,СВЦЭМ!$A$34:$A$777,$A67,СВЦЭМ!$B$34:$B$777,V$47)+'СЕТ СН'!$G$11+СВЦЭМ!$D$10+'СЕТ СН'!$G$6</f>
        <v>1585.4222628799998</v>
      </c>
      <c r="W67" s="37">
        <f>SUMIFS(СВЦЭМ!$D$34:$D$777,СВЦЭМ!$A$34:$A$777,$A67,СВЦЭМ!$B$34:$B$777,W$47)+'СЕТ СН'!$G$11+СВЦЭМ!$D$10+'СЕТ СН'!$G$6</f>
        <v>1592.8360390099999</v>
      </c>
      <c r="X67" s="37">
        <f>SUMIFS(СВЦЭМ!$D$34:$D$777,СВЦЭМ!$A$34:$A$777,$A67,СВЦЭМ!$B$34:$B$777,X$47)+'СЕТ СН'!$G$11+СВЦЭМ!$D$10+'СЕТ СН'!$G$6</f>
        <v>1629.56598029</v>
      </c>
      <c r="Y67" s="37">
        <f>SUMIFS(СВЦЭМ!$D$34:$D$777,СВЦЭМ!$A$34:$A$777,$A67,СВЦЭМ!$B$34:$B$777,Y$47)+'СЕТ СН'!$G$11+СВЦЭМ!$D$10+'СЕТ СН'!$G$6</f>
        <v>1745.14829934</v>
      </c>
    </row>
    <row r="68" spans="1:26" ht="15.75" x14ac:dyDescent="0.2">
      <c r="A68" s="36">
        <f t="shared" si="1"/>
        <v>42695</v>
      </c>
      <c r="B68" s="37">
        <f>SUMIFS(СВЦЭМ!$D$34:$D$777,СВЦЭМ!$A$34:$A$777,$A68,СВЦЭМ!$B$34:$B$777,B$47)+'СЕТ СН'!$G$11+СВЦЭМ!$D$10+'СЕТ СН'!$G$6</f>
        <v>1876.3591415599999</v>
      </c>
      <c r="C68" s="37">
        <f>SUMIFS(СВЦЭМ!$D$34:$D$777,СВЦЭМ!$A$34:$A$777,$A68,СВЦЭМ!$B$34:$B$777,C$47)+'СЕТ СН'!$G$11+СВЦЭМ!$D$10+'СЕТ СН'!$G$6</f>
        <v>1991.49817523</v>
      </c>
      <c r="D68" s="37">
        <f>SUMIFS(СВЦЭМ!$D$34:$D$777,СВЦЭМ!$A$34:$A$777,$A68,СВЦЭМ!$B$34:$B$777,D$47)+'СЕТ СН'!$G$11+СВЦЭМ!$D$10+'СЕТ СН'!$G$6</f>
        <v>2014.2916439400001</v>
      </c>
      <c r="E68" s="37">
        <f>SUMIFS(СВЦЭМ!$D$34:$D$777,СВЦЭМ!$A$34:$A$777,$A68,СВЦЭМ!$B$34:$B$777,E$47)+'СЕТ СН'!$G$11+СВЦЭМ!$D$10+'СЕТ СН'!$G$6</f>
        <v>2029.0872719099998</v>
      </c>
      <c r="F68" s="37">
        <f>SUMIFS(СВЦЭМ!$D$34:$D$777,СВЦЭМ!$A$34:$A$777,$A68,СВЦЭМ!$B$34:$B$777,F$47)+'СЕТ СН'!$G$11+СВЦЭМ!$D$10+'СЕТ СН'!$G$6</f>
        <v>2025.9586903199997</v>
      </c>
      <c r="G68" s="37">
        <f>SUMIFS(СВЦЭМ!$D$34:$D$777,СВЦЭМ!$A$34:$A$777,$A68,СВЦЭМ!$B$34:$B$777,G$47)+'СЕТ СН'!$G$11+СВЦЭМ!$D$10+'СЕТ СН'!$G$6</f>
        <v>2040.7524743599997</v>
      </c>
      <c r="H68" s="37">
        <f>SUMIFS(СВЦЭМ!$D$34:$D$777,СВЦЭМ!$A$34:$A$777,$A68,СВЦЭМ!$B$34:$B$777,H$47)+'СЕТ СН'!$G$11+СВЦЭМ!$D$10+'СЕТ СН'!$G$6</f>
        <v>2049.20377586</v>
      </c>
      <c r="I68" s="37">
        <f>SUMIFS(СВЦЭМ!$D$34:$D$777,СВЦЭМ!$A$34:$A$777,$A68,СВЦЭМ!$B$34:$B$777,I$47)+'СЕТ СН'!$G$11+СВЦЭМ!$D$10+'СЕТ СН'!$G$6</f>
        <v>1984.0117700000001</v>
      </c>
      <c r="J68" s="37">
        <f>SUMIFS(СВЦЭМ!$D$34:$D$777,СВЦЭМ!$A$34:$A$777,$A68,СВЦЭМ!$B$34:$B$777,J$47)+'СЕТ СН'!$G$11+СВЦЭМ!$D$10+'СЕТ СН'!$G$6</f>
        <v>1896.9195012199998</v>
      </c>
      <c r="K68" s="37">
        <f>SUMIFS(СВЦЭМ!$D$34:$D$777,СВЦЭМ!$A$34:$A$777,$A68,СВЦЭМ!$B$34:$B$777,K$47)+'СЕТ СН'!$G$11+СВЦЭМ!$D$10+'СЕТ СН'!$G$6</f>
        <v>1799.8543305399999</v>
      </c>
      <c r="L68" s="37">
        <f>SUMIFS(СВЦЭМ!$D$34:$D$777,СВЦЭМ!$A$34:$A$777,$A68,СВЦЭМ!$B$34:$B$777,L$47)+'СЕТ СН'!$G$11+СВЦЭМ!$D$10+'СЕТ СН'!$G$6</f>
        <v>1712.99958694</v>
      </c>
      <c r="M68" s="37">
        <f>SUMIFS(СВЦЭМ!$D$34:$D$777,СВЦЭМ!$A$34:$A$777,$A68,СВЦЭМ!$B$34:$B$777,M$47)+'СЕТ СН'!$G$11+СВЦЭМ!$D$10+'СЕТ СН'!$G$6</f>
        <v>1639.5107207399999</v>
      </c>
      <c r="N68" s="37">
        <f>SUMIFS(СВЦЭМ!$D$34:$D$777,СВЦЭМ!$A$34:$A$777,$A68,СВЦЭМ!$B$34:$B$777,N$47)+'СЕТ СН'!$G$11+СВЦЭМ!$D$10+'СЕТ СН'!$G$6</f>
        <v>1631.14440517</v>
      </c>
      <c r="O68" s="37">
        <f>SUMIFS(СВЦЭМ!$D$34:$D$777,СВЦЭМ!$A$34:$A$777,$A68,СВЦЭМ!$B$34:$B$777,O$47)+'СЕТ СН'!$G$11+СВЦЭМ!$D$10+'СЕТ СН'!$G$6</f>
        <v>1634.2867572800001</v>
      </c>
      <c r="P68" s="37">
        <f>SUMIFS(СВЦЭМ!$D$34:$D$777,СВЦЭМ!$A$34:$A$777,$A68,СВЦЭМ!$B$34:$B$777,P$47)+'СЕТ СН'!$G$11+СВЦЭМ!$D$10+'СЕТ СН'!$G$6</f>
        <v>1658.64852832</v>
      </c>
      <c r="Q68" s="37">
        <f>SUMIFS(СВЦЭМ!$D$34:$D$777,СВЦЭМ!$A$34:$A$777,$A68,СВЦЭМ!$B$34:$B$777,Q$47)+'СЕТ СН'!$G$11+СВЦЭМ!$D$10+'СЕТ СН'!$G$6</f>
        <v>1669.6025144099999</v>
      </c>
      <c r="R68" s="37">
        <f>SUMIFS(СВЦЭМ!$D$34:$D$777,СВЦЭМ!$A$34:$A$777,$A68,СВЦЭМ!$B$34:$B$777,R$47)+'СЕТ СН'!$G$11+СВЦЭМ!$D$10+'СЕТ СН'!$G$6</f>
        <v>1663.9582526499998</v>
      </c>
      <c r="S68" s="37">
        <f>SUMIFS(СВЦЭМ!$D$34:$D$777,СВЦЭМ!$A$34:$A$777,$A68,СВЦЭМ!$B$34:$B$777,S$47)+'СЕТ СН'!$G$11+СВЦЭМ!$D$10+'СЕТ СН'!$G$6</f>
        <v>1640.3518752299999</v>
      </c>
      <c r="T68" s="37">
        <f>SUMIFS(СВЦЭМ!$D$34:$D$777,СВЦЭМ!$A$34:$A$777,$A68,СВЦЭМ!$B$34:$B$777,T$47)+'СЕТ СН'!$G$11+СВЦЭМ!$D$10+'СЕТ СН'!$G$6</f>
        <v>1614.8816299999999</v>
      </c>
      <c r="U68" s="37">
        <f>SUMIFS(СВЦЭМ!$D$34:$D$777,СВЦЭМ!$A$34:$A$777,$A68,СВЦЭМ!$B$34:$B$777,U$47)+'СЕТ СН'!$G$11+СВЦЭМ!$D$10+'СЕТ СН'!$G$6</f>
        <v>1619.3179080299999</v>
      </c>
      <c r="V68" s="37">
        <f>SUMIFS(СВЦЭМ!$D$34:$D$777,СВЦЭМ!$A$34:$A$777,$A68,СВЦЭМ!$B$34:$B$777,V$47)+'СЕТ СН'!$G$11+СВЦЭМ!$D$10+'СЕТ СН'!$G$6</f>
        <v>1602.9420962199999</v>
      </c>
      <c r="W68" s="37">
        <f>SUMIFS(СВЦЭМ!$D$34:$D$777,СВЦЭМ!$A$34:$A$777,$A68,СВЦЭМ!$B$34:$B$777,W$47)+'СЕТ СН'!$G$11+СВЦЭМ!$D$10+'СЕТ СН'!$G$6</f>
        <v>1612.8852911700001</v>
      </c>
      <c r="X68" s="37">
        <f>SUMIFS(СВЦЭМ!$D$34:$D$777,СВЦЭМ!$A$34:$A$777,$A68,СВЦЭМ!$B$34:$B$777,X$47)+'СЕТ СН'!$G$11+СВЦЭМ!$D$10+'СЕТ СН'!$G$6</f>
        <v>1652.5496428199999</v>
      </c>
      <c r="Y68" s="37">
        <f>SUMIFS(СВЦЭМ!$D$34:$D$777,СВЦЭМ!$A$34:$A$777,$A68,СВЦЭМ!$B$34:$B$777,Y$47)+'СЕТ СН'!$G$11+СВЦЭМ!$D$10+'СЕТ СН'!$G$6</f>
        <v>1770.5475896099999</v>
      </c>
    </row>
    <row r="69" spans="1:26" ht="15.75" x14ac:dyDescent="0.2">
      <c r="A69" s="36">
        <f t="shared" si="1"/>
        <v>42696</v>
      </c>
      <c r="B69" s="37">
        <f>SUMIFS(СВЦЭМ!$D$34:$D$777,СВЦЭМ!$A$34:$A$777,$A69,СВЦЭМ!$B$34:$B$777,B$47)+'СЕТ СН'!$G$11+СВЦЭМ!$D$10+'СЕТ СН'!$G$6</f>
        <v>1793.1028910699999</v>
      </c>
      <c r="C69" s="37">
        <f>SUMIFS(СВЦЭМ!$D$34:$D$777,СВЦЭМ!$A$34:$A$777,$A69,СВЦЭМ!$B$34:$B$777,C$47)+'СЕТ СН'!$G$11+СВЦЭМ!$D$10+'СЕТ СН'!$G$6</f>
        <v>1901.6238018199997</v>
      </c>
      <c r="D69" s="37">
        <f>SUMIFS(СВЦЭМ!$D$34:$D$777,СВЦЭМ!$A$34:$A$777,$A69,СВЦЭМ!$B$34:$B$777,D$47)+'СЕТ СН'!$G$11+СВЦЭМ!$D$10+'СЕТ СН'!$G$6</f>
        <v>1975.0326077300001</v>
      </c>
      <c r="E69" s="37">
        <f>SUMIFS(СВЦЭМ!$D$34:$D$777,СВЦЭМ!$A$34:$A$777,$A69,СВЦЭМ!$B$34:$B$777,E$47)+'СЕТ СН'!$G$11+СВЦЭМ!$D$10+'СЕТ СН'!$G$6</f>
        <v>1975.4900406799998</v>
      </c>
      <c r="F69" s="37">
        <f>SUMIFS(СВЦЭМ!$D$34:$D$777,СВЦЭМ!$A$34:$A$777,$A69,СВЦЭМ!$B$34:$B$777,F$47)+'СЕТ СН'!$G$11+СВЦЭМ!$D$10+'СЕТ СН'!$G$6</f>
        <v>1970.92052668</v>
      </c>
      <c r="G69" s="37">
        <f>SUMIFS(СВЦЭМ!$D$34:$D$777,СВЦЭМ!$A$34:$A$777,$A69,СВЦЭМ!$B$34:$B$777,G$47)+'СЕТ СН'!$G$11+СВЦЭМ!$D$10+'СЕТ СН'!$G$6</f>
        <v>1960.45654079</v>
      </c>
      <c r="H69" s="37">
        <f>SUMIFS(СВЦЭМ!$D$34:$D$777,СВЦЭМ!$A$34:$A$777,$A69,СВЦЭМ!$B$34:$B$777,H$47)+'СЕТ СН'!$G$11+СВЦЭМ!$D$10+'СЕТ СН'!$G$6</f>
        <v>1894.6385322199999</v>
      </c>
      <c r="I69" s="37">
        <f>SUMIFS(СВЦЭМ!$D$34:$D$777,СВЦЭМ!$A$34:$A$777,$A69,СВЦЭМ!$B$34:$B$777,I$47)+'СЕТ СН'!$G$11+СВЦЭМ!$D$10+'СЕТ СН'!$G$6</f>
        <v>1811.5491665199997</v>
      </c>
      <c r="J69" s="37">
        <f>SUMIFS(СВЦЭМ!$D$34:$D$777,СВЦЭМ!$A$34:$A$777,$A69,СВЦЭМ!$B$34:$B$777,J$47)+'СЕТ СН'!$G$11+СВЦЭМ!$D$10+'СЕТ СН'!$G$6</f>
        <v>1730.6482258699998</v>
      </c>
      <c r="K69" s="37">
        <f>SUMIFS(СВЦЭМ!$D$34:$D$777,СВЦЭМ!$A$34:$A$777,$A69,СВЦЭМ!$B$34:$B$777,K$47)+'СЕТ СН'!$G$11+СВЦЭМ!$D$10+'СЕТ СН'!$G$6</f>
        <v>1642.25615371</v>
      </c>
      <c r="L69" s="37">
        <f>SUMIFS(СВЦЭМ!$D$34:$D$777,СВЦЭМ!$A$34:$A$777,$A69,СВЦЭМ!$B$34:$B$777,L$47)+'СЕТ СН'!$G$11+СВЦЭМ!$D$10+'СЕТ СН'!$G$6</f>
        <v>1613.72110471</v>
      </c>
      <c r="M69" s="37">
        <f>SUMIFS(СВЦЭМ!$D$34:$D$777,СВЦЭМ!$A$34:$A$777,$A69,СВЦЭМ!$B$34:$B$777,M$47)+'СЕТ СН'!$G$11+СВЦЭМ!$D$10+'СЕТ СН'!$G$6</f>
        <v>1638.1245385299999</v>
      </c>
      <c r="N69" s="37">
        <f>SUMIFS(СВЦЭМ!$D$34:$D$777,СВЦЭМ!$A$34:$A$777,$A69,СВЦЭМ!$B$34:$B$777,N$47)+'СЕТ СН'!$G$11+СВЦЭМ!$D$10+'СЕТ СН'!$G$6</f>
        <v>1645.78161998</v>
      </c>
      <c r="O69" s="37">
        <f>SUMIFS(СВЦЭМ!$D$34:$D$777,СВЦЭМ!$A$34:$A$777,$A69,СВЦЭМ!$B$34:$B$777,O$47)+'СЕТ СН'!$G$11+СВЦЭМ!$D$10+'СЕТ СН'!$G$6</f>
        <v>1674.39347249</v>
      </c>
      <c r="P69" s="37">
        <f>SUMIFS(СВЦЭМ!$D$34:$D$777,СВЦЭМ!$A$34:$A$777,$A69,СВЦЭМ!$B$34:$B$777,P$47)+'СЕТ СН'!$G$11+СВЦЭМ!$D$10+'СЕТ СН'!$G$6</f>
        <v>1761.1682047899999</v>
      </c>
      <c r="Q69" s="37">
        <f>SUMIFS(СВЦЭМ!$D$34:$D$777,СВЦЭМ!$A$34:$A$777,$A69,СВЦЭМ!$B$34:$B$777,Q$47)+'СЕТ СН'!$G$11+СВЦЭМ!$D$10+'СЕТ СН'!$G$6</f>
        <v>1813.8927632499999</v>
      </c>
      <c r="R69" s="37">
        <f>SUMIFS(СВЦЭМ!$D$34:$D$777,СВЦЭМ!$A$34:$A$777,$A69,СВЦЭМ!$B$34:$B$777,R$47)+'СЕТ СН'!$G$11+СВЦЭМ!$D$10+'СЕТ СН'!$G$6</f>
        <v>1850.2548736399999</v>
      </c>
      <c r="S69" s="37">
        <f>SUMIFS(СВЦЭМ!$D$34:$D$777,СВЦЭМ!$A$34:$A$777,$A69,СВЦЭМ!$B$34:$B$777,S$47)+'СЕТ СН'!$G$11+СВЦЭМ!$D$10+'СЕТ СН'!$G$6</f>
        <v>1805.3004580299998</v>
      </c>
      <c r="T69" s="37">
        <f>SUMIFS(СВЦЭМ!$D$34:$D$777,СВЦЭМ!$A$34:$A$777,$A69,СВЦЭМ!$B$34:$B$777,T$47)+'СЕТ СН'!$G$11+СВЦЭМ!$D$10+'СЕТ СН'!$G$6</f>
        <v>1792.9499516799999</v>
      </c>
      <c r="U69" s="37">
        <f>SUMIFS(СВЦЭМ!$D$34:$D$777,СВЦЭМ!$A$34:$A$777,$A69,СВЦЭМ!$B$34:$B$777,U$47)+'СЕТ СН'!$G$11+СВЦЭМ!$D$10+'СЕТ СН'!$G$6</f>
        <v>1790.1157154099999</v>
      </c>
      <c r="V69" s="37">
        <f>SUMIFS(СВЦЭМ!$D$34:$D$777,СВЦЭМ!$A$34:$A$777,$A69,СВЦЭМ!$B$34:$B$777,V$47)+'СЕТ СН'!$G$11+СВЦЭМ!$D$10+'СЕТ СН'!$G$6</f>
        <v>1786.97958234</v>
      </c>
      <c r="W69" s="37">
        <f>SUMIFS(СВЦЭМ!$D$34:$D$777,СВЦЭМ!$A$34:$A$777,$A69,СВЦЭМ!$B$34:$B$777,W$47)+'СЕТ СН'!$G$11+СВЦЭМ!$D$10+'СЕТ СН'!$G$6</f>
        <v>1803.90308929</v>
      </c>
      <c r="X69" s="37">
        <f>SUMIFS(СВЦЭМ!$D$34:$D$777,СВЦЭМ!$A$34:$A$777,$A69,СВЦЭМ!$B$34:$B$777,X$47)+'СЕТ СН'!$G$11+СВЦЭМ!$D$10+'СЕТ СН'!$G$6</f>
        <v>1842.11863068</v>
      </c>
      <c r="Y69" s="37">
        <f>SUMIFS(СВЦЭМ!$D$34:$D$777,СВЦЭМ!$A$34:$A$777,$A69,СВЦЭМ!$B$34:$B$777,Y$47)+'СЕТ СН'!$G$11+СВЦЭМ!$D$10+'СЕТ СН'!$G$6</f>
        <v>1899.8764220399999</v>
      </c>
    </row>
    <row r="70" spans="1:26" ht="15.75" x14ac:dyDescent="0.2">
      <c r="A70" s="36">
        <f t="shared" si="1"/>
        <v>42697</v>
      </c>
      <c r="B70" s="37">
        <f>SUMIFS(СВЦЭМ!$D$34:$D$777,СВЦЭМ!$A$34:$A$777,$A70,СВЦЭМ!$B$34:$B$777,B$47)+'СЕТ СН'!$G$11+СВЦЭМ!$D$10+'СЕТ СН'!$G$6</f>
        <v>2015.2079353700001</v>
      </c>
      <c r="C70" s="37">
        <f>SUMIFS(СВЦЭМ!$D$34:$D$777,СВЦЭМ!$A$34:$A$777,$A70,СВЦЭМ!$B$34:$B$777,C$47)+'СЕТ СН'!$G$11+СВЦЭМ!$D$10+'СЕТ СН'!$G$6</f>
        <v>2057.4783448999997</v>
      </c>
      <c r="D70" s="37">
        <f>SUMIFS(СВЦЭМ!$D$34:$D$777,СВЦЭМ!$A$34:$A$777,$A70,СВЦЭМ!$B$34:$B$777,D$47)+'СЕТ СН'!$G$11+СВЦЭМ!$D$10+'СЕТ СН'!$G$6</f>
        <v>2079.8241933999998</v>
      </c>
      <c r="E70" s="37">
        <f>SUMIFS(СВЦЭМ!$D$34:$D$777,СВЦЭМ!$A$34:$A$777,$A70,СВЦЭМ!$B$34:$B$777,E$47)+'СЕТ СН'!$G$11+СВЦЭМ!$D$10+'СЕТ СН'!$G$6</f>
        <v>2088.4937065300001</v>
      </c>
      <c r="F70" s="37">
        <f>SUMIFS(СВЦЭМ!$D$34:$D$777,СВЦЭМ!$A$34:$A$777,$A70,СВЦЭМ!$B$34:$B$777,F$47)+'СЕТ СН'!$G$11+СВЦЭМ!$D$10+'СЕТ СН'!$G$6</f>
        <v>2079.19364404</v>
      </c>
      <c r="G70" s="37">
        <f>SUMIFS(СВЦЭМ!$D$34:$D$777,СВЦЭМ!$A$34:$A$777,$A70,СВЦЭМ!$B$34:$B$777,G$47)+'СЕТ СН'!$G$11+СВЦЭМ!$D$10+'СЕТ СН'!$G$6</f>
        <v>2066.0719606899997</v>
      </c>
      <c r="H70" s="37">
        <f>SUMIFS(СВЦЭМ!$D$34:$D$777,СВЦЭМ!$A$34:$A$777,$A70,СВЦЭМ!$B$34:$B$777,H$47)+'СЕТ СН'!$G$11+СВЦЭМ!$D$10+'СЕТ СН'!$G$6</f>
        <v>2001.6599425499999</v>
      </c>
      <c r="I70" s="37">
        <f>SUMIFS(СВЦЭМ!$D$34:$D$777,СВЦЭМ!$A$34:$A$777,$A70,СВЦЭМ!$B$34:$B$777,I$47)+'СЕТ СН'!$G$11+СВЦЭМ!$D$10+'СЕТ СН'!$G$6</f>
        <v>1909.9275457599997</v>
      </c>
      <c r="J70" s="37">
        <f>SUMIFS(СВЦЭМ!$D$34:$D$777,СВЦЭМ!$A$34:$A$777,$A70,СВЦЭМ!$B$34:$B$777,J$47)+'СЕТ СН'!$G$11+СВЦЭМ!$D$10+'СЕТ СН'!$G$6</f>
        <v>1812.2893473999998</v>
      </c>
      <c r="K70" s="37">
        <f>SUMIFS(СВЦЭМ!$D$34:$D$777,СВЦЭМ!$A$34:$A$777,$A70,СВЦЭМ!$B$34:$B$777,K$47)+'СЕТ СН'!$G$11+СВЦЭМ!$D$10+'СЕТ СН'!$G$6</f>
        <v>1716.0913250999999</v>
      </c>
      <c r="L70" s="37">
        <f>SUMIFS(СВЦЭМ!$D$34:$D$777,СВЦЭМ!$A$34:$A$777,$A70,СВЦЭМ!$B$34:$B$777,L$47)+'СЕТ СН'!$G$11+СВЦЭМ!$D$10+'СЕТ СН'!$G$6</f>
        <v>1642.78944916</v>
      </c>
      <c r="M70" s="37">
        <f>SUMIFS(СВЦЭМ!$D$34:$D$777,СВЦЭМ!$A$34:$A$777,$A70,СВЦЭМ!$B$34:$B$777,M$47)+'СЕТ СН'!$G$11+СВЦЭМ!$D$10+'СЕТ СН'!$G$6</f>
        <v>1632.44249261</v>
      </c>
      <c r="N70" s="37">
        <f>SUMIFS(СВЦЭМ!$D$34:$D$777,СВЦЭМ!$A$34:$A$777,$A70,СВЦЭМ!$B$34:$B$777,N$47)+'СЕТ СН'!$G$11+СВЦЭМ!$D$10+'СЕТ СН'!$G$6</f>
        <v>1656.18758273</v>
      </c>
      <c r="O70" s="37">
        <f>SUMIFS(СВЦЭМ!$D$34:$D$777,СВЦЭМ!$A$34:$A$777,$A70,СВЦЭМ!$B$34:$B$777,O$47)+'СЕТ СН'!$G$11+СВЦЭМ!$D$10+'СЕТ СН'!$G$6</f>
        <v>1670.4521567499999</v>
      </c>
      <c r="P70" s="37">
        <f>SUMIFS(СВЦЭМ!$D$34:$D$777,СВЦЭМ!$A$34:$A$777,$A70,СВЦЭМ!$B$34:$B$777,P$47)+'СЕТ СН'!$G$11+СВЦЭМ!$D$10+'СЕТ СН'!$G$6</f>
        <v>1666.9640899599999</v>
      </c>
      <c r="Q70" s="37">
        <f>SUMIFS(СВЦЭМ!$D$34:$D$777,СВЦЭМ!$A$34:$A$777,$A70,СВЦЭМ!$B$34:$B$777,Q$47)+'СЕТ СН'!$G$11+СВЦЭМ!$D$10+'СЕТ СН'!$G$6</f>
        <v>1670.0465389399999</v>
      </c>
      <c r="R70" s="37">
        <f>SUMIFS(СВЦЭМ!$D$34:$D$777,СВЦЭМ!$A$34:$A$777,$A70,СВЦЭМ!$B$34:$B$777,R$47)+'СЕТ СН'!$G$11+СВЦЭМ!$D$10+'СЕТ СН'!$G$6</f>
        <v>1670.7053437899999</v>
      </c>
      <c r="S70" s="37">
        <f>SUMIFS(СВЦЭМ!$D$34:$D$777,СВЦЭМ!$A$34:$A$777,$A70,СВЦЭМ!$B$34:$B$777,S$47)+'СЕТ СН'!$G$11+СВЦЭМ!$D$10+'СЕТ СН'!$G$6</f>
        <v>1643.4585142199999</v>
      </c>
      <c r="T70" s="37">
        <f>SUMIFS(СВЦЭМ!$D$34:$D$777,СВЦЭМ!$A$34:$A$777,$A70,СВЦЭМ!$B$34:$B$777,T$47)+'СЕТ СН'!$G$11+СВЦЭМ!$D$10+'СЕТ СН'!$G$6</f>
        <v>1633.4715576499998</v>
      </c>
      <c r="U70" s="37">
        <f>SUMIFS(СВЦЭМ!$D$34:$D$777,СВЦЭМ!$A$34:$A$777,$A70,СВЦЭМ!$B$34:$B$777,U$47)+'СЕТ СН'!$G$11+СВЦЭМ!$D$10+'СЕТ СН'!$G$6</f>
        <v>1629.6066057399998</v>
      </c>
      <c r="V70" s="37">
        <f>SUMIFS(СВЦЭМ!$D$34:$D$777,СВЦЭМ!$A$34:$A$777,$A70,СВЦЭМ!$B$34:$B$777,V$47)+'СЕТ СН'!$G$11+СВЦЭМ!$D$10+'СЕТ СН'!$G$6</f>
        <v>1636.6598044399998</v>
      </c>
      <c r="W70" s="37">
        <f>SUMIFS(СВЦЭМ!$D$34:$D$777,СВЦЭМ!$A$34:$A$777,$A70,СВЦЭМ!$B$34:$B$777,W$47)+'СЕТ СН'!$G$11+СВЦЭМ!$D$10+'СЕТ СН'!$G$6</f>
        <v>1638.0107484299999</v>
      </c>
      <c r="X70" s="37">
        <f>SUMIFS(СВЦЭМ!$D$34:$D$777,СВЦЭМ!$A$34:$A$777,$A70,СВЦЭМ!$B$34:$B$777,X$47)+'СЕТ СН'!$G$11+СВЦЭМ!$D$10+'СЕТ СН'!$G$6</f>
        <v>1664.8399013599999</v>
      </c>
      <c r="Y70" s="37">
        <f>SUMIFS(СВЦЭМ!$D$34:$D$777,СВЦЭМ!$A$34:$A$777,$A70,СВЦЭМ!$B$34:$B$777,Y$47)+'СЕТ СН'!$G$11+СВЦЭМ!$D$10+'СЕТ СН'!$G$6</f>
        <v>1755.2291446499999</v>
      </c>
    </row>
    <row r="71" spans="1:26" ht="15.75" x14ac:dyDescent="0.2">
      <c r="A71" s="36">
        <f t="shared" si="1"/>
        <v>42698</v>
      </c>
      <c r="B71" s="37">
        <f>SUMIFS(СВЦЭМ!$D$34:$D$777,СВЦЭМ!$A$34:$A$777,$A71,СВЦЭМ!$B$34:$B$777,B$47)+'СЕТ СН'!$G$11+СВЦЭМ!$D$10+'СЕТ СН'!$G$6</f>
        <v>1897.4257517799997</v>
      </c>
      <c r="C71" s="37">
        <f>SUMIFS(СВЦЭМ!$D$34:$D$777,СВЦЭМ!$A$34:$A$777,$A71,СВЦЭМ!$B$34:$B$777,C$47)+'СЕТ СН'!$G$11+СВЦЭМ!$D$10+'СЕТ СН'!$G$6</f>
        <v>2011.7686513799999</v>
      </c>
      <c r="D71" s="37">
        <f>SUMIFS(СВЦЭМ!$D$34:$D$777,СВЦЭМ!$A$34:$A$777,$A71,СВЦЭМ!$B$34:$B$777,D$47)+'СЕТ СН'!$G$11+СВЦЭМ!$D$10+'СЕТ СН'!$G$6</f>
        <v>2078.8451029399998</v>
      </c>
      <c r="E71" s="37">
        <f>SUMIFS(СВЦЭМ!$D$34:$D$777,СВЦЭМ!$A$34:$A$777,$A71,СВЦЭМ!$B$34:$B$777,E$47)+'СЕТ СН'!$G$11+СВЦЭМ!$D$10+'СЕТ СН'!$G$6</f>
        <v>2083.10386251</v>
      </c>
      <c r="F71" s="37">
        <f>SUMIFS(СВЦЭМ!$D$34:$D$777,СВЦЭМ!$A$34:$A$777,$A71,СВЦЭМ!$B$34:$B$777,F$47)+'СЕТ СН'!$G$11+СВЦЭМ!$D$10+'СЕТ СН'!$G$6</f>
        <v>2085.5508744599997</v>
      </c>
      <c r="G71" s="37">
        <f>SUMIFS(СВЦЭМ!$D$34:$D$777,СВЦЭМ!$A$34:$A$777,$A71,СВЦЭМ!$B$34:$B$777,G$47)+'СЕТ СН'!$G$11+СВЦЭМ!$D$10+'СЕТ СН'!$G$6</f>
        <v>2067.5212227799998</v>
      </c>
      <c r="H71" s="37">
        <f>SUMIFS(СВЦЭМ!$D$34:$D$777,СВЦЭМ!$A$34:$A$777,$A71,СВЦЭМ!$B$34:$B$777,H$47)+'СЕТ СН'!$G$11+СВЦЭМ!$D$10+'СЕТ СН'!$G$6</f>
        <v>1998.4892752000001</v>
      </c>
      <c r="I71" s="37">
        <f>SUMIFS(СВЦЭМ!$D$34:$D$777,СВЦЭМ!$A$34:$A$777,$A71,СВЦЭМ!$B$34:$B$777,I$47)+'СЕТ СН'!$G$11+СВЦЭМ!$D$10+'СЕТ СН'!$G$6</f>
        <v>1936.2038072299997</v>
      </c>
      <c r="J71" s="37">
        <f>SUMIFS(СВЦЭМ!$D$34:$D$777,СВЦЭМ!$A$34:$A$777,$A71,СВЦЭМ!$B$34:$B$777,J$47)+'СЕТ СН'!$G$11+СВЦЭМ!$D$10+'СЕТ СН'!$G$6</f>
        <v>1853.6624726800001</v>
      </c>
      <c r="K71" s="37">
        <f>SUMIFS(СВЦЭМ!$D$34:$D$777,СВЦЭМ!$A$34:$A$777,$A71,СВЦЭМ!$B$34:$B$777,K$47)+'СЕТ СН'!$G$11+СВЦЭМ!$D$10+'СЕТ СН'!$G$6</f>
        <v>1755.5880005899999</v>
      </c>
      <c r="L71" s="37">
        <f>SUMIFS(СВЦЭМ!$D$34:$D$777,СВЦЭМ!$A$34:$A$777,$A71,СВЦЭМ!$B$34:$B$777,L$47)+'СЕТ СН'!$G$11+СВЦЭМ!$D$10+'СЕТ СН'!$G$6</f>
        <v>1666.3371468599998</v>
      </c>
      <c r="M71" s="37">
        <f>SUMIFS(СВЦЭМ!$D$34:$D$777,СВЦЭМ!$A$34:$A$777,$A71,СВЦЭМ!$B$34:$B$777,M$47)+'СЕТ СН'!$G$11+СВЦЭМ!$D$10+'СЕТ СН'!$G$6</f>
        <v>1644.0837806099998</v>
      </c>
      <c r="N71" s="37">
        <f>SUMIFS(СВЦЭМ!$D$34:$D$777,СВЦЭМ!$A$34:$A$777,$A71,СВЦЭМ!$B$34:$B$777,N$47)+'СЕТ СН'!$G$11+СВЦЭМ!$D$10+'СЕТ СН'!$G$6</f>
        <v>1658.1726651999998</v>
      </c>
      <c r="O71" s="37">
        <f>SUMIFS(СВЦЭМ!$D$34:$D$777,СВЦЭМ!$A$34:$A$777,$A71,СВЦЭМ!$B$34:$B$777,O$47)+'СЕТ СН'!$G$11+СВЦЭМ!$D$10+'СЕТ СН'!$G$6</f>
        <v>1676.3998792699999</v>
      </c>
      <c r="P71" s="37">
        <f>SUMIFS(СВЦЭМ!$D$34:$D$777,СВЦЭМ!$A$34:$A$777,$A71,СВЦЭМ!$B$34:$B$777,P$47)+'СЕТ СН'!$G$11+СВЦЭМ!$D$10+'СЕТ СН'!$G$6</f>
        <v>1683.14437804</v>
      </c>
      <c r="Q71" s="37">
        <f>SUMIFS(СВЦЭМ!$D$34:$D$777,СВЦЭМ!$A$34:$A$777,$A71,СВЦЭМ!$B$34:$B$777,Q$47)+'СЕТ СН'!$G$11+СВЦЭМ!$D$10+'СЕТ СН'!$G$6</f>
        <v>1682.7187417599998</v>
      </c>
      <c r="R71" s="37">
        <f>SUMIFS(СВЦЭМ!$D$34:$D$777,СВЦЭМ!$A$34:$A$777,$A71,СВЦЭМ!$B$34:$B$777,R$47)+'СЕТ СН'!$G$11+СВЦЭМ!$D$10+'СЕТ СН'!$G$6</f>
        <v>1675.6121763900001</v>
      </c>
      <c r="S71" s="37">
        <f>SUMIFS(СВЦЭМ!$D$34:$D$777,СВЦЭМ!$A$34:$A$777,$A71,СВЦЭМ!$B$34:$B$777,S$47)+'СЕТ СН'!$G$11+СВЦЭМ!$D$10+'СЕТ СН'!$G$6</f>
        <v>1641.80258149</v>
      </c>
      <c r="T71" s="37">
        <f>SUMIFS(СВЦЭМ!$D$34:$D$777,СВЦЭМ!$A$34:$A$777,$A71,СВЦЭМ!$B$34:$B$777,T$47)+'СЕТ СН'!$G$11+СВЦЭМ!$D$10+'СЕТ СН'!$G$6</f>
        <v>1620.8583359199999</v>
      </c>
      <c r="U71" s="37">
        <f>SUMIFS(СВЦЭМ!$D$34:$D$777,СВЦЭМ!$A$34:$A$777,$A71,СВЦЭМ!$B$34:$B$777,U$47)+'СЕТ СН'!$G$11+СВЦЭМ!$D$10+'СЕТ СН'!$G$6</f>
        <v>1622.9564032999999</v>
      </c>
      <c r="V71" s="37">
        <f>SUMIFS(СВЦЭМ!$D$34:$D$777,СВЦЭМ!$A$34:$A$777,$A71,СВЦЭМ!$B$34:$B$777,V$47)+'СЕТ СН'!$G$11+СВЦЭМ!$D$10+'СЕТ СН'!$G$6</f>
        <v>1629.5548341599999</v>
      </c>
      <c r="W71" s="37">
        <f>SUMIFS(СВЦЭМ!$D$34:$D$777,СВЦЭМ!$A$34:$A$777,$A71,СВЦЭМ!$B$34:$B$777,W$47)+'СЕТ СН'!$G$11+СВЦЭМ!$D$10+'СЕТ СН'!$G$6</f>
        <v>1638.16949307</v>
      </c>
      <c r="X71" s="37">
        <f>SUMIFS(СВЦЭМ!$D$34:$D$777,СВЦЭМ!$A$34:$A$777,$A71,СВЦЭМ!$B$34:$B$777,X$47)+'СЕТ СН'!$G$11+СВЦЭМ!$D$10+'СЕТ СН'!$G$6</f>
        <v>1666.1395038799999</v>
      </c>
      <c r="Y71" s="37">
        <f>SUMIFS(СВЦЭМ!$D$34:$D$777,СВЦЭМ!$A$34:$A$777,$A71,СВЦЭМ!$B$34:$B$777,Y$47)+'СЕТ СН'!$G$11+СВЦЭМ!$D$10+'СЕТ СН'!$G$6</f>
        <v>1779.33864515</v>
      </c>
    </row>
    <row r="72" spans="1:26" ht="15.75" x14ac:dyDescent="0.2">
      <c r="A72" s="36">
        <f t="shared" si="1"/>
        <v>42699</v>
      </c>
      <c r="B72" s="37">
        <f>SUMIFS(СВЦЭМ!$D$34:$D$777,СВЦЭМ!$A$34:$A$777,$A72,СВЦЭМ!$B$34:$B$777,B$47)+'СЕТ СН'!$G$11+СВЦЭМ!$D$10+'СЕТ СН'!$G$6</f>
        <v>1894.7967980499998</v>
      </c>
      <c r="C72" s="37">
        <f>SUMIFS(СВЦЭМ!$D$34:$D$777,СВЦЭМ!$A$34:$A$777,$A72,СВЦЭМ!$B$34:$B$777,C$47)+'СЕТ СН'!$G$11+СВЦЭМ!$D$10+'СЕТ СН'!$G$6</f>
        <v>2004.36492864</v>
      </c>
      <c r="D72" s="37">
        <f>SUMIFS(СВЦЭМ!$D$34:$D$777,СВЦЭМ!$A$34:$A$777,$A72,СВЦЭМ!$B$34:$B$777,D$47)+'СЕТ СН'!$G$11+СВЦЭМ!$D$10+'СЕТ СН'!$G$6</f>
        <v>2063.08755638</v>
      </c>
      <c r="E72" s="37">
        <f>SUMIFS(СВЦЭМ!$D$34:$D$777,СВЦЭМ!$A$34:$A$777,$A72,СВЦЭМ!$B$34:$B$777,E$47)+'СЕТ СН'!$G$11+СВЦЭМ!$D$10+'СЕТ СН'!$G$6</f>
        <v>2066.43124678</v>
      </c>
      <c r="F72" s="37">
        <f>SUMIFS(СВЦЭМ!$D$34:$D$777,СВЦЭМ!$A$34:$A$777,$A72,СВЦЭМ!$B$34:$B$777,F$47)+'СЕТ СН'!$G$11+СВЦЭМ!$D$10+'СЕТ СН'!$G$6</f>
        <v>2066.67922426</v>
      </c>
      <c r="G72" s="37">
        <f>SUMIFS(СВЦЭМ!$D$34:$D$777,СВЦЭМ!$A$34:$A$777,$A72,СВЦЭМ!$B$34:$B$777,G$47)+'СЕТ СН'!$G$11+СВЦЭМ!$D$10+'СЕТ СН'!$G$6</f>
        <v>2051.12361263</v>
      </c>
      <c r="H72" s="37">
        <f>SUMIFS(СВЦЭМ!$D$34:$D$777,СВЦЭМ!$A$34:$A$777,$A72,СВЦЭМ!$B$34:$B$777,H$47)+'СЕТ СН'!$G$11+СВЦЭМ!$D$10+'СЕТ СН'!$G$6</f>
        <v>1986.43224285</v>
      </c>
      <c r="I72" s="37">
        <f>SUMIFS(СВЦЭМ!$D$34:$D$777,СВЦЭМ!$A$34:$A$777,$A72,СВЦЭМ!$B$34:$B$777,I$47)+'СЕТ СН'!$G$11+СВЦЭМ!$D$10+'СЕТ СН'!$G$6</f>
        <v>1931.9450246599999</v>
      </c>
      <c r="J72" s="37">
        <f>SUMIFS(СВЦЭМ!$D$34:$D$777,СВЦЭМ!$A$34:$A$777,$A72,СВЦЭМ!$B$34:$B$777,J$47)+'СЕТ СН'!$G$11+СВЦЭМ!$D$10+'СЕТ СН'!$G$6</f>
        <v>1834.57315367</v>
      </c>
      <c r="K72" s="37">
        <f>SUMIFS(СВЦЭМ!$D$34:$D$777,СВЦЭМ!$A$34:$A$777,$A72,СВЦЭМ!$B$34:$B$777,K$47)+'СЕТ СН'!$G$11+СВЦЭМ!$D$10+'СЕТ СН'!$G$6</f>
        <v>1731.8137105599999</v>
      </c>
      <c r="L72" s="37">
        <f>SUMIFS(СВЦЭМ!$D$34:$D$777,СВЦЭМ!$A$34:$A$777,$A72,СВЦЭМ!$B$34:$B$777,L$47)+'СЕТ СН'!$G$11+СВЦЭМ!$D$10+'СЕТ СН'!$G$6</f>
        <v>1644.6045977399999</v>
      </c>
      <c r="M72" s="37">
        <f>SUMIFS(СВЦЭМ!$D$34:$D$777,СВЦЭМ!$A$34:$A$777,$A72,СВЦЭМ!$B$34:$B$777,M$47)+'СЕТ СН'!$G$11+СВЦЭМ!$D$10+'СЕТ СН'!$G$6</f>
        <v>1629.2786918699999</v>
      </c>
      <c r="N72" s="37">
        <f>SUMIFS(СВЦЭМ!$D$34:$D$777,СВЦЭМ!$A$34:$A$777,$A72,СВЦЭМ!$B$34:$B$777,N$47)+'СЕТ СН'!$G$11+СВЦЭМ!$D$10+'СЕТ СН'!$G$6</f>
        <v>1647.62871004</v>
      </c>
      <c r="O72" s="37">
        <f>SUMIFS(СВЦЭМ!$D$34:$D$777,СВЦЭМ!$A$34:$A$777,$A72,СВЦЭМ!$B$34:$B$777,O$47)+'СЕТ СН'!$G$11+СВЦЭМ!$D$10+'СЕТ СН'!$G$6</f>
        <v>1656.15654756</v>
      </c>
      <c r="P72" s="37">
        <f>SUMIFS(СВЦЭМ!$D$34:$D$777,СВЦЭМ!$A$34:$A$777,$A72,СВЦЭМ!$B$34:$B$777,P$47)+'СЕТ СН'!$G$11+СВЦЭМ!$D$10+'СЕТ СН'!$G$6</f>
        <v>1660.2313528299999</v>
      </c>
      <c r="Q72" s="37">
        <f>SUMIFS(СВЦЭМ!$D$34:$D$777,СВЦЭМ!$A$34:$A$777,$A72,СВЦЭМ!$B$34:$B$777,Q$47)+'СЕТ СН'!$G$11+СВЦЭМ!$D$10+'СЕТ СН'!$G$6</f>
        <v>1663.6796630700001</v>
      </c>
      <c r="R72" s="37">
        <f>SUMIFS(СВЦЭМ!$D$34:$D$777,СВЦЭМ!$A$34:$A$777,$A72,СВЦЭМ!$B$34:$B$777,R$47)+'СЕТ СН'!$G$11+СВЦЭМ!$D$10+'СЕТ СН'!$G$6</f>
        <v>1663.3538960399999</v>
      </c>
      <c r="S72" s="37">
        <f>SUMIFS(СВЦЭМ!$D$34:$D$777,СВЦЭМ!$A$34:$A$777,$A72,СВЦЭМ!$B$34:$B$777,S$47)+'СЕТ СН'!$G$11+СВЦЭМ!$D$10+'СЕТ СН'!$G$6</f>
        <v>1638.30632765</v>
      </c>
      <c r="T72" s="37">
        <f>SUMIFS(СВЦЭМ!$D$34:$D$777,СВЦЭМ!$A$34:$A$777,$A72,СВЦЭМ!$B$34:$B$777,T$47)+'СЕТ СН'!$G$11+СВЦЭМ!$D$10+'СЕТ СН'!$G$6</f>
        <v>1604.9055480100001</v>
      </c>
      <c r="U72" s="37">
        <f>SUMIFS(СВЦЭМ!$D$34:$D$777,СВЦЭМ!$A$34:$A$777,$A72,СВЦЭМ!$B$34:$B$777,U$47)+'СЕТ СН'!$G$11+СВЦЭМ!$D$10+'СЕТ СН'!$G$6</f>
        <v>1602.4117095699999</v>
      </c>
      <c r="V72" s="37">
        <f>SUMIFS(СВЦЭМ!$D$34:$D$777,СВЦЭМ!$A$34:$A$777,$A72,СВЦЭМ!$B$34:$B$777,V$47)+'СЕТ СН'!$G$11+СВЦЭМ!$D$10+'СЕТ СН'!$G$6</f>
        <v>1618.3321295999999</v>
      </c>
      <c r="W72" s="37">
        <f>SUMIFS(СВЦЭМ!$D$34:$D$777,СВЦЭМ!$A$34:$A$777,$A72,СВЦЭМ!$B$34:$B$777,W$47)+'СЕТ СН'!$G$11+СВЦЭМ!$D$10+'СЕТ СН'!$G$6</f>
        <v>1638.02076655</v>
      </c>
      <c r="X72" s="37">
        <f>SUMIFS(СВЦЭМ!$D$34:$D$777,СВЦЭМ!$A$34:$A$777,$A72,СВЦЭМ!$B$34:$B$777,X$47)+'СЕТ СН'!$G$11+СВЦЭМ!$D$10+'СЕТ СН'!$G$6</f>
        <v>1671.27529218</v>
      </c>
      <c r="Y72" s="37">
        <f>SUMIFS(СВЦЭМ!$D$34:$D$777,СВЦЭМ!$A$34:$A$777,$A72,СВЦЭМ!$B$34:$B$777,Y$47)+'СЕТ СН'!$G$11+СВЦЭМ!$D$10+'СЕТ СН'!$G$6</f>
        <v>1787.8139330700001</v>
      </c>
    </row>
    <row r="73" spans="1:26" ht="15.75" x14ac:dyDescent="0.2">
      <c r="A73" s="36">
        <f t="shared" si="1"/>
        <v>42700</v>
      </c>
      <c r="B73" s="37">
        <f>SUMIFS(СВЦЭМ!$D$34:$D$777,СВЦЭМ!$A$34:$A$777,$A73,СВЦЭМ!$B$34:$B$777,B$47)+'СЕТ СН'!$G$11+СВЦЭМ!$D$10+'СЕТ СН'!$G$6</f>
        <v>1908.7042412299998</v>
      </c>
      <c r="C73" s="37">
        <f>SUMIFS(СВЦЭМ!$D$34:$D$777,СВЦЭМ!$A$34:$A$777,$A73,СВЦЭМ!$B$34:$B$777,C$47)+'СЕТ СН'!$G$11+СВЦЭМ!$D$10+'СЕТ СН'!$G$6</f>
        <v>1986.3298031099998</v>
      </c>
      <c r="D73" s="37">
        <f>SUMIFS(СВЦЭМ!$D$34:$D$777,СВЦЭМ!$A$34:$A$777,$A73,СВЦЭМ!$B$34:$B$777,D$47)+'СЕТ СН'!$G$11+СВЦЭМ!$D$10+'СЕТ СН'!$G$6</f>
        <v>2029.77609828</v>
      </c>
      <c r="E73" s="37">
        <f>SUMIFS(СВЦЭМ!$D$34:$D$777,СВЦЭМ!$A$34:$A$777,$A73,СВЦЭМ!$B$34:$B$777,E$47)+'СЕТ СН'!$G$11+СВЦЭМ!$D$10+'СЕТ СН'!$G$6</f>
        <v>2031.6158547499999</v>
      </c>
      <c r="F73" s="37">
        <f>SUMIFS(СВЦЭМ!$D$34:$D$777,СВЦЭМ!$A$34:$A$777,$A73,СВЦЭМ!$B$34:$B$777,F$47)+'СЕТ СН'!$G$11+СВЦЭМ!$D$10+'СЕТ СН'!$G$6</f>
        <v>2037.1552225800001</v>
      </c>
      <c r="G73" s="37">
        <f>SUMIFS(СВЦЭМ!$D$34:$D$777,СВЦЭМ!$A$34:$A$777,$A73,СВЦЭМ!$B$34:$B$777,G$47)+'СЕТ СН'!$G$11+СВЦЭМ!$D$10+'СЕТ СН'!$G$6</f>
        <v>2033.6318705499998</v>
      </c>
      <c r="H73" s="37">
        <f>SUMIFS(СВЦЭМ!$D$34:$D$777,СВЦЭМ!$A$34:$A$777,$A73,СВЦЭМ!$B$34:$B$777,H$47)+'СЕТ СН'!$G$11+СВЦЭМ!$D$10+'СЕТ СН'!$G$6</f>
        <v>2021.8579530500001</v>
      </c>
      <c r="I73" s="37">
        <f>SUMIFS(СВЦЭМ!$D$34:$D$777,СВЦЭМ!$A$34:$A$777,$A73,СВЦЭМ!$B$34:$B$777,I$47)+'СЕТ СН'!$G$11+СВЦЭМ!$D$10+'СЕТ СН'!$G$6</f>
        <v>1999.33858461</v>
      </c>
      <c r="J73" s="37">
        <f>SUMIFS(СВЦЭМ!$D$34:$D$777,СВЦЭМ!$A$34:$A$777,$A73,СВЦЭМ!$B$34:$B$777,J$47)+'СЕТ СН'!$G$11+СВЦЭМ!$D$10+'СЕТ СН'!$G$6</f>
        <v>1885.2740595299997</v>
      </c>
      <c r="K73" s="37">
        <f>SUMIFS(СВЦЭМ!$D$34:$D$777,СВЦЭМ!$A$34:$A$777,$A73,СВЦЭМ!$B$34:$B$777,K$47)+'СЕТ СН'!$G$11+СВЦЭМ!$D$10+'СЕТ СН'!$G$6</f>
        <v>1753.6279724299998</v>
      </c>
      <c r="L73" s="37">
        <f>SUMIFS(СВЦЭМ!$D$34:$D$777,СВЦЭМ!$A$34:$A$777,$A73,СВЦЭМ!$B$34:$B$777,L$47)+'СЕТ СН'!$G$11+СВЦЭМ!$D$10+'СЕТ СН'!$G$6</f>
        <v>1644.1187044899998</v>
      </c>
      <c r="M73" s="37">
        <f>SUMIFS(СВЦЭМ!$D$34:$D$777,СВЦЭМ!$A$34:$A$777,$A73,СВЦЭМ!$B$34:$B$777,M$47)+'СЕТ СН'!$G$11+СВЦЭМ!$D$10+'СЕТ СН'!$G$6</f>
        <v>1613.8809657199999</v>
      </c>
      <c r="N73" s="37">
        <f>SUMIFS(СВЦЭМ!$D$34:$D$777,СВЦЭМ!$A$34:$A$777,$A73,СВЦЭМ!$B$34:$B$777,N$47)+'СЕТ СН'!$G$11+СВЦЭМ!$D$10+'СЕТ СН'!$G$6</f>
        <v>1629.3297173399999</v>
      </c>
      <c r="O73" s="37">
        <f>SUMIFS(СВЦЭМ!$D$34:$D$777,СВЦЭМ!$A$34:$A$777,$A73,СВЦЭМ!$B$34:$B$777,O$47)+'СЕТ СН'!$G$11+СВЦЭМ!$D$10+'СЕТ СН'!$G$6</f>
        <v>1636.80287933</v>
      </c>
      <c r="P73" s="37">
        <f>SUMIFS(СВЦЭМ!$D$34:$D$777,СВЦЭМ!$A$34:$A$777,$A73,СВЦЭМ!$B$34:$B$777,P$47)+'СЕТ СН'!$G$11+СВЦЭМ!$D$10+'СЕТ СН'!$G$6</f>
        <v>1648.4190595499999</v>
      </c>
      <c r="Q73" s="37">
        <f>SUMIFS(СВЦЭМ!$D$34:$D$777,СВЦЭМ!$A$34:$A$777,$A73,СВЦЭМ!$B$34:$B$777,Q$47)+'СЕТ СН'!$G$11+СВЦЭМ!$D$10+'СЕТ СН'!$G$6</f>
        <v>1650.13353723</v>
      </c>
      <c r="R73" s="37">
        <f>SUMIFS(СВЦЭМ!$D$34:$D$777,СВЦЭМ!$A$34:$A$777,$A73,СВЦЭМ!$B$34:$B$777,R$47)+'СЕТ СН'!$G$11+СВЦЭМ!$D$10+'СЕТ СН'!$G$6</f>
        <v>1644.0286636399999</v>
      </c>
      <c r="S73" s="37">
        <f>SUMIFS(СВЦЭМ!$D$34:$D$777,СВЦЭМ!$A$34:$A$777,$A73,СВЦЭМ!$B$34:$B$777,S$47)+'СЕТ СН'!$G$11+СВЦЭМ!$D$10+'СЕТ СН'!$G$6</f>
        <v>1612.6594436299999</v>
      </c>
      <c r="T73" s="37">
        <f>SUMIFS(СВЦЭМ!$D$34:$D$777,СВЦЭМ!$A$34:$A$777,$A73,СВЦЭМ!$B$34:$B$777,T$47)+'СЕТ СН'!$G$11+СВЦЭМ!$D$10+'СЕТ СН'!$G$6</f>
        <v>1589.6665787799998</v>
      </c>
      <c r="U73" s="37">
        <f>SUMIFS(СВЦЭМ!$D$34:$D$777,СВЦЭМ!$A$34:$A$777,$A73,СВЦЭМ!$B$34:$B$777,U$47)+'СЕТ СН'!$G$11+СВЦЭМ!$D$10+'СЕТ СН'!$G$6</f>
        <v>1593.3909059600001</v>
      </c>
      <c r="V73" s="37">
        <f>SUMIFS(СВЦЭМ!$D$34:$D$777,СВЦЭМ!$A$34:$A$777,$A73,СВЦЭМ!$B$34:$B$777,V$47)+'СЕТ СН'!$G$11+СВЦЭМ!$D$10+'СЕТ СН'!$G$6</f>
        <v>1604.1363920499998</v>
      </c>
      <c r="W73" s="37">
        <f>SUMIFS(СВЦЭМ!$D$34:$D$777,СВЦЭМ!$A$34:$A$777,$A73,СВЦЭМ!$B$34:$B$777,W$47)+'СЕТ СН'!$G$11+СВЦЭМ!$D$10+'СЕТ СН'!$G$6</f>
        <v>1616.3526686800001</v>
      </c>
      <c r="X73" s="37">
        <f>SUMIFS(СВЦЭМ!$D$34:$D$777,СВЦЭМ!$A$34:$A$777,$A73,СВЦЭМ!$B$34:$B$777,X$47)+'СЕТ СН'!$G$11+СВЦЭМ!$D$10+'СЕТ СН'!$G$6</f>
        <v>1630.8398363399999</v>
      </c>
      <c r="Y73" s="37">
        <f>SUMIFS(СВЦЭМ!$D$34:$D$777,СВЦЭМ!$A$34:$A$777,$A73,СВЦЭМ!$B$34:$B$777,Y$47)+'СЕТ СН'!$G$11+СВЦЭМ!$D$10+'СЕТ СН'!$G$6</f>
        <v>1721.11093772</v>
      </c>
    </row>
    <row r="74" spans="1:26" ht="15.75" x14ac:dyDescent="0.2">
      <c r="A74" s="36">
        <f t="shared" si="1"/>
        <v>42701</v>
      </c>
      <c r="B74" s="37">
        <f>SUMIFS(СВЦЭМ!$D$34:$D$777,СВЦЭМ!$A$34:$A$777,$A74,СВЦЭМ!$B$34:$B$777,B$47)+'СЕТ СН'!$G$11+СВЦЭМ!$D$10+'СЕТ СН'!$G$6</f>
        <v>1868.3386400499999</v>
      </c>
      <c r="C74" s="37">
        <f>SUMIFS(СВЦЭМ!$D$34:$D$777,СВЦЭМ!$A$34:$A$777,$A74,СВЦЭМ!$B$34:$B$777,C$47)+'СЕТ СН'!$G$11+СВЦЭМ!$D$10+'СЕТ СН'!$G$6</f>
        <v>1960.08569283</v>
      </c>
      <c r="D74" s="37">
        <f>SUMIFS(СВЦЭМ!$D$34:$D$777,СВЦЭМ!$A$34:$A$777,$A74,СВЦЭМ!$B$34:$B$777,D$47)+'СЕТ СН'!$G$11+СВЦЭМ!$D$10+'СЕТ СН'!$G$6</f>
        <v>2029.0166347300001</v>
      </c>
      <c r="E74" s="37">
        <f>SUMIFS(СВЦЭМ!$D$34:$D$777,СВЦЭМ!$A$34:$A$777,$A74,СВЦЭМ!$B$34:$B$777,E$47)+'СЕТ СН'!$G$11+СВЦЭМ!$D$10+'СЕТ СН'!$G$6</f>
        <v>2024.00605688</v>
      </c>
      <c r="F74" s="37">
        <f>SUMIFS(СВЦЭМ!$D$34:$D$777,СВЦЭМ!$A$34:$A$777,$A74,СВЦЭМ!$B$34:$B$777,F$47)+'СЕТ СН'!$G$11+СВЦЭМ!$D$10+'СЕТ СН'!$G$6</f>
        <v>2021.2624073699999</v>
      </c>
      <c r="G74" s="37">
        <f>SUMIFS(СВЦЭМ!$D$34:$D$777,СВЦЭМ!$A$34:$A$777,$A74,СВЦЭМ!$B$34:$B$777,G$47)+'СЕТ СН'!$G$11+СВЦЭМ!$D$10+'СЕТ СН'!$G$6</f>
        <v>2022.64579714</v>
      </c>
      <c r="H74" s="37">
        <f>SUMIFS(СВЦЭМ!$D$34:$D$777,СВЦЭМ!$A$34:$A$777,$A74,СВЦЭМ!$B$34:$B$777,H$47)+'СЕТ СН'!$G$11+СВЦЭМ!$D$10+'СЕТ СН'!$G$6</f>
        <v>2018.3558404599999</v>
      </c>
      <c r="I74" s="37">
        <f>SUMIFS(СВЦЭМ!$D$34:$D$777,СВЦЭМ!$A$34:$A$777,$A74,СВЦЭМ!$B$34:$B$777,I$47)+'СЕТ СН'!$G$11+СВЦЭМ!$D$10+'СЕТ СН'!$G$6</f>
        <v>1994.4182703900001</v>
      </c>
      <c r="J74" s="37">
        <f>SUMIFS(СВЦЭМ!$D$34:$D$777,СВЦЭМ!$A$34:$A$777,$A74,СВЦЭМ!$B$34:$B$777,J$47)+'СЕТ СН'!$G$11+СВЦЭМ!$D$10+'СЕТ СН'!$G$6</f>
        <v>1894.1799506399998</v>
      </c>
      <c r="K74" s="37">
        <f>SUMIFS(СВЦЭМ!$D$34:$D$777,СВЦЭМ!$A$34:$A$777,$A74,СВЦЭМ!$B$34:$B$777,K$47)+'СЕТ СН'!$G$11+СВЦЭМ!$D$10+'СЕТ СН'!$G$6</f>
        <v>1765.4769305499999</v>
      </c>
      <c r="L74" s="37">
        <f>SUMIFS(СВЦЭМ!$D$34:$D$777,СВЦЭМ!$A$34:$A$777,$A74,СВЦЭМ!$B$34:$B$777,L$47)+'СЕТ СН'!$G$11+СВЦЭМ!$D$10+'СЕТ СН'!$G$6</f>
        <v>1655.6877811599998</v>
      </c>
      <c r="M74" s="37">
        <f>SUMIFS(СВЦЭМ!$D$34:$D$777,СВЦЭМ!$A$34:$A$777,$A74,СВЦЭМ!$B$34:$B$777,M$47)+'СЕТ СН'!$G$11+СВЦЭМ!$D$10+'СЕТ СН'!$G$6</f>
        <v>1621.0251491499998</v>
      </c>
      <c r="N74" s="37">
        <f>SUMIFS(СВЦЭМ!$D$34:$D$777,СВЦЭМ!$A$34:$A$777,$A74,СВЦЭМ!$B$34:$B$777,N$47)+'СЕТ СН'!$G$11+СВЦЭМ!$D$10+'СЕТ СН'!$G$6</f>
        <v>1631.81593505</v>
      </c>
      <c r="O74" s="37">
        <f>SUMIFS(СВЦЭМ!$D$34:$D$777,СВЦЭМ!$A$34:$A$777,$A74,СВЦЭМ!$B$34:$B$777,O$47)+'СЕТ СН'!$G$11+СВЦЭМ!$D$10+'СЕТ СН'!$G$6</f>
        <v>1643.3789057999998</v>
      </c>
      <c r="P74" s="37">
        <f>SUMIFS(СВЦЭМ!$D$34:$D$777,СВЦЭМ!$A$34:$A$777,$A74,СВЦЭМ!$B$34:$B$777,P$47)+'СЕТ СН'!$G$11+СВЦЭМ!$D$10+'СЕТ СН'!$G$6</f>
        <v>1658.2505880099998</v>
      </c>
      <c r="Q74" s="37">
        <f>SUMIFS(СВЦЭМ!$D$34:$D$777,СВЦЭМ!$A$34:$A$777,$A74,СВЦЭМ!$B$34:$B$777,Q$47)+'СЕТ СН'!$G$11+СВЦЭМ!$D$10+'СЕТ СН'!$G$6</f>
        <v>1657.3027941199998</v>
      </c>
      <c r="R74" s="37">
        <f>SUMIFS(СВЦЭМ!$D$34:$D$777,СВЦЭМ!$A$34:$A$777,$A74,СВЦЭМ!$B$34:$B$777,R$47)+'СЕТ СН'!$G$11+СВЦЭМ!$D$10+'СЕТ СН'!$G$6</f>
        <v>1648.3297790299998</v>
      </c>
      <c r="S74" s="37">
        <f>SUMIFS(СВЦЭМ!$D$34:$D$777,СВЦЭМ!$A$34:$A$777,$A74,СВЦЭМ!$B$34:$B$777,S$47)+'СЕТ СН'!$G$11+СВЦЭМ!$D$10+'СЕТ СН'!$G$6</f>
        <v>1623.9106736499998</v>
      </c>
      <c r="T74" s="37">
        <f>SUMIFS(СВЦЭМ!$D$34:$D$777,СВЦЭМ!$A$34:$A$777,$A74,СВЦЭМ!$B$34:$B$777,T$47)+'СЕТ СН'!$G$11+СВЦЭМ!$D$10+'СЕТ СН'!$G$6</f>
        <v>1584.60238673</v>
      </c>
      <c r="U74" s="37">
        <f>SUMIFS(СВЦЭМ!$D$34:$D$777,СВЦЭМ!$A$34:$A$777,$A74,СВЦЭМ!$B$34:$B$777,U$47)+'СЕТ СН'!$G$11+СВЦЭМ!$D$10+'СЕТ СН'!$G$6</f>
        <v>1587.3335023599998</v>
      </c>
      <c r="V74" s="37">
        <f>SUMIFS(СВЦЭМ!$D$34:$D$777,СВЦЭМ!$A$34:$A$777,$A74,СВЦЭМ!$B$34:$B$777,V$47)+'СЕТ СН'!$G$11+СВЦЭМ!$D$10+'СЕТ СН'!$G$6</f>
        <v>1602.3788562499999</v>
      </c>
      <c r="W74" s="37">
        <f>SUMIFS(СВЦЭМ!$D$34:$D$777,СВЦЭМ!$A$34:$A$777,$A74,СВЦЭМ!$B$34:$B$777,W$47)+'СЕТ СН'!$G$11+СВЦЭМ!$D$10+'СЕТ СН'!$G$6</f>
        <v>1624.6940620400001</v>
      </c>
      <c r="X74" s="37">
        <f>SUMIFS(СВЦЭМ!$D$34:$D$777,СВЦЭМ!$A$34:$A$777,$A74,СВЦЭМ!$B$34:$B$777,X$47)+'СЕТ СН'!$G$11+СВЦЭМ!$D$10+'СЕТ СН'!$G$6</f>
        <v>1658.5652817999999</v>
      </c>
      <c r="Y74" s="37">
        <f>SUMIFS(СВЦЭМ!$D$34:$D$777,СВЦЭМ!$A$34:$A$777,$A74,СВЦЭМ!$B$34:$B$777,Y$47)+'СЕТ СН'!$G$11+СВЦЭМ!$D$10+'СЕТ СН'!$G$6</f>
        <v>1771.9026177999999</v>
      </c>
    </row>
    <row r="75" spans="1:26" ht="15.75" x14ac:dyDescent="0.2">
      <c r="A75" s="36">
        <f t="shared" si="1"/>
        <v>42702</v>
      </c>
      <c r="B75" s="37">
        <f>SUMIFS(СВЦЭМ!$D$34:$D$777,СВЦЭМ!$A$34:$A$777,$A75,СВЦЭМ!$B$34:$B$777,B$47)+'СЕТ СН'!$G$11+СВЦЭМ!$D$10+'СЕТ СН'!$G$6</f>
        <v>1825.2839248</v>
      </c>
      <c r="C75" s="37">
        <f>SUMIFS(СВЦЭМ!$D$34:$D$777,СВЦЭМ!$A$34:$A$777,$A75,СВЦЭМ!$B$34:$B$777,C$47)+'СЕТ СН'!$G$11+СВЦЭМ!$D$10+'СЕТ СН'!$G$6</f>
        <v>1932.0782414299997</v>
      </c>
      <c r="D75" s="37">
        <f>SUMIFS(СВЦЭМ!$D$34:$D$777,СВЦЭМ!$A$34:$A$777,$A75,СВЦЭМ!$B$34:$B$777,D$47)+'СЕТ СН'!$G$11+СВЦЭМ!$D$10+'СЕТ СН'!$G$6</f>
        <v>2014.4955054799998</v>
      </c>
      <c r="E75" s="37">
        <f>SUMIFS(СВЦЭМ!$D$34:$D$777,СВЦЭМ!$A$34:$A$777,$A75,СВЦЭМ!$B$34:$B$777,E$47)+'СЕТ СН'!$G$11+СВЦЭМ!$D$10+'СЕТ СН'!$G$6</f>
        <v>2030.5551801299998</v>
      </c>
      <c r="F75" s="37">
        <f>SUMIFS(СВЦЭМ!$D$34:$D$777,СВЦЭМ!$A$34:$A$777,$A75,СВЦЭМ!$B$34:$B$777,F$47)+'СЕТ СН'!$G$11+СВЦЭМ!$D$10+'СЕТ СН'!$G$6</f>
        <v>2029.8155858699997</v>
      </c>
      <c r="G75" s="37">
        <f>SUMIFS(СВЦЭМ!$D$34:$D$777,СВЦЭМ!$A$34:$A$777,$A75,СВЦЭМ!$B$34:$B$777,G$47)+'СЕТ СН'!$G$11+СВЦЭМ!$D$10+'СЕТ СН'!$G$6</f>
        <v>2016.0864492999999</v>
      </c>
      <c r="H75" s="37">
        <f>SUMIFS(СВЦЭМ!$D$34:$D$777,СВЦЭМ!$A$34:$A$777,$A75,СВЦЭМ!$B$34:$B$777,H$47)+'СЕТ СН'!$G$11+СВЦЭМ!$D$10+'СЕТ СН'!$G$6</f>
        <v>1978.6195364699997</v>
      </c>
      <c r="I75" s="37">
        <f>SUMIFS(СВЦЭМ!$D$34:$D$777,СВЦЭМ!$A$34:$A$777,$A75,СВЦЭМ!$B$34:$B$777,I$47)+'СЕТ СН'!$G$11+СВЦЭМ!$D$10+'СЕТ СН'!$G$6</f>
        <v>1936.6006022699999</v>
      </c>
      <c r="J75" s="37">
        <f>SUMIFS(СВЦЭМ!$D$34:$D$777,СВЦЭМ!$A$34:$A$777,$A75,СВЦЭМ!$B$34:$B$777,J$47)+'СЕТ СН'!$G$11+СВЦЭМ!$D$10+'СЕТ СН'!$G$6</f>
        <v>1849.3388714099999</v>
      </c>
      <c r="K75" s="37">
        <f>SUMIFS(СВЦЭМ!$D$34:$D$777,СВЦЭМ!$A$34:$A$777,$A75,СВЦЭМ!$B$34:$B$777,K$47)+'СЕТ СН'!$G$11+СВЦЭМ!$D$10+'СЕТ СН'!$G$6</f>
        <v>1748.9233595999999</v>
      </c>
      <c r="L75" s="37">
        <f>SUMIFS(СВЦЭМ!$D$34:$D$777,СВЦЭМ!$A$34:$A$777,$A75,СВЦЭМ!$B$34:$B$777,L$47)+'СЕТ СН'!$G$11+СВЦЭМ!$D$10+'СЕТ СН'!$G$6</f>
        <v>1690.4798461099999</v>
      </c>
      <c r="M75" s="37">
        <f>SUMIFS(СВЦЭМ!$D$34:$D$777,СВЦЭМ!$A$34:$A$777,$A75,СВЦЭМ!$B$34:$B$777,M$47)+'СЕТ СН'!$G$11+СВЦЭМ!$D$10+'СЕТ СН'!$G$6</f>
        <v>1653.3957391499998</v>
      </c>
      <c r="N75" s="37">
        <f>SUMIFS(СВЦЭМ!$D$34:$D$777,СВЦЭМ!$A$34:$A$777,$A75,СВЦЭМ!$B$34:$B$777,N$47)+'СЕТ СН'!$G$11+СВЦЭМ!$D$10+'СЕТ СН'!$G$6</f>
        <v>1665.8470395699999</v>
      </c>
      <c r="O75" s="37">
        <f>SUMIFS(СВЦЭМ!$D$34:$D$777,СВЦЭМ!$A$34:$A$777,$A75,СВЦЭМ!$B$34:$B$777,O$47)+'СЕТ СН'!$G$11+СВЦЭМ!$D$10+'СЕТ СН'!$G$6</f>
        <v>1682.5457449599999</v>
      </c>
      <c r="P75" s="37">
        <f>SUMIFS(СВЦЭМ!$D$34:$D$777,СВЦЭМ!$A$34:$A$777,$A75,СВЦЭМ!$B$34:$B$777,P$47)+'СЕТ СН'!$G$11+СВЦЭМ!$D$10+'СЕТ СН'!$G$6</f>
        <v>1687.55736376</v>
      </c>
      <c r="Q75" s="37">
        <f>SUMIFS(СВЦЭМ!$D$34:$D$777,СВЦЭМ!$A$34:$A$777,$A75,СВЦЭМ!$B$34:$B$777,Q$47)+'СЕТ СН'!$G$11+СВЦЭМ!$D$10+'СЕТ СН'!$G$6</f>
        <v>1689.17524116</v>
      </c>
      <c r="R75" s="37">
        <f>SUMIFS(СВЦЭМ!$D$34:$D$777,СВЦЭМ!$A$34:$A$777,$A75,СВЦЭМ!$B$34:$B$777,R$47)+'СЕТ СН'!$G$11+СВЦЭМ!$D$10+'СЕТ СН'!$G$6</f>
        <v>1686.2212704199999</v>
      </c>
      <c r="S75" s="37">
        <f>SUMIFS(СВЦЭМ!$D$34:$D$777,СВЦЭМ!$A$34:$A$777,$A75,СВЦЭМ!$B$34:$B$777,S$47)+'СЕТ СН'!$G$11+СВЦЭМ!$D$10+'СЕТ СН'!$G$6</f>
        <v>1675.3974640699998</v>
      </c>
      <c r="T75" s="37">
        <f>SUMIFS(СВЦЭМ!$D$34:$D$777,СВЦЭМ!$A$34:$A$777,$A75,СВЦЭМ!$B$34:$B$777,T$47)+'СЕТ СН'!$G$11+СВЦЭМ!$D$10+'СЕТ СН'!$G$6</f>
        <v>1618.7776354799998</v>
      </c>
      <c r="U75" s="37">
        <f>SUMIFS(СВЦЭМ!$D$34:$D$777,СВЦЭМ!$A$34:$A$777,$A75,СВЦЭМ!$B$34:$B$777,U$47)+'СЕТ СН'!$G$11+СВЦЭМ!$D$10+'СЕТ СН'!$G$6</f>
        <v>1618.2690038299997</v>
      </c>
      <c r="V75" s="37">
        <f>SUMIFS(СВЦЭМ!$D$34:$D$777,СВЦЭМ!$A$34:$A$777,$A75,СВЦЭМ!$B$34:$B$777,V$47)+'СЕТ СН'!$G$11+СВЦЭМ!$D$10+'СЕТ СН'!$G$6</f>
        <v>1646.3327818299999</v>
      </c>
      <c r="W75" s="37">
        <f>SUMIFS(СВЦЭМ!$D$34:$D$777,СВЦЭМ!$A$34:$A$777,$A75,СВЦЭМ!$B$34:$B$777,W$47)+'СЕТ СН'!$G$11+СВЦЭМ!$D$10+'СЕТ СН'!$G$6</f>
        <v>1656.9827996899999</v>
      </c>
      <c r="X75" s="37">
        <f>SUMIFS(СВЦЭМ!$D$34:$D$777,СВЦЭМ!$A$34:$A$777,$A75,СВЦЭМ!$B$34:$B$777,X$47)+'СЕТ СН'!$G$11+СВЦЭМ!$D$10+'СЕТ СН'!$G$6</f>
        <v>1692.08731747</v>
      </c>
      <c r="Y75" s="37">
        <f>SUMIFS(СВЦЭМ!$D$34:$D$777,СВЦЭМ!$A$34:$A$777,$A75,СВЦЭМ!$B$34:$B$777,Y$47)+'СЕТ СН'!$G$11+СВЦЭМ!$D$10+'СЕТ СН'!$G$6</f>
        <v>1768.3921243299999</v>
      </c>
    </row>
    <row r="76" spans="1:26" ht="15.75" x14ac:dyDescent="0.2">
      <c r="A76" s="36">
        <f t="shared" si="1"/>
        <v>42703</v>
      </c>
      <c r="B76" s="37">
        <f>SUMIFS(СВЦЭМ!$D$34:$D$777,СВЦЭМ!$A$34:$A$777,$A76,СВЦЭМ!$B$34:$B$777,B$47)+'СЕТ СН'!$G$11+СВЦЭМ!$D$10+'СЕТ СН'!$G$6</f>
        <v>1873.36233176</v>
      </c>
      <c r="C76" s="37">
        <f>SUMIFS(СВЦЭМ!$D$34:$D$777,СВЦЭМ!$A$34:$A$777,$A76,СВЦЭМ!$B$34:$B$777,C$47)+'СЕТ СН'!$G$11+СВЦЭМ!$D$10+'СЕТ СН'!$G$6</f>
        <v>1984.3003084799998</v>
      </c>
      <c r="D76" s="37">
        <f>SUMIFS(СВЦЭМ!$D$34:$D$777,СВЦЭМ!$A$34:$A$777,$A76,СВЦЭМ!$B$34:$B$777,D$47)+'СЕТ СН'!$G$11+СВЦЭМ!$D$10+'СЕТ СН'!$G$6</f>
        <v>2059.9551711499998</v>
      </c>
      <c r="E76" s="37">
        <f>SUMIFS(СВЦЭМ!$D$34:$D$777,СВЦЭМ!$A$34:$A$777,$A76,СВЦЭМ!$B$34:$B$777,E$47)+'СЕТ СН'!$G$11+СВЦЭМ!$D$10+'СЕТ СН'!$G$6</f>
        <v>2066.5597703099997</v>
      </c>
      <c r="F76" s="37">
        <f>SUMIFS(СВЦЭМ!$D$34:$D$777,СВЦЭМ!$A$34:$A$777,$A76,СВЦЭМ!$B$34:$B$777,F$47)+'СЕТ СН'!$G$11+СВЦЭМ!$D$10+'СЕТ СН'!$G$6</f>
        <v>2061.4693494899998</v>
      </c>
      <c r="G76" s="37">
        <f>SUMIFS(СВЦЭМ!$D$34:$D$777,СВЦЭМ!$A$34:$A$777,$A76,СВЦЭМ!$B$34:$B$777,G$47)+'СЕТ СН'!$G$11+СВЦЭМ!$D$10+'СЕТ СН'!$G$6</f>
        <v>2047.7728793000001</v>
      </c>
      <c r="H76" s="37">
        <f>SUMIFS(СВЦЭМ!$D$34:$D$777,СВЦЭМ!$A$34:$A$777,$A76,СВЦЭМ!$B$34:$B$777,H$47)+'СЕТ СН'!$G$11+СВЦЭМ!$D$10+'СЕТ СН'!$G$6</f>
        <v>1975.81935552</v>
      </c>
      <c r="I76" s="37">
        <f>SUMIFS(СВЦЭМ!$D$34:$D$777,СВЦЭМ!$A$34:$A$777,$A76,СВЦЭМ!$B$34:$B$777,I$47)+'СЕТ СН'!$G$11+СВЦЭМ!$D$10+'СЕТ СН'!$G$6</f>
        <v>1888.9777434399998</v>
      </c>
      <c r="J76" s="37">
        <f>SUMIFS(СВЦЭМ!$D$34:$D$777,СВЦЭМ!$A$34:$A$777,$A76,СВЦЭМ!$B$34:$B$777,J$47)+'СЕТ СН'!$G$11+СВЦЭМ!$D$10+'СЕТ СН'!$G$6</f>
        <v>1791.7500181400001</v>
      </c>
      <c r="K76" s="37">
        <f>SUMIFS(СВЦЭМ!$D$34:$D$777,СВЦЭМ!$A$34:$A$777,$A76,СВЦЭМ!$B$34:$B$777,K$47)+'СЕТ СН'!$G$11+СВЦЭМ!$D$10+'СЕТ СН'!$G$6</f>
        <v>1743.4916301499998</v>
      </c>
      <c r="L76" s="37">
        <f>SUMIFS(СВЦЭМ!$D$34:$D$777,СВЦЭМ!$A$34:$A$777,$A76,СВЦЭМ!$B$34:$B$777,L$47)+'СЕТ СН'!$G$11+СВЦЭМ!$D$10+'СЕТ СН'!$G$6</f>
        <v>1706.05253907</v>
      </c>
      <c r="M76" s="37">
        <f>SUMIFS(СВЦЭМ!$D$34:$D$777,СВЦЭМ!$A$34:$A$777,$A76,СВЦЭМ!$B$34:$B$777,M$47)+'СЕТ СН'!$G$11+СВЦЭМ!$D$10+'СЕТ СН'!$G$6</f>
        <v>1713.2028973500001</v>
      </c>
      <c r="N76" s="37">
        <f>SUMIFS(СВЦЭМ!$D$34:$D$777,СВЦЭМ!$A$34:$A$777,$A76,СВЦЭМ!$B$34:$B$777,N$47)+'СЕТ СН'!$G$11+СВЦЭМ!$D$10+'СЕТ СН'!$G$6</f>
        <v>1750.8062943899999</v>
      </c>
      <c r="O76" s="37">
        <f>SUMIFS(СВЦЭМ!$D$34:$D$777,СВЦЭМ!$A$34:$A$777,$A76,СВЦЭМ!$B$34:$B$777,O$47)+'СЕТ СН'!$G$11+СВЦЭМ!$D$10+'СЕТ СН'!$G$6</f>
        <v>1758.8889053899998</v>
      </c>
      <c r="P76" s="37">
        <f>SUMIFS(СВЦЭМ!$D$34:$D$777,СВЦЭМ!$A$34:$A$777,$A76,СВЦЭМ!$B$34:$B$777,P$47)+'СЕТ СН'!$G$11+СВЦЭМ!$D$10+'СЕТ СН'!$G$6</f>
        <v>1759.0130984699999</v>
      </c>
      <c r="Q76" s="37">
        <f>SUMIFS(СВЦЭМ!$D$34:$D$777,СВЦЭМ!$A$34:$A$777,$A76,СВЦЭМ!$B$34:$B$777,Q$47)+'СЕТ СН'!$G$11+СВЦЭМ!$D$10+'СЕТ СН'!$G$6</f>
        <v>1758.57289193</v>
      </c>
      <c r="R76" s="37">
        <f>SUMIFS(СВЦЭМ!$D$34:$D$777,СВЦЭМ!$A$34:$A$777,$A76,СВЦЭМ!$B$34:$B$777,R$47)+'СЕТ СН'!$G$11+СВЦЭМ!$D$10+'СЕТ СН'!$G$6</f>
        <v>1755.7991699599997</v>
      </c>
      <c r="S76" s="37">
        <f>SUMIFS(СВЦЭМ!$D$34:$D$777,СВЦЭМ!$A$34:$A$777,$A76,СВЦЭМ!$B$34:$B$777,S$47)+'СЕТ СН'!$G$11+СВЦЭМ!$D$10+'СЕТ СН'!$G$6</f>
        <v>1725.6592246199998</v>
      </c>
      <c r="T76" s="37">
        <f>SUMIFS(СВЦЭМ!$D$34:$D$777,СВЦЭМ!$A$34:$A$777,$A76,СВЦЭМ!$B$34:$B$777,T$47)+'СЕТ СН'!$G$11+СВЦЭМ!$D$10+'СЕТ СН'!$G$6</f>
        <v>1677.39098087</v>
      </c>
      <c r="U76" s="37">
        <f>SUMIFS(СВЦЭМ!$D$34:$D$777,СВЦЭМ!$A$34:$A$777,$A76,СВЦЭМ!$B$34:$B$777,U$47)+'СЕТ СН'!$G$11+СВЦЭМ!$D$10+'СЕТ СН'!$G$6</f>
        <v>1672.9634652599998</v>
      </c>
      <c r="V76" s="37">
        <f>SUMIFS(СВЦЭМ!$D$34:$D$777,СВЦЭМ!$A$34:$A$777,$A76,СВЦЭМ!$B$34:$B$777,V$47)+'СЕТ СН'!$G$11+СВЦЭМ!$D$10+'СЕТ СН'!$G$6</f>
        <v>1663.4299355899998</v>
      </c>
      <c r="W76" s="37">
        <f>SUMIFS(СВЦЭМ!$D$34:$D$777,СВЦЭМ!$A$34:$A$777,$A76,СВЦЭМ!$B$34:$B$777,W$47)+'СЕТ СН'!$G$11+СВЦЭМ!$D$10+'СЕТ СН'!$G$6</f>
        <v>1674.34371044</v>
      </c>
      <c r="X76" s="37">
        <f>SUMIFS(СВЦЭМ!$D$34:$D$777,СВЦЭМ!$A$34:$A$777,$A76,СВЦЭМ!$B$34:$B$777,X$47)+'СЕТ СН'!$G$11+СВЦЭМ!$D$10+'СЕТ СН'!$G$6</f>
        <v>1706.46665914</v>
      </c>
      <c r="Y76" s="37">
        <f>SUMIFS(СВЦЭМ!$D$34:$D$777,СВЦЭМ!$A$34:$A$777,$A76,СВЦЭМ!$B$34:$B$777,Y$47)+'СЕТ СН'!$G$11+СВЦЭМ!$D$10+'СЕТ СН'!$G$6</f>
        <v>1804.8729401000001</v>
      </c>
    </row>
    <row r="77" spans="1:26" ht="15.75" x14ac:dyDescent="0.2">
      <c r="A77" s="36">
        <f t="shared" si="1"/>
        <v>42704</v>
      </c>
      <c r="B77" s="37">
        <f>SUMIFS(СВЦЭМ!$D$34:$D$777,СВЦЭМ!$A$34:$A$777,$A77,СВЦЭМ!$B$34:$B$777,B$47)+'СЕТ СН'!$G$11+СВЦЭМ!$D$10+'СЕТ СН'!$G$6</f>
        <v>1923.2177445899997</v>
      </c>
      <c r="C77" s="37">
        <f>SUMIFS(СВЦЭМ!$D$34:$D$777,СВЦЭМ!$A$34:$A$777,$A77,СВЦЭМ!$B$34:$B$777,C$47)+'СЕТ СН'!$G$11+СВЦЭМ!$D$10+'СЕТ СН'!$G$6</f>
        <v>2027.4387910699998</v>
      </c>
      <c r="D77" s="37">
        <f>SUMIFS(СВЦЭМ!$D$34:$D$777,СВЦЭМ!$A$34:$A$777,$A77,СВЦЭМ!$B$34:$B$777,D$47)+'СЕТ СН'!$G$11+СВЦЭМ!$D$10+'СЕТ СН'!$G$6</f>
        <v>2090.4738002899999</v>
      </c>
      <c r="E77" s="37">
        <f>SUMIFS(СВЦЭМ!$D$34:$D$777,СВЦЭМ!$A$34:$A$777,$A77,СВЦЭМ!$B$34:$B$777,E$47)+'СЕТ СН'!$G$11+СВЦЭМ!$D$10+'СЕТ СН'!$G$6</f>
        <v>2090.91319776</v>
      </c>
      <c r="F77" s="37">
        <f>SUMIFS(СВЦЭМ!$D$34:$D$777,СВЦЭМ!$A$34:$A$777,$A77,СВЦЭМ!$B$34:$B$777,F$47)+'СЕТ СН'!$G$11+СВЦЭМ!$D$10+'СЕТ СН'!$G$6</f>
        <v>2093.78648187</v>
      </c>
      <c r="G77" s="37">
        <f>SUMIFS(СВЦЭМ!$D$34:$D$777,СВЦЭМ!$A$34:$A$777,$A77,СВЦЭМ!$B$34:$B$777,G$47)+'СЕТ СН'!$G$11+СВЦЭМ!$D$10+'СЕТ СН'!$G$6</f>
        <v>2083.1869514999999</v>
      </c>
      <c r="H77" s="37">
        <f>SUMIFS(СВЦЭМ!$D$34:$D$777,СВЦЭМ!$A$34:$A$777,$A77,СВЦЭМ!$B$34:$B$777,H$47)+'СЕТ СН'!$G$11+СВЦЭМ!$D$10+'СЕТ СН'!$G$6</f>
        <v>2022.0934790199999</v>
      </c>
      <c r="I77" s="37">
        <f>SUMIFS(СВЦЭМ!$D$34:$D$777,СВЦЭМ!$A$34:$A$777,$A77,СВЦЭМ!$B$34:$B$777,I$47)+'СЕТ СН'!$G$11+СВЦЭМ!$D$10+'СЕТ СН'!$G$6</f>
        <v>1934.9129511000001</v>
      </c>
      <c r="J77" s="37">
        <f>SUMIFS(СВЦЭМ!$D$34:$D$777,СВЦЭМ!$A$34:$A$777,$A77,СВЦЭМ!$B$34:$B$777,J$47)+'СЕТ СН'!$G$11+СВЦЭМ!$D$10+'СЕТ СН'!$G$6</f>
        <v>1842.6990742799999</v>
      </c>
      <c r="K77" s="37">
        <f>SUMIFS(СВЦЭМ!$D$34:$D$777,СВЦЭМ!$A$34:$A$777,$A77,СВЦЭМ!$B$34:$B$777,K$47)+'СЕТ СН'!$G$11+СВЦЭМ!$D$10+'СЕТ СН'!$G$6</f>
        <v>1784.7943199299998</v>
      </c>
      <c r="L77" s="37">
        <f>SUMIFS(СВЦЭМ!$D$34:$D$777,СВЦЭМ!$A$34:$A$777,$A77,СВЦЭМ!$B$34:$B$777,L$47)+'СЕТ СН'!$G$11+СВЦЭМ!$D$10+'СЕТ СН'!$G$6</f>
        <v>1702.1962936099999</v>
      </c>
      <c r="M77" s="37">
        <f>SUMIFS(СВЦЭМ!$D$34:$D$777,СВЦЭМ!$A$34:$A$777,$A77,СВЦЭМ!$B$34:$B$777,M$47)+'СЕТ СН'!$G$11+СВЦЭМ!$D$10+'СЕТ СН'!$G$6</f>
        <v>1690.3077849699998</v>
      </c>
      <c r="N77" s="37">
        <f>SUMIFS(СВЦЭМ!$D$34:$D$777,СВЦЭМ!$A$34:$A$777,$A77,СВЦЭМ!$B$34:$B$777,N$47)+'СЕТ СН'!$G$11+СВЦЭМ!$D$10+'СЕТ СН'!$G$6</f>
        <v>1716.13253854</v>
      </c>
      <c r="O77" s="37">
        <f>SUMIFS(СВЦЭМ!$D$34:$D$777,СВЦЭМ!$A$34:$A$777,$A77,СВЦЭМ!$B$34:$B$777,O$47)+'СЕТ СН'!$G$11+СВЦЭМ!$D$10+'СЕТ СН'!$G$6</f>
        <v>1719.9999593099999</v>
      </c>
      <c r="P77" s="37">
        <f>SUMIFS(СВЦЭМ!$D$34:$D$777,СВЦЭМ!$A$34:$A$777,$A77,СВЦЭМ!$B$34:$B$777,P$47)+'СЕТ СН'!$G$11+СВЦЭМ!$D$10+'СЕТ СН'!$G$6</f>
        <v>1724.6673717399999</v>
      </c>
      <c r="Q77" s="37">
        <f>SUMIFS(СВЦЭМ!$D$34:$D$777,СВЦЭМ!$A$34:$A$777,$A77,СВЦЭМ!$B$34:$B$777,Q$47)+'СЕТ СН'!$G$11+СВЦЭМ!$D$10+'СЕТ СН'!$G$6</f>
        <v>1724.60381674</v>
      </c>
      <c r="R77" s="37">
        <f>SUMIFS(СВЦЭМ!$D$34:$D$777,СВЦЭМ!$A$34:$A$777,$A77,СВЦЭМ!$B$34:$B$777,R$47)+'СЕТ СН'!$G$11+СВЦЭМ!$D$10+'СЕТ СН'!$G$6</f>
        <v>1719.0350913699999</v>
      </c>
      <c r="S77" s="37">
        <f>SUMIFS(СВЦЭМ!$D$34:$D$777,СВЦЭМ!$A$34:$A$777,$A77,СВЦЭМ!$B$34:$B$777,S$47)+'СЕТ СН'!$G$11+СВЦЭМ!$D$10+'СЕТ СН'!$G$6</f>
        <v>1698.4927103199998</v>
      </c>
      <c r="T77" s="37">
        <f>SUMIFS(СВЦЭМ!$D$34:$D$777,СВЦЭМ!$A$34:$A$777,$A77,СВЦЭМ!$B$34:$B$777,T$47)+'СЕТ СН'!$G$11+СВЦЭМ!$D$10+'СЕТ СН'!$G$6</f>
        <v>1663.6326763899999</v>
      </c>
      <c r="U77" s="37">
        <f>SUMIFS(СВЦЭМ!$D$34:$D$777,СВЦЭМ!$A$34:$A$777,$A77,СВЦЭМ!$B$34:$B$777,U$47)+'СЕТ СН'!$G$11+СВЦЭМ!$D$10+'СЕТ СН'!$G$6</f>
        <v>1662.85038816</v>
      </c>
      <c r="V77" s="37">
        <f>SUMIFS(СВЦЭМ!$D$34:$D$777,СВЦЭМ!$A$34:$A$777,$A77,СВЦЭМ!$B$34:$B$777,V$47)+'СЕТ СН'!$G$11+СВЦЭМ!$D$10+'СЕТ СН'!$G$6</f>
        <v>1649.45204706</v>
      </c>
      <c r="W77" s="37">
        <f>SUMIFS(СВЦЭМ!$D$34:$D$777,СВЦЭМ!$A$34:$A$777,$A77,СВЦЭМ!$B$34:$B$777,W$47)+'СЕТ СН'!$G$11+СВЦЭМ!$D$10+'СЕТ СН'!$G$6</f>
        <v>1658.6124110599999</v>
      </c>
      <c r="X77" s="37">
        <f>SUMIFS(СВЦЭМ!$D$34:$D$777,СВЦЭМ!$A$34:$A$777,$A77,СВЦЭМ!$B$34:$B$777,X$47)+'СЕТ СН'!$G$11+СВЦЭМ!$D$10+'СЕТ СН'!$G$6</f>
        <v>1676.6112409799998</v>
      </c>
      <c r="Y77" s="37">
        <f>SUMIFS(СВЦЭМ!$D$34:$D$777,СВЦЭМ!$A$34:$A$777,$A77,СВЦЭМ!$B$34:$B$777,Y$47)+'СЕТ СН'!$G$11+СВЦЭМ!$D$10+'СЕТ СН'!$G$6</f>
        <v>1779.6706927499999</v>
      </c>
    </row>
    <row r="78" spans="1:26" ht="15.75" x14ac:dyDescent="0.2">
      <c r="A78" s="36">
        <f t="shared" si="1"/>
        <v>42705</v>
      </c>
      <c r="B78" s="37">
        <f>SUMIFS(СВЦЭМ!$D$34:$D$777,СВЦЭМ!$A$34:$A$777,$A78,СВЦЭМ!$B$34:$B$777,B$47)+'СЕТ СН'!$G$11+СВЦЭМ!$D$10+'СЕТ СН'!$G$6</f>
        <v>842.41550568000002</v>
      </c>
      <c r="C78" s="37">
        <f>SUMIFS(СВЦЭМ!$D$34:$D$777,СВЦЭМ!$A$34:$A$777,$A78,СВЦЭМ!$B$34:$B$777,C$47)+'СЕТ СН'!$G$11+СВЦЭМ!$D$10+'СЕТ СН'!$G$6</f>
        <v>842.41550568000002</v>
      </c>
      <c r="D78" s="37">
        <f>SUMIFS(СВЦЭМ!$D$34:$D$777,СВЦЭМ!$A$34:$A$777,$A78,СВЦЭМ!$B$34:$B$777,D$47)+'СЕТ СН'!$G$11+СВЦЭМ!$D$10+'СЕТ СН'!$G$6</f>
        <v>842.41550568000002</v>
      </c>
      <c r="E78" s="37">
        <f>SUMIFS(СВЦЭМ!$D$34:$D$777,СВЦЭМ!$A$34:$A$777,$A78,СВЦЭМ!$B$34:$B$777,E$47)+'СЕТ СН'!$G$11+СВЦЭМ!$D$10+'СЕТ СН'!$G$6</f>
        <v>842.41550568000002</v>
      </c>
      <c r="F78" s="37">
        <f>SUMIFS(СВЦЭМ!$D$34:$D$777,СВЦЭМ!$A$34:$A$777,$A78,СВЦЭМ!$B$34:$B$777,F$47)+'СЕТ СН'!$G$11+СВЦЭМ!$D$10+'СЕТ СН'!$G$6</f>
        <v>842.41550568000002</v>
      </c>
      <c r="G78" s="37">
        <f>SUMIFS(СВЦЭМ!$D$34:$D$777,СВЦЭМ!$A$34:$A$777,$A78,СВЦЭМ!$B$34:$B$777,G$47)+'СЕТ СН'!$G$11+СВЦЭМ!$D$10+'СЕТ СН'!$G$6</f>
        <v>842.41550568000002</v>
      </c>
      <c r="H78" s="37">
        <f>SUMIFS(СВЦЭМ!$D$34:$D$777,СВЦЭМ!$A$34:$A$777,$A78,СВЦЭМ!$B$34:$B$777,H$47)+'СЕТ СН'!$G$11+СВЦЭМ!$D$10+'СЕТ СН'!$G$6</f>
        <v>842.41550568000002</v>
      </c>
      <c r="I78" s="37">
        <f>SUMIFS(СВЦЭМ!$D$34:$D$777,СВЦЭМ!$A$34:$A$777,$A78,СВЦЭМ!$B$34:$B$777,I$47)+'СЕТ СН'!$G$11+СВЦЭМ!$D$10+'СЕТ СН'!$G$6</f>
        <v>842.41550568000002</v>
      </c>
      <c r="J78" s="37">
        <f>SUMIFS(СВЦЭМ!$D$34:$D$777,СВЦЭМ!$A$34:$A$777,$A78,СВЦЭМ!$B$34:$B$777,J$47)+'СЕТ СН'!$G$11+СВЦЭМ!$D$10+'СЕТ СН'!$G$6</f>
        <v>842.41550568000002</v>
      </c>
      <c r="K78" s="37">
        <f>SUMIFS(СВЦЭМ!$D$34:$D$777,СВЦЭМ!$A$34:$A$777,$A78,СВЦЭМ!$B$34:$B$777,K$47)+'СЕТ СН'!$G$11+СВЦЭМ!$D$10+'СЕТ СН'!$G$6</f>
        <v>842.41550568000002</v>
      </c>
      <c r="L78" s="37">
        <f>SUMIFS(СВЦЭМ!$D$34:$D$777,СВЦЭМ!$A$34:$A$777,$A78,СВЦЭМ!$B$34:$B$777,L$47)+'СЕТ СН'!$G$11+СВЦЭМ!$D$10+'СЕТ СН'!$G$6</f>
        <v>842.41550568000002</v>
      </c>
      <c r="M78" s="37">
        <f>SUMIFS(СВЦЭМ!$D$34:$D$777,СВЦЭМ!$A$34:$A$777,$A78,СВЦЭМ!$B$34:$B$777,M$47)+'СЕТ СН'!$G$11+СВЦЭМ!$D$10+'СЕТ СН'!$G$6</f>
        <v>842.41550568000002</v>
      </c>
      <c r="N78" s="37">
        <f>SUMIFS(СВЦЭМ!$D$34:$D$777,СВЦЭМ!$A$34:$A$777,$A78,СВЦЭМ!$B$34:$B$777,N$47)+'СЕТ СН'!$G$11+СВЦЭМ!$D$10+'СЕТ СН'!$G$6</f>
        <v>842.41550568000002</v>
      </c>
      <c r="O78" s="37">
        <f>SUMIFS(СВЦЭМ!$D$34:$D$777,СВЦЭМ!$A$34:$A$777,$A78,СВЦЭМ!$B$34:$B$777,O$47)+'СЕТ СН'!$G$11+СВЦЭМ!$D$10+'СЕТ СН'!$G$6</f>
        <v>842.41550568000002</v>
      </c>
      <c r="P78" s="37">
        <f>SUMIFS(СВЦЭМ!$D$34:$D$777,СВЦЭМ!$A$34:$A$777,$A78,СВЦЭМ!$B$34:$B$777,P$47)+'СЕТ СН'!$G$11+СВЦЭМ!$D$10+'СЕТ СН'!$G$6</f>
        <v>842.41550568000002</v>
      </c>
      <c r="Q78" s="37">
        <f>SUMIFS(СВЦЭМ!$D$34:$D$777,СВЦЭМ!$A$34:$A$777,$A78,СВЦЭМ!$B$34:$B$777,Q$47)+'СЕТ СН'!$G$11+СВЦЭМ!$D$10+'СЕТ СН'!$G$6</f>
        <v>842.41550568000002</v>
      </c>
      <c r="R78" s="37">
        <f>SUMIFS(СВЦЭМ!$D$34:$D$777,СВЦЭМ!$A$34:$A$777,$A78,СВЦЭМ!$B$34:$B$777,R$47)+'СЕТ СН'!$G$11+СВЦЭМ!$D$10+'СЕТ СН'!$G$6</f>
        <v>842.41550568000002</v>
      </c>
      <c r="S78" s="37">
        <f>SUMIFS(СВЦЭМ!$D$34:$D$777,СВЦЭМ!$A$34:$A$777,$A78,СВЦЭМ!$B$34:$B$777,S$47)+'СЕТ СН'!$G$11+СВЦЭМ!$D$10+'СЕТ СН'!$G$6</f>
        <v>842.41550568000002</v>
      </c>
      <c r="T78" s="37">
        <f>SUMIFS(СВЦЭМ!$D$34:$D$777,СВЦЭМ!$A$34:$A$777,$A78,СВЦЭМ!$B$34:$B$777,T$47)+'СЕТ СН'!$G$11+СВЦЭМ!$D$10+'СЕТ СН'!$G$6</f>
        <v>842.41550568000002</v>
      </c>
      <c r="U78" s="37">
        <f>SUMIFS(СВЦЭМ!$D$34:$D$777,СВЦЭМ!$A$34:$A$777,$A78,СВЦЭМ!$B$34:$B$777,U$47)+'СЕТ СН'!$G$11+СВЦЭМ!$D$10+'СЕТ СН'!$G$6</f>
        <v>842.41550568000002</v>
      </c>
      <c r="V78" s="37">
        <f>SUMIFS(СВЦЭМ!$D$34:$D$777,СВЦЭМ!$A$34:$A$777,$A78,СВЦЭМ!$B$34:$B$777,V$47)+'СЕТ СН'!$G$11+СВЦЭМ!$D$10+'СЕТ СН'!$G$6</f>
        <v>842.41550568000002</v>
      </c>
      <c r="W78" s="37">
        <f>SUMIFS(СВЦЭМ!$D$34:$D$777,СВЦЭМ!$A$34:$A$777,$A78,СВЦЭМ!$B$34:$B$777,W$47)+'СЕТ СН'!$G$11+СВЦЭМ!$D$10+'СЕТ СН'!$G$6</f>
        <v>842.41550568000002</v>
      </c>
      <c r="X78" s="37">
        <f>SUMIFS(СВЦЭМ!$D$34:$D$777,СВЦЭМ!$A$34:$A$777,$A78,СВЦЭМ!$B$34:$B$777,X$47)+'СЕТ СН'!$G$11+СВЦЭМ!$D$10+'СЕТ СН'!$G$6</f>
        <v>842.41550568000002</v>
      </c>
      <c r="Y78" s="37">
        <f>SUMIFS(СВЦЭМ!$D$34:$D$777,СВЦЭМ!$A$34:$A$777,$A78,СВЦЭМ!$B$34:$B$777,Y$47)+'СЕТ СН'!$G$11+СВЦЭМ!$D$10+'СЕТ СН'!$G$6</f>
        <v>842.41550568000002</v>
      </c>
    </row>
    <row r="79" spans="1:26" ht="15.75" x14ac:dyDescent="0.2">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5.75"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row>
    <row r="81" spans="1:27" ht="12.75" customHeight="1" x14ac:dyDescent="0.2">
      <c r="A81" s="113" t="s">
        <v>7</v>
      </c>
      <c r="B81" s="116" t="s">
        <v>75</v>
      </c>
      <c r="C81" s="117"/>
      <c r="D81" s="117"/>
      <c r="E81" s="117"/>
      <c r="F81" s="117"/>
      <c r="G81" s="117"/>
      <c r="H81" s="117"/>
      <c r="I81" s="117"/>
      <c r="J81" s="117"/>
      <c r="K81" s="117"/>
      <c r="L81" s="117"/>
      <c r="M81" s="117"/>
      <c r="N81" s="117"/>
      <c r="O81" s="117"/>
      <c r="P81" s="117"/>
      <c r="Q81" s="117"/>
      <c r="R81" s="117"/>
      <c r="S81" s="117"/>
      <c r="T81" s="117"/>
      <c r="U81" s="117"/>
      <c r="V81" s="117"/>
      <c r="W81" s="117"/>
      <c r="X81" s="117"/>
      <c r="Y81" s="118"/>
    </row>
    <row r="82" spans="1:27" ht="12.75" customHeight="1" x14ac:dyDescent="0.2">
      <c r="A82" s="114"/>
      <c r="B82" s="119"/>
      <c r="C82" s="120"/>
      <c r="D82" s="120"/>
      <c r="E82" s="120"/>
      <c r="F82" s="120"/>
      <c r="G82" s="120"/>
      <c r="H82" s="120"/>
      <c r="I82" s="120"/>
      <c r="J82" s="120"/>
      <c r="K82" s="120"/>
      <c r="L82" s="120"/>
      <c r="M82" s="120"/>
      <c r="N82" s="120"/>
      <c r="O82" s="120"/>
      <c r="P82" s="120"/>
      <c r="Q82" s="120"/>
      <c r="R82" s="120"/>
      <c r="S82" s="120"/>
      <c r="T82" s="120"/>
      <c r="U82" s="120"/>
      <c r="V82" s="120"/>
      <c r="W82" s="120"/>
      <c r="X82" s="120"/>
      <c r="Y82" s="121"/>
    </row>
    <row r="83" spans="1:27" ht="12.75" customHeight="1" x14ac:dyDescent="0.2">
      <c r="A83" s="115"/>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7" ht="15.75" customHeight="1" x14ac:dyDescent="0.2">
      <c r="A84" s="36" t="str">
        <f>A48</f>
        <v>01.11.2016</v>
      </c>
      <c r="B84" s="37">
        <f>SUMIFS(СВЦЭМ!$D$34:$D$777,СВЦЭМ!$A$34:$A$777,$A84,СВЦЭМ!$B$34:$B$777,B$83)+'СЕТ СН'!$H$11+СВЦЭМ!$D$10+'СЕТ СН'!$H$6</f>
        <v>1786.4077646599999</v>
      </c>
      <c r="C84" s="37">
        <f>SUMIFS(СВЦЭМ!$D$34:$D$777,СВЦЭМ!$A$34:$A$777,$A84,СВЦЭМ!$B$34:$B$777,C$83)+'СЕТ СН'!$H$11+СВЦЭМ!$D$10+'СЕТ СН'!$H$6</f>
        <v>1892.07049284</v>
      </c>
      <c r="D84" s="37">
        <f>SUMIFS(СВЦЭМ!$D$34:$D$777,СВЦЭМ!$A$34:$A$777,$A84,СВЦЭМ!$B$34:$B$777,D$83)+'СЕТ СН'!$H$11+СВЦЭМ!$D$10+'СЕТ СН'!$H$6</f>
        <v>1926.0846449599999</v>
      </c>
      <c r="E84" s="37">
        <f>SUMIFS(СВЦЭМ!$D$34:$D$777,СВЦЭМ!$A$34:$A$777,$A84,СВЦЭМ!$B$34:$B$777,E$83)+'СЕТ СН'!$H$11+СВЦЭМ!$D$10+'СЕТ СН'!$H$6</f>
        <v>1939.3077229999999</v>
      </c>
      <c r="F84" s="37">
        <f>SUMIFS(СВЦЭМ!$D$34:$D$777,СВЦЭМ!$A$34:$A$777,$A84,СВЦЭМ!$B$34:$B$777,F$83)+'СЕТ СН'!$H$11+СВЦЭМ!$D$10+'СЕТ СН'!$H$6</f>
        <v>1937.6340278099997</v>
      </c>
      <c r="G84" s="37">
        <f>SUMIFS(СВЦЭМ!$D$34:$D$777,СВЦЭМ!$A$34:$A$777,$A84,СВЦЭМ!$B$34:$B$777,G$83)+'СЕТ СН'!$H$11+СВЦЭМ!$D$10+'СЕТ СН'!$H$6</f>
        <v>1924.0419225999999</v>
      </c>
      <c r="H84" s="37">
        <f>SUMIFS(СВЦЭМ!$D$34:$D$777,СВЦЭМ!$A$34:$A$777,$A84,СВЦЭМ!$B$34:$B$777,H$83)+'СЕТ СН'!$H$11+СВЦЭМ!$D$10+'СЕТ СН'!$H$6</f>
        <v>1886.6226613700001</v>
      </c>
      <c r="I84" s="37">
        <f>SUMIFS(СВЦЭМ!$D$34:$D$777,СВЦЭМ!$A$34:$A$777,$A84,СВЦЭМ!$B$34:$B$777,I$83)+'СЕТ СН'!$H$11+СВЦЭМ!$D$10+'СЕТ СН'!$H$6</f>
        <v>1849.2360358199999</v>
      </c>
      <c r="J84" s="37">
        <f>SUMIFS(СВЦЭМ!$D$34:$D$777,СВЦЭМ!$A$34:$A$777,$A84,СВЦЭМ!$B$34:$B$777,J$83)+'СЕТ СН'!$H$11+СВЦЭМ!$D$10+'СЕТ СН'!$H$6</f>
        <v>1766.4899002100001</v>
      </c>
      <c r="K84" s="37">
        <f>SUMIFS(СВЦЭМ!$D$34:$D$777,СВЦЭМ!$A$34:$A$777,$A84,СВЦЭМ!$B$34:$B$777,K$83)+'СЕТ СН'!$H$11+СВЦЭМ!$D$10+'СЕТ СН'!$H$6</f>
        <v>1682.7449547000001</v>
      </c>
      <c r="L84" s="37">
        <f>SUMIFS(СВЦЭМ!$D$34:$D$777,СВЦЭМ!$A$34:$A$777,$A84,СВЦЭМ!$B$34:$B$777,L$83)+'СЕТ СН'!$H$11+СВЦЭМ!$D$10+'СЕТ СН'!$H$6</f>
        <v>1594.62877518</v>
      </c>
      <c r="M84" s="37">
        <f>SUMIFS(СВЦЭМ!$D$34:$D$777,СВЦЭМ!$A$34:$A$777,$A84,СВЦЭМ!$B$34:$B$777,M$83)+'СЕТ СН'!$H$11+СВЦЭМ!$D$10+'СЕТ СН'!$H$6</f>
        <v>1544.71603813</v>
      </c>
      <c r="N84" s="37">
        <f>SUMIFS(СВЦЭМ!$D$34:$D$777,СВЦЭМ!$A$34:$A$777,$A84,СВЦЭМ!$B$34:$B$777,N$83)+'СЕТ СН'!$H$11+СВЦЭМ!$D$10+'СЕТ СН'!$H$6</f>
        <v>1545.9663228099998</v>
      </c>
      <c r="O84" s="37">
        <f>SUMIFS(СВЦЭМ!$D$34:$D$777,СВЦЭМ!$A$34:$A$777,$A84,СВЦЭМ!$B$34:$B$777,O$83)+'СЕТ СН'!$H$11+СВЦЭМ!$D$10+'СЕТ СН'!$H$6</f>
        <v>1551.2820748200002</v>
      </c>
      <c r="P84" s="37">
        <f>SUMIFS(СВЦЭМ!$D$34:$D$777,СВЦЭМ!$A$34:$A$777,$A84,СВЦЭМ!$B$34:$B$777,P$83)+'СЕТ СН'!$H$11+СВЦЭМ!$D$10+'СЕТ СН'!$H$6</f>
        <v>1562.25792892</v>
      </c>
      <c r="Q84" s="37">
        <f>SUMIFS(СВЦЭМ!$D$34:$D$777,СВЦЭМ!$A$34:$A$777,$A84,СВЦЭМ!$B$34:$B$777,Q$83)+'СЕТ СН'!$H$11+СВЦЭМ!$D$10+'СЕТ СН'!$H$6</f>
        <v>1562.0645809500002</v>
      </c>
      <c r="R84" s="37">
        <f>SUMIFS(СВЦЭМ!$D$34:$D$777,СВЦЭМ!$A$34:$A$777,$A84,СВЦЭМ!$B$34:$B$777,R$83)+'СЕТ СН'!$H$11+СВЦЭМ!$D$10+'СЕТ СН'!$H$6</f>
        <v>1560.4623357800001</v>
      </c>
      <c r="S84" s="37">
        <f>SUMIFS(СВЦЭМ!$D$34:$D$777,СВЦЭМ!$A$34:$A$777,$A84,СВЦЭМ!$B$34:$B$777,S$83)+'СЕТ СН'!$H$11+СВЦЭМ!$D$10+'СЕТ СН'!$H$6</f>
        <v>1543.60016703</v>
      </c>
      <c r="T84" s="37">
        <f>SUMIFS(СВЦЭМ!$D$34:$D$777,СВЦЭМ!$A$34:$A$777,$A84,СВЦЭМ!$B$34:$B$777,T$83)+'СЕТ СН'!$H$11+СВЦЭМ!$D$10+'СЕТ СН'!$H$6</f>
        <v>1555.80786459</v>
      </c>
      <c r="U84" s="37">
        <f>SUMIFS(СВЦЭМ!$D$34:$D$777,СВЦЭМ!$A$34:$A$777,$A84,СВЦЭМ!$B$34:$B$777,U$83)+'СЕТ СН'!$H$11+СВЦЭМ!$D$10+'СЕТ СН'!$H$6</f>
        <v>1562.6800564099999</v>
      </c>
      <c r="V84" s="37">
        <f>SUMIFS(СВЦЭМ!$D$34:$D$777,СВЦЭМ!$A$34:$A$777,$A84,СВЦЭМ!$B$34:$B$777,V$83)+'СЕТ СН'!$H$11+СВЦЭМ!$D$10+'СЕТ СН'!$H$6</f>
        <v>1550.3381783300001</v>
      </c>
      <c r="W84" s="37">
        <f>SUMIFS(СВЦЭМ!$D$34:$D$777,СВЦЭМ!$A$34:$A$777,$A84,СВЦЭМ!$B$34:$B$777,W$83)+'СЕТ СН'!$H$11+СВЦЭМ!$D$10+'СЕТ СН'!$H$6</f>
        <v>1543.66599107</v>
      </c>
      <c r="X84" s="37">
        <f>SUMIFS(СВЦЭМ!$D$34:$D$777,СВЦЭМ!$A$34:$A$777,$A84,СВЦЭМ!$B$34:$B$777,X$83)+'СЕТ СН'!$H$11+СВЦЭМ!$D$10+'СЕТ СН'!$H$6</f>
        <v>1552.3048876100002</v>
      </c>
      <c r="Y84" s="37">
        <f>SUMIFS(СВЦЭМ!$D$34:$D$777,СВЦЭМ!$A$34:$A$777,$A84,СВЦЭМ!$B$34:$B$777,Y$83)+'СЕТ СН'!$H$11+СВЦЭМ!$D$10+'СЕТ СН'!$H$6</f>
        <v>1648.5597657499998</v>
      </c>
      <c r="AA84" s="46"/>
    </row>
    <row r="85" spans="1:27" ht="15.75" x14ac:dyDescent="0.2">
      <c r="A85" s="36">
        <f>A84+1</f>
        <v>42676</v>
      </c>
      <c r="B85" s="37">
        <f>SUMIFS(СВЦЭМ!$D$34:$D$777,СВЦЭМ!$A$34:$A$777,$A85,СВЦЭМ!$B$34:$B$777,B$83)+'СЕТ СН'!$H$11+СВЦЭМ!$D$10+'СЕТ СН'!$H$6</f>
        <v>1787.70149399</v>
      </c>
      <c r="C85" s="37">
        <f>SUMIFS(СВЦЭМ!$D$34:$D$777,СВЦЭМ!$A$34:$A$777,$A85,СВЦЭМ!$B$34:$B$777,C$83)+'СЕТ СН'!$H$11+СВЦЭМ!$D$10+'СЕТ СН'!$H$6</f>
        <v>1910.1463636499998</v>
      </c>
      <c r="D85" s="37">
        <f>SUMIFS(СВЦЭМ!$D$34:$D$777,СВЦЭМ!$A$34:$A$777,$A85,СВЦЭМ!$B$34:$B$777,D$83)+'СЕТ СН'!$H$11+СВЦЭМ!$D$10+'СЕТ СН'!$H$6</f>
        <v>1948.3240938700001</v>
      </c>
      <c r="E85" s="37">
        <f>SUMIFS(СВЦЭМ!$D$34:$D$777,СВЦЭМ!$A$34:$A$777,$A85,СВЦЭМ!$B$34:$B$777,E$83)+'СЕТ СН'!$H$11+СВЦЭМ!$D$10+'СЕТ СН'!$H$6</f>
        <v>1956.0354325499998</v>
      </c>
      <c r="F85" s="37">
        <f>SUMIFS(СВЦЭМ!$D$34:$D$777,СВЦЭМ!$A$34:$A$777,$A85,СВЦЭМ!$B$34:$B$777,F$83)+'СЕТ СН'!$H$11+СВЦЭМ!$D$10+'СЕТ СН'!$H$6</f>
        <v>1956.8442913899999</v>
      </c>
      <c r="G85" s="37">
        <f>SUMIFS(СВЦЭМ!$D$34:$D$777,СВЦЭМ!$A$34:$A$777,$A85,СВЦЭМ!$B$34:$B$777,G$83)+'СЕТ СН'!$H$11+СВЦЭМ!$D$10+'СЕТ СН'!$H$6</f>
        <v>1925.6989373400002</v>
      </c>
      <c r="H85" s="37">
        <f>SUMIFS(СВЦЭМ!$D$34:$D$777,СВЦЭМ!$A$34:$A$777,$A85,СВЦЭМ!$B$34:$B$777,H$83)+'СЕТ СН'!$H$11+СВЦЭМ!$D$10+'СЕТ СН'!$H$6</f>
        <v>1928.3605904000001</v>
      </c>
      <c r="I85" s="37">
        <f>SUMIFS(СВЦЭМ!$D$34:$D$777,СВЦЭМ!$A$34:$A$777,$A85,СВЦЭМ!$B$34:$B$777,I$83)+'СЕТ СН'!$H$11+СВЦЭМ!$D$10+'СЕТ СН'!$H$6</f>
        <v>1897.4529520999999</v>
      </c>
      <c r="J85" s="37">
        <f>SUMIFS(СВЦЭМ!$D$34:$D$777,СВЦЭМ!$A$34:$A$777,$A85,СВЦЭМ!$B$34:$B$777,J$83)+'СЕТ СН'!$H$11+СВЦЭМ!$D$10+'СЕТ СН'!$H$6</f>
        <v>1748.6858731100001</v>
      </c>
      <c r="K85" s="37">
        <f>SUMIFS(СВЦЭМ!$D$34:$D$777,СВЦЭМ!$A$34:$A$777,$A85,СВЦЭМ!$B$34:$B$777,K$83)+'СЕТ СН'!$H$11+СВЦЭМ!$D$10+'СЕТ СН'!$H$6</f>
        <v>1634.5599266899999</v>
      </c>
      <c r="L85" s="37">
        <f>SUMIFS(СВЦЭМ!$D$34:$D$777,СВЦЭМ!$A$34:$A$777,$A85,СВЦЭМ!$B$34:$B$777,L$83)+'СЕТ СН'!$H$11+СВЦЭМ!$D$10+'СЕТ СН'!$H$6</f>
        <v>1605.1022542400001</v>
      </c>
      <c r="M85" s="37">
        <f>SUMIFS(СВЦЭМ!$D$34:$D$777,СВЦЭМ!$A$34:$A$777,$A85,СВЦЭМ!$B$34:$B$777,M$83)+'СЕТ СН'!$H$11+СВЦЭМ!$D$10+'СЕТ СН'!$H$6</f>
        <v>1592.25842474</v>
      </c>
      <c r="N85" s="37">
        <f>SUMIFS(СВЦЭМ!$D$34:$D$777,СВЦЭМ!$A$34:$A$777,$A85,СВЦЭМ!$B$34:$B$777,N$83)+'СЕТ СН'!$H$11+СВЦЭМ!$D$10+'СЕТ СН'!$H$6</f>
        <v>1610.0904397700001</v>
      </c>
      <c r="O85" s="37">
        <f>SUMIFS(СВЦЭМ!$D$34:$D$777,СВЦЭМ!$A$34:$A$777,$A85,СВЦЭМ!$B$34:$B$777,O$83)+'СЕТ СН'!$H$11+СВЦЭМ!$D$10+'СЕТ СН'!$H$6</f>
        <v>1639.0869313499998</v>
      </c>
      <c r="P85" s="37">
        <f>SUMIFS(СВЦЭМ!$D$34:$D$777,СВЦЭМ!$A$34:$A$777,$A85,СВЦЭМ!$B$34:$B$777,P$83)+'СЕТ СН'!$H$11+СВЦЭМ!$D$10+'СЕТ СН'!$H$6</f>
        <v>1633.3675694399999</v>
      </c>
      <c r="Q85" s="37">
        <f>SUMIFS(СВЦЭМ!$D$34:$D$777,СВЦЭМ!$A$34:$A$777,$A85,СВЦЭМ!$B$34:$B$777,Q$83)+'СЕТ СН'!$H$11+СВЦЭМ!$D$10+'СЕТ СН'!$H$6</f>
        <v>1630.6060639699999</v>
      </c>
      <c r="R85" s="37">
        <f>SUMIFS(СВЦЭМ!$D$34:$D$777,СВЦЭМ!$A$34:$A$777,$A85,СВЦЭМ!$B$34:$B$777,R$83)+'СЕТ СН'!$H$11+СВЦЭМ!$D$10+'СЕТ СН'!$H$6</f>
        <v>1630.52283485</v>
      </c>
      <c r="S85" s="37">
        <f>SUMIFS(СВЦЭМ!$D$34:$D$777,СВЦЭМ!$A$34:$A$777,$A85,СВЦЭМ!$B$34:$B$777,S$83)+'СЕТ СН'!$H$11+СВЦЭМ!$D$10+'СЕТ СН'!$H$6</f>
        <v>1620.46273122</v>
      </c>
      <c r="T85" s="37">
        <f>SUMIFS(СВЦЭМ!$D$34:$D$777,СВЦЭМ!$A$34:$A$777,$A85,СВЦЭМ!$B$34:$B$777,T$83)+'СЕТ СН'!$H$11+СВЦЭМ!$D$10+'СЕТ СН'!$H$6</f>
        <v>1638.8173431599998</v>
      </c>
      <c r="U85" s="37">
        <f>SUMIFS(СВЦЭМ!$D$34:$D$777,СВЦЭМ!$A$34:$A$777,$A85,СВЦЭМ!$B$34:$B$777,U$83)+'СЕТ СН'!$H$11+СВЦЭМ!$D$10+'СЕТ СН'!$H$6</f>
        <v>1656.46018559</v>
      </c>
      <c r="V85" s="37">
        <f>SUMIFS(СВЦЭМ!$D$34:$D$777,СВЦЭМ!$A$34:$A$777,$A85,СВЦЭМ!$B$34:$B$777,V$83)+'СЕТ СН'!$H$11+СВЦЭМ!$D$10+'СЕТ СН'!$H$6</f>
        <v>1646.6270979400001</v>
      </c>
      <c r="W85" s="37">
        <f>SUMIFS(СВЦЭМ!$D$34:$D$777,СВЦЭМ!$A$34:$A$777,$A85,СВЦЭМ!$B$34:$B$777,W$83)+'СЕТ СН'!$H$11+СВЦЭМ!$D$10+'СЕТ СН'!$H$6</f>
        <v>1631.92838097</v>
      </c>
      <c r="X85" s="37">
        <f>SUMIFS(СВЦЭМ!$D$34:$D$777,СВЦЭМ!$A$34:$A$777,$A85,СВЦЭМ!$B$34:$B$777,X$83)+'СЕТ СН'!$H$11+СВЦЭМ!$D$10+'СЕТ СН'!$H$6</f>
        <v>1630.3540172100002</v>
      </c>
      <c r="Y85" s="37">
        <f>SUMIFS(СВЦЭМ!$D$34:$D$777,СВЦЭМ!$A$34:$A$777,$A85,СВЦЭМ!$B$34:$B$777,Y$83)+'СЕТ СН'!$H$11+СВЦЭМ!$D$10+'СЕТ СН'!$H$6</f>
        <v>1678.0618526499998</v>
      </c>
    </row>
    <row r="86" spans="1:27" ht="15.75" x14ac:dyDescent="0.2">
      <c r="A86" s="36">
        <f t="shared" ref="A86:A114" si="2">A85+1</f>
        <v>42677</v>
      </c>
      <c r="B86" s="37">
        <f>SUMIFS(СВЦЭМ!$D$34:$D$777,СВЦЭМ!$A$34:$A$777,$A86,СВЦЭМ!$B$34:$B$777,B$83)+'СЕТ СН'!$H$11+СВЦЭМ!$D$10+'СЕТ СН'!$H$6</f>
        <v>1788.0612845999999</v>
      </c>
      <c r="C86" s="37">
        <f>SUMIFS(СВЦЭМ!$D$34:$D$777,СВЦЭМ!$A$34:$A$777,$A86,СВЦЭМ!$B$34:$B$777,C$83)+'СЕТ СН'!$H$11+СВЦЭМ!$D$10+'СЕТ СН'!$H$6</f>
        <v>1919.9400099599998</v>
      </c>
      <c r="D86" s="37">
        <f>SUMIFS(СВЦЭМ!$D$34:$D$777,СВЦЭМ!$A$34:$A$777,$A86,СВЦЭМ!$B$34:$B$777,D$83)+'СЕТ СН'!$H$11+СВЦЭМ!$D$10+'СЕТ СН'!$H$6</f>
        <v>1938.65716957</v>
      </c>
      <c r="E86" s="37">
        <f>SUMIFS(СВЦЭМ!$D$34:$D$777,СВЦЭМ!$A$34:$A$777,$A86,СВЦЭМ!$B$34:$B$777,E$83)+'СЕТ СН'!$H$11+СВЦЭМ!$D$10+'СЕТ СН'!$H$6</f>
        <v>1935.9497413499998</v>
      </c>
      <c r="F86" s="37">
        <f>SUMIFS(СВЦЭМ!$D$34:$D$777,СВЦЭМ!$A$34:$A$777,$A86,СВЦЭМ!$B$34:$B$777,F$83)+'СЕТ СН'!$H$11+СВЦЭМ!$D$10+'СЕТ СН'!$H$6</f>
        <v>1933.8541506000001</v>
      </c>
      <c r="G86" s="37">
        <f>SUMIFS(СВЦЭМ!$D$34:$D$777,СВЦЭМ!$A$34:$A$777,$A86,СВЦЭМ!$B$34:$B$777,G$83)+'СЕТ СН'!$H$11+СВЦЭМ!$D$10+'СЕТ СН'!$H$6</f>
        <v>1942.2350860199999</v>
      </c>
      <c r="H86" s="37">
        <f>SUMIFS(СВЦЭМ!$D$34:$D$777,СВЦЭМ!$A$34:$A$777,$A86,СВЦЭМ!$B$34:$B$777,H$83)+'СЕТ СН'!$H$11+СВЦЭМ!$D$10+'СЕТ СН'!$H$6</f>
        <v>1938.2784595600001</v>
      </c>
      <c r="I86" s="37">
        <f>SUMIFS(СВЦЭМ!$D$34:$D$777,СВЦЭМ!$A$34:$A$777,$A86,СВЦЭМ!$B$34:$B$777,I$83)+'СЕТ СН'!$H$11+СВЦЭМ!$D$10+'СЕТ СН'!$H$6</f>
        <v>1906.77636717</v>
      </c>
      <c r="J86" s="37">
        <f>SUMIFS(СВЦЭМ!$D$34:$D$777,СВЦЭМ!$A$34:$A$777,$A86,СВЦЭМ!$B$34:$B$777,J$83)+'СЕТ СН'!$H$11+СВЦЭМ!$D$10+'СЕТ СН'!$H$6</f>
        <v>1804.4497870800001</v>
      </c>
      <c r="K86" s="37">
        <f>SUMIFS(СВЦЭМ!$D$34:$D$777,СВЦЭМ!$A$34:$A$777,$A86,СВЦЭМ!$B$34:$B$777,K$83)+'СЕТ СН'!$H$11+СВЦЭМ!$D$10+'СЕТ СН'!$H$6</f>
        <v>1710.2183730900001</v>
      </c>
      <c r="L86" s="37">
        <f>SUMIFS(СВЦЭМ!$D$34:$D$777,СВЦЭМ!$A$34:$A$777,$A86,СВЦЭМ!$B$34:$B$777,L$83)+'СЕТ СН'!$H$11+СВЦЭМ!$D$10+'СЕТ СН'!$H$6</f>
        <v>1624.7178684</v>
      </c>
      <c r="M86" s="37">
        <f>SUMIFS(СВЦЭМ!$D$34:$D$777,СВЦЭМ!$A$34:$A$777,$A86,СВЦЭМ!$B$34:$B$777,M$83)+'СЕТ СН'!$H$11+СВЦЭМ!$D$10+'СЕТ СН'!$H$6</f>
        <v>1612.34762314</v>
      </c>
      <c r="N86" s="37">
        <f>SUMIFS(СВЦЭМ!$D$34:$D$777,СВЦЭМ!$A$34:$A$777,$A86,СВЦЭМ!$B$34:$B$777,N$83)+'СЕТ СН'!$H$11+СВЦЭМ!$D$10+'СЕТ СН'!$H$6</f>
        <v>1634.29159347</v>
      </c>
      <c r="O86" s="37">
        <f>SUMIFS(СВЦЭМ!$D$34:$D$777,СВЦЭМ!$A$34:$A$777,$A86,СВЦЭМ!$B$34:$B$777,O$83)+'СЕТ СН'!$H$11+СВЦЭМ!$D$10+'СЕТ СН'!$H$6</f>
        <v>1665.4104260300001</v>
      </c>
      <c r="P86" s="37">
        <f>SUMIFS(СВЦЭМ!$D$34:$D$777,СВЦЭМ!$A$34:$A$777,$A86,СВЦЭМ!$B$34:$B$777,P$83)+'СЕТ СН'!$H$11+СВЦЭМ!$D$10+'СЕТ СН'!$H$6</f>
        <v>1680.8143129499999</v>
      </c>
      <c r="Q86" s="37">
        <f>SUMIFS(СВЦЭМ!$D$34:$D$777,СВЦЭМ!$A$34:$A$777,$A86,СВЦЭМ!$B$34:$B$777,Q$83)+'СЕТ СН'!$H$11+СВЦЭМ!$D$10+'СЕТ СН'!$H$6</f>
        <v>1691.6918560599997</v>
      </c>
      <c r="R86" s="37">
        <f>SUMIFS(СВЦЭМ!$D$34:$D$777,СВЦЭМ!$A$34:$A$777,$A86,СВЦЭМ!$B$34:$B$777,R$83)+'СЕТ СН'!$H$11+СВЦЭМ!$D$10+'СЕТ СН'!$H$6</f>
        <v>1688.3171260700001</v>
      </c>
      <c r="S86" s="37">
        <f>SUMIFS(СВЦЭМ!$D$34:$D$777,СВЦЭМ!$A$34:$A$777,$A86,СВЦЭМ!$B$34:$B$777,S$83)+'СЕТ СН'!$H$11+СВЦЭМ!$D$10+'СЕТ СН'!$H$6</f>
        <v>1691.32579304</v>
      </c>
      <c r="T86" s="37">
        <f>SUMIFS(СВЦЭМ!$D$34:$D$777,СВЦЭМ!$A$34:$A$777,$A86,СВЦЭМ!$B$34:$B$777,T$83)+'СЕТ СН'!$H$11+СВЦЭМ!$D$10+'СЕТ СН'!$H$6</f>
        <v>1637.7571985300001</v>
      </c>
      <c r="U86" s="37">
        <f>SUMIFS(СВЦЭМ!$D$34:$D$777,СВЦЭМ!$A$34:$A$777,$A86,СВЦЭМ!$B$34:$B$777,U$83)+'СЕТ СН'!$H$11+СВЦЭМ!$D$10+'СЕТ СН'!$H$6</f>
        <v>1640.70252041</v>
      </c>
      <c r="V86" s="37">
        <f>SUMIFS(СВЦЭМ!$D$34:$D$777,СВЦЭМ!$A$34:$A$777,$A86,СВЦЭМ!$B$34:$B$777,V$83)+'СЕТ СН'!$H$11+СВЦЭМ!$D$10+'СЕТ СН'!$H$6</f>
        <v>1645.1594038799999</v>
      </c>
      <c r="W86" s="37">
        <f>SUMIFS(СВЦЭМ!$D$34:$D$777,СВЦЭМ!$A$34:$A$777,$A86,СВЦЭМ!$B$34:$B$777,W$83)+'СЕТ СН'!$H$11+СВЦЭМ!$D$10+'СЕТ СН'!$H$6</f>
        <v>1672.6195771399998</v>
      </c>
      <c r="X86" s="37">
        <f>SUMIFS(СВЦЭМ!$D$34:$D$777,СВЦЭМ!$A$34:$A$777,$A86,СВЦЭМ!$B$34:$B$777,X$83)+'СЕТ СН'!$H$11+СВЦЭМ!$D$10+'СЕТ СН'!$H$6</f>
        <v>1698.1992905799998</v>
      </c>
      <c r="Y86" s="37">
        <f>SUMIFS(СВЦЭМ!$D$34:$D$777,СВЦЭМ!$A$34:$A$777,$A86,СВЦЭМ!$B$34:$B$777,Y$83)+'СЕТ СН'!$H$11+СВЦЭМ!$D$10+'СЕТ СН'!$H$6</f>
        <v>1780.4579506700002</v>
      </c>
    </row>
    <row r="87" spans="1:27" ht="15.75" x14ac:dyDescent="0.2">
      <c r="A87" s="36">
        <f t="shared" si="2"/>
        <v>42678</v>
      </c>
      <c r="B87" s="37">
        <f>SUMIFS(СВЦЭМ!$D$34:$D$777,СВЦЭМ!$A$34:$A$777,$A87,СВЦЭМ!$B$34:$B$777,B$83)+'СЕТ СН'!$H$11+СВЦЭМ!$D$10+'СЕТ СН'!$H$6</f>
        <v>1869.5045642099999</v>
      </c>
      <c r="C87" s="37">
        <f>SUMIFS(СВЦЭМ!$D$34:$D$777,СВЦЭМ!$A$34:$A$777,$A87,СВЦЭМ!$B$34:$B$777,C$83)+'СЕТ СН'!$H$11+СВЦЭМ!$D$10+'СЕТ СН'!$H$6</f>
        <v>1935.80173109</v>
      </c>
      <c r="D87" s="37">
        <f>SUMIFS(СВЦЭМ!$D$34:$D$777,СВЦЭМ!$A$34:$A$777,$A87,СВЦЭМ!$B$34:$B$777,D$83)+'СЕТ СН'!$H$11+СВЦЭМ!$D$10+'СЕТ СН'!$H$6</f>
        <v>1939.6176834600001</v>
      </c>
      <c r="E87" s="37">
        <f>SUMIFS(СВЦЭМ!$D$34:$D$777,СВЦЭМ!$A$34:$A$777,$A87,СВЦЭМ!$B$34:$B$777,E$83)+'СЕТ СН'!$H$11+СВЦЭМ!$D$10+'СЕТ СН'!$H$6</f>
        <v>1938.4580825099997</v>
      </c>
      <c r="F87" s="37">
        <f>SUMIFS(СВЦЭМ!$D$34:$D$777,СВЦЭМ!$A$34:$A$777,$A87,СВЦЭМ!$B$34:$B$777,F$83)+'СЕТ СН'!$H$11+СВЦЭМ!$D$10+'СЕТ СН'!$H$6</f>
        <v>1935.7774345299999</v>
      </c>
      <c r="G87" s="37">
        <f>SUMIFS(СВЦЭМ!$D$34:$D$777,СВЦЭМ!$A$34:$A$777,$A87,СВЦЭМ!$B$34:$B$777,G$83)+'СЕТ СН'!$H$11+СВЦЭМ!$D$10+'СЕТ СН'!$H$6</f>
        <v>1941.2569511699999</v>
      </c>
      <c r="H87" s="37">
        <f>SUMIFS(СВЦЭМ!$D$34:$D$777,СВЦЭМ!$A$34:$A$777,$A87,СВЦЭМ!$B$34:$B$777,H$83)+'СЕТ СН'!$H$11+СВЦЭМ!$D$10+'СЕТ СН'!$H$6</f>
        <v>1952.19036947</v>
      </c>
      <c r="I87" s="37">
        <f>SUMIFS(СВЦЭМ!$D$34:$D$777,СВЦЭМ!$A$34:$A$777,$A87,СВЦЭМ!$B$34:$B$777,I$83)+'СЕТ СН'!$H$11+СВЦЭМ!$D$10+'СЕТ СН'!$H$6</f>
        <v>1938.9744334500001</v>
      </c>
      <c r="J87" s="37">
        <f>SUMIFS(СВЦЭМ!$D$34:$D$777,СВЦЭМ!$A$34:$A$777,$A87,СВЦЭМ!$B$34:$B$777,J$83)+'СЕТ СН'!$H$11+СВЦЭМ!$D$10+'СЕТ СН'!$H$6</f>
        <v>1851.9299105499999</v>
      </c>
      <c r="K87" s="37">
        <f>SUMIFS(СВЦЭМ!$D$34:$D$777,СВЦЭМ!$A$34:$A$777,$A87,СВЦЭМ!$B$34:$B$777,K$83)+'СЕТ СН'!$H$11+СВЦЭМ!$D$10+'СЕТ СН'!$H$6</f>
        <v>1766.0769979199999</v>
      </c>
      <c r="L87" s="37">
        <f>SUMIFS(СВЦЭМ!$D$34:$D$777,СВЦЭМ!$A$34:$A$777,$A87,СВЦЭМ!$B$34:$B$777,L$83)+'СЕТ СН'!$H$11+СВЦЭМ!$D$10+'СЕТ СН'!$H$6</f>
        <v>1676.2877901000002</v>
      </c>
      <c r="M87" s="37">
        <f>SUMIFS(СВЦЭМ!$D$34:$D$777,СВЦЭМ!$A$34:$A$777,$A87,СВЦЭМ!$B$34:$B$777,M$83)+'СЕТ СН'!$H$11+СВЦЭМ!$D$10+'СЕТ СН'!$H$6</f>
        <v>1645.7122273099999</v>
      </c>
      <c r="N87" s="37">
        <f>SUMIFS(СВЦЭМ!$D$34:$D$777,СВЦЭМ!$A$34:$A$777,$A87,СВЦЭМ!$B$34:$B$777,N$83)+'СЕТ СН'!$H$11+СВЦЭМ!$D$10+'СЕТ СН'!$H$6</f>
        <v>1628.9860521299997</v>
      </c>
      <c r="O87" s="37">
        <f>SUMIFS(СВЦЭМ!$D$34:$D$777,СВЦЭМ!$A$34:$A$777,$A87,СВЦЭМ!$B$34:$B$777,O$83)+'СЕТ СН'!$H$11+СВЦЭМ!$D$10+'СЕТ СН'!$H$6</f>
        <v>1621.3768106399998</v>
      </c>
      <c r="P87" s="37">
        <f>SUMIFS(СВЦЭМ!$D$34:$D$777,СВЦЭМ!$A$34:$A$777,$A87,СВЦЭМ!$B$34:$B$777,P$83)+'СЕТ СН'!$H$11+СВЦЭМ!$D$10+'СЕТ СН'!$H$6</f>
        <v>1616.4934187100002</v>
      </c>
      <c r="Q87" s="37">
        <f>SUMIFS(СВЦЭМ!$D$34:$D$777,СВЦЭМ!$A$34:$A$777,$A87,СВЦЭМ!$B$34:$B$777,Q$83)+'СЕТ СН'!$H$11+СВЦЭМ!$D$10+'СЕТ СН'!$H$6</f>
        <v>1614.3873965500002</v>
      </c>
      <c r="R87" s="37">
        <f>SUMIFS(СВЦЭМ!$D$34:$D$777,СВЦЭМ!$A$34:$A$777,$A87,СВЦЭМ!$B$34:$B$777,R$83)+'СЕТ СН'!$H$11+СВЦЭМ!$D$10+'СЕТ СН'!$H$6</f>
        <v>1617.1012997799999</v>
      </c>
      <c r="S87" s="37">
        <f>SUMIFS(СВЦЭМ!$D$34:$D$777,СВЦЭМ!$A$34:$A$777,$A87,СВЦЭМ!$B$34:$B$777,S$83)+'СЕТ СН'!$H$11+СВЦЭМ!$D$10+'СЕТ СН'!$H$6</f>
        <v>1616.4785276699999</v>
      </c>
      <c r="T87" s="37">
        <f>SUMIFS(СВЦЭМ!$D$34:$D$777,СВЦЭМ!$A$34:$A$777,$A87,СВЦЭМ!$B$34:$B$777,T$83)+'СЕТ СН'!$H$11+СВЦЭМ!$D$10+'СЕТ СН'!$H$6</f>
        <v>1598.95899882</v>
      </c>
      <c r="U87" s="37">
        <f>SUMIFS(СВЦЭМ!$D$34:$D$777,СВЦЭМ!$A$34:$A$777,$A87,СВЦЭМ!$B$34:$B$777,U$83)+'СЕТ СН'!$H$11+СВЦЭМ!$D$10+'СЕТ СН'!$H$6</f>
        <v>1583.6194232400001</v>
      </c>
      <c r="V87" s="37">
        <f>SUMIFS(СВЦЭМ!$D$34:$D$777,СВЦЭМ!$A$34:$A$777,$A87,СВЦЭМ!$B$34:$B$777,V$83)+'СЕТ СН'!$H$11+СВЦЭМ!$D$10+'СЕТ СН'!$H$6</f>
        <v>1591.28321185</v>
      </c>
      <c r="W87" s="37">
        <f>SUMIFS(СВЦЭМ!$D$34:$D$777,СВЦЭМ!$A$34:$A$777,$A87,СВЦЭМ!$B$34:$B$777,W$83)+'СЕТ СН'!$H$11+СВЦЭМ!$D$10+'СЕТ СН'!$H$6</f>
        <v>1613.79829709</v>
      </c>
      <c r="X87" s="37">
        <f>SUMIFS(СВЦЭМ!$D$34:$D$777,СВЦЭМ!$A$34:$A$777,$A87,СВЦЭМ!$B$34:$B$777,X$83)+'СЕТ СН'!$H$11+СВЦЭМ!$D$10+'СЕТ СН'!$H$6</f>
        <v>1617.2836785099998</v>
      </c>
      <c r="Y87" s="37">
        <f>SUMIFS(СВЦЭМ!$D$34:$D$777,СВЦЭМ!$A$34:$A$777,$A87,СВЦЭМ!$B$34:$B$777,Y$83)+'СЕТ СН'!$H$11+СВЦЭМ!$D$10+'СЕТ СН'!$H$6</f>
        <v>1707.50076072</v>
      </c>
    </row>
    <row r="88" spans="1:27" ht="15.75" x14ac:dyDescent="0.2">
      <c r="A88" s="36">
        <f t="shared" si="2"/>
        <v>42679</v>
      </c>
      <c r="B88" s="37">
        <f>SUMIFS(СВЦЭМ!$D$34:$D$777,СВЦЭМ!$A$34:$A$777,$A88,СВЦЭМ!$B$34:$B$777,B$83)+'СЕТ СН'!$H$11+СВЦЭМ!$D$10+'СЕТ СН'!$H$6</f>
        <v>1815.80357422</v>
      </c>
      <c r="C88" s="37">
        <f>SUMIFS(СВЦЭМ!$D$34:$D$777,СВЦЭМ!$A$34:$A$777,$A88,СВЦЭМ!$B$34:$B$777,C$83)+'СЕТ СН'!$H$11+СВЦЭМ!$D$10+'СЕТ СН'!$H$6</f>
        <v>1888.80321645</v>
      </c>
      <c r="D88" s="37">
        <f>SUMIFS(СВЦЭМ!$D$34:$D$777,СВЦЭМ!$A$34:$A$777,$A88,СВЦЭМ!$B$34:$B$777,D$83)+'СЕТ СН'!$H$11+СВЦЭМ!$D$10+'СЕТ СН'!$H$6</f>
        <v>1944.8544761099997</v>
      </c>
      <c r="E88" s="37">
        <f>SUMIFS(СВЦЭМ!$D$34:$D$777,СВЦЭМ!$A$34:$A$777,$A88,СВЦЭМ!$B$34:$B$777,E$83)+'СЕТ СН'!$H$11+СВЦЭМ!$D$10+'СЕТ СН'!$H$6</f>
        <v>1944.6995772299997</v>
      </c>
      <c r="F88" s="37">
        <f>SUMIFS(СВЦЭМ!$D$34:$D$777,СВЦЭМ!$A$34:$A$777,$A88,СВЦЭМ!$B$34:$B$777,F$83)+'СЕТ СН'!$H$11+СВЦЭМ!$D$10+'СЕТ СН'!$H$6</f>
        <v>1942.3560528399998</v>
      </c>
      <c r="G88" s="37">
        <f>SUMIFS(СВЦЭМ!$D$34:$D$777,СВЦЭМ!$A$34:$A$777,$A88,СВЦЭМ!$B$34:$B$777,G$83)+'СЕТ СН'!$H$11+СВЦЭМ!$D$10+'СЕТ СН'!$H$6</f>
        <v>1946.1643585299998</v>
      </c>
      <c r="H88" s="37">
        <f>SUMIFS(СВЦЭМ!$D$34:$D$777,СВЦЭМ!$A$34:$A$777,$A88,СВЦЭМ!$B$34:$B$777,H$83)+'СЕТ СН'!$H$11+СВЦЭМ!$D$10+'СЕТ СН'!$H$6</f>
        <v>1956.73352234</v>
      </c>
      <c r="I88" s="37">
        <f>SUMIFS(СВЦЭМ!$D$34:$D$777,СВЦЭМ!$A$34:$A$777,$A88,СВЦЭМ!$B$34:$B$777,I$83)+'СЕТ СН'!$H$11+СВЦЭМ!$D$10+'СЕТ СН'!$H$6</f>
        <v>1948.88472718</v>
      </c>
      <c r="J88" s="37">
        <f>SUMIFS(СВЦЭМ!$D$34:$D$777,СВЦЭМ!$A$34:$A$777,$A88,СВЦЭМ!$B$34:$B$777,J$83)+'СЕТ СН'!$H$11+СВЦЭМ!$D$10+'СЕТ СН'!$H$6</f>
        <v>1855.5416840899998</v>
      </c>
      <c r="K88" s="37">
        <f>SUMIFS(СВЦЭМ!$D$34:$D$777,СВЦЭМ!$A$34:$A$777,$A88,СВЦЭМ!$B$34:$B$777,K$83)+'СЕТ СН'!$H$11+СВЦЭМ!$D$10+'СЕТ СН'!$H$6</f>
        <v>1769.3682952599997</v>
      </c>
      <c r="L88" s="37">
        <f>SUMIFS(СВЦЭМ!$D$34:$D$777,СВЦЭМ!$A$34:$A$777,$A88,СВЦЭМ!$B$34:$B$777,L$83)+'СЕТ СН'!$H$11+СВЦЭМ!$D$10+'СЕТ СН'!$H$6</f>
        <v>1688.7835337199999</v>
      </c>
      <c r="M88" s="37">
        <f>SUMIFS(СВЦЭМ!$D$34:$D$777,СВЦЭМ!$A$34:$A$777,$A88,СВЦЭМ!$B$34:$B$777,M$83)+'СЕТ СН'!$H$11+СВЦЭМ!$D$10+'СЕТ СН'!$H$6</f>
        <v>1665.20244787</v>
      </c>
      <c r="N88" s="37">
        <f>SUMIFS(СВЦЭМ!$D$34:$D$777,СВЦЭМ!$A$34:$A$777,$A88,СВЦЭМ!$B$34:$B$777,N$83)+'СЕТ СН'!$H$11+СВЦЭМ!$D$10+'СЕТ СН'!$H$6</f>
        <v>1649.4893580200001</v>
      </c>
      <c r="O88" s="37">
        <f>SUMIFS(СВЦЭМ!$D$34:$D$777,СВЦЭМ!$A$34:$A$777,$A88,СВЦЭМ!$B$34:$B$777,O$83)+'СЕТ СН'!$H$11+СВЦЭМ!$D$10+'СЕТ СН'!$H$6</f>
        <v>1638.8848988999998</v>
      </c>
      <c r="P88" s="37">
        <f>SUMIFS(СВЦЭМ!$D$34:$D$777,СВЦЭМ!$A$34:$A$777,$A88,СВЦЭМ!$B$34:$B$777,P$83)+'СЕТ СН'!$H$11+СВЦЭМ!$D$10+'СЕТ СН'!$H$6</f>
        <v>1632.2217573899998</v>
      </c>
      <c r="Q88" s="37">
        <f>SUMIFS(СВЦЭМ!$D$34:$D$777,СВЦЭМ!$A$34:$A$777,$A88,СВЦЭМ!$B$34:$B$777,Q$83)+'СЕТ СН'!$H$11+СВЦЭМ!$D$10+'СЕТ СН'!$H$6</f>
        <v>1628.4036829199999</v>
      </c>
      <c r="R88" s="37">
        <f>SUMIFS(СВЦЭМ!$D$34:$D$777,СВЦЭМ!$A$34:$A$777,$A88,СВЦЭМ!$B$34:$B$777,R$83)+'СЕТ СН'!$H$11+СВЦЭМ!$D$10+'СЕТ СН'!$H$6</f>
        <v>1623.1673922300001</v>
      </c>
      <c r="S88" s="37">
        <f>SUMIFS(СВЦЭМ!$D$34:$D$777,СВЦЭМ!$A$34:$A$777,$A88,СВЦЭМ!$B$34:$B$777,S$83)+'СЕТ СН'!$H$11+СВЦЭМ!$D$10+'СЕТ СН'!$H$6</f>
        <v>1613.66069825</v>
      </c>
      <c r="T88" s="37">
        <f>SUMIFS(СВЦЭМ!$D$34:$D$777,СВЦЭМ!$A$34:$A$777,$A88,СВЦЭМ!$B$34:$B$777,T$83)+'СЕТ СН'!$H$11+СВЦЭМ!$D$10+'СЕТ СН'!$H$6</f>
        <v>1596.07280698</v>
      </c>
      <c r="U88" s="37">
        <f>SUMIFS(СВЦЭМ!$D$34:$D$777,СВЦЭМ!$A$34:$A$777,$A88,СВЦЭМ!$B$34:$B$777,U$83)+'СЕТ СН'!$H$11+СВЦЭМ!$D$10+'СЕТ СН'!$H$6</f>
        <v>1582.4501341</v>
      </c>
      <c r="V88" s="37">
        <f>SUMIFS(СВЦЭМ!$D$34:$D$777,СВЦЭМ!$A$34:$A$777,$A88,СВЦЭМ!$B$34:$B$777,V$83)+'СЕТ СН'!$H$11+СВЦЭМ!$D$10+'СЕТ СН'!$H$6</f>
        <v>1590.02976491</v>
      </c>
      <c r="W88" s="37">
        <f>SUMIFS(СВЦЭМ!$D$34:$D$777,СВЦЭМ!$A$34:$A$777,$A88,СВЦЭМ!$B$34:$B$777,W$83)+'СЕТ СН'!$H$11+СВЦЭМ!$D$10+'СЕТ СН'!$H$6</f>
        <v>1613.6895347</v>
      </c>
      <c r="X88" s="37">
        <f>SUMIFS(СВЦЭМ!$D$34:$D$777,СВЦЭМ!$A$34:$A$777,$A88,СВЦЭМ!$B$34:$B$777,X$83)+'СЕТ СН'!$H$11+СВЦЭМ!$D$10+'СЕТ СН'!$H$6</f>
        <v>1615.8988174800002</v>
      </c>
      <c r="Y88" s="37">
        <f>SUMIFS(СВЦЭМ!$D$34:$D$777,СВЦЭМ!$A$34:$A$777,$A88,СВЦЭМ!$B$34:$B$777,Y$83)+'СЕТ СН'!$H$11+СВЦЭМ!$D$10+'СЕТ СН'!$H$6</f>
        <v>1706.2986747300001</v>
      </c>
    </row>
    <row r="89" spans="1:27" ht="15.75" x14ac:dyDescent="0.2">
      <c r="A89" s="36">
        <f t="shared" si="2"/>
        <v>42680</v>
      </c>
      <c r="B89" s="37">
        <f>SUMIFS(СВЦЭМ!$D$34:$D$777,СВЦЭМ!$A$34:$A$777,$A89,СВЦЭМ!$B$34:$B$777,B$83)+'СЕТ СН'!$H$11+СВЦЭМ!$D$10+'СЕТ СН'!$H$6</f>
        <v>1796.2554196699998</v>
      </c>
      <c r="C89" s="37">
        <f>SUMIFS(СВЦЭМ!$D$34:$D$777,СВЦЭМ!$A$34:$A$777,$A89,СВЦЭМ!$B$34:$B$777,C$83)+'СЕТ СН'!$H$11+СВЦЭМ!$D$10+'СЕТ СН'!$H$6</f>
        <v>1898.57075622</v>
      </c>
      <c r="D89" s="37">
        <f>SUMIFS(СВЦЭМ!$D$34:$D$777,СВЦЭМ!$A$34:$A$777,$A89,СВЦЭМ!$B$34:$B$777,D$83)+'СЕТ СН'!$H$11+СВЦЭМ!$D$10+'СЕТ СН'!$H$6</f>
        <v>1933.9513419300001</v>
      </c>
      <c r="E89" s="37">
        <f>SUMIFS(СВЦЭМ!$D$34:$D$777,СВЦЭМ!$A$34:$A$777,$A89,СВЦЭМ!$B$34:$B$777,E$83)+'СЕТ СН'!$H$11+СВЦЭМ!$D$10+'СЕТ СН'!$H$6</f>
        <v>1936.00261929</v>
      </c>
      <c r="F89" s="37">
        <f>SUMIFS(СВЦЭМ!$D$34:$D$777,СВЦЭМ!$A$34:$A$777,$A89,СВЦЭМ!$B$34:$B$777,F$83)+'СЕТ СН'!$H$11+СВЦЭМ!$D$10+'СЕТ СН'!$H$6</f>
        <v>1935.9204998999999</v>
      </c>
      <c r="G89" s="37">
        <f>SUMIFS(СВЦЭМ!$D$34:$D$777,СВЦЭМ!$A$34:$A$777,$A89,СВЦЭМ!$B$34:$B$777,G$83)+'СЕТ СН'!$H$11+СВЦЭМ!$D$10+'СЕТ СН'!$H$6</f>
        <v>1926.1192709900001</v>
      </c>
      <c r="H89" s="37">
        <f>SUMIFS(СВЦЭМ!$D$34:$D$777,СВЦЭМ!$A$34:$A$777,$A89,СВЦЭМ!$B$34:$B$777,H$83)+'СЕТ СН'!$H$11+СВЦЭМ!$D$10+'СЕТ СН'!$H$6</f>
        <v>1921.4712203700001</v>
      </c>
      <c r="I89" s="37">
        <f>SUMIFS(СВЦЭМ!$D$34:$D$777,СВЦЭМ!$A$34:$A$777,$A89,СВЦЭМ!$B$34:$B$777,I$83)+'СЕТ СН'!$H$11+СВЦЭМ!$D$10+'СЕТ СН'!$H$6</f>
        <v>1912.4507474799998</v>
      </c>
      <c r="J89" s="37">
        <f>SUMIFS(СВЦЭМ!$D$34:$D$777,СВЦЭМ!$A$34:$A$777,$A89,СВЦЭМ!$B$34:$B$777,J$83)+'СЕТ СН'!$H$11+СВЦЭМ!$D$10+'СЕТ СН'!$H$6</f>
        <v>1809.7458791899999</v>
      </c>
      <c r="K89" s="37">
        <f>SUMIFS(СВЦЭМ!$D$34:$D$777,СВЦЭМ!$A$34:$A$777,$A89,СВЦЭМ!$B$34:$B$777,K$83)+'СЕТ СН'!$H$11+СВЦЭМ!$D$10+'СЕТ СН'!$H$6</f>
        <v>1710.9165989799999</v>
      </c>
      <c r="L89" s="37">
        <f>SUMIFS(СВЦЭМ!$D$34:$D$777,СВЦЭМ!$A$34:$A$777,$A89,СВЦЭМ!$B$34:$B$777,L$83)+'СЕТ СН'!$H$11+СВЦЭМ!$D$10+'СЕТ СН'!$H$6</f>
        <v>1649.8552030800001</v>
      </c>
      <c r="M89" s="37">
        <f>SUMIFS(СВЦЭМ!$D$34:$D$777,СВЦЭМ!$A$34:$A$777,$A89,СВЦЭМ!$B$34:$B$777,M$83)+'СЕТ СН'!$H$11+СВЦЭМ!$D$10+'СЕТ СН'!$H$6</f>
        <v>1603.8043823799999</v>
      </c>
      <c r="N89" s="37">
        <f>SUMIFS(СВЦЭМ!$D$34:$D$777,СВЦЭМ!$A$34:$A$777,$A89,СВЦЭМ!$B$34:$B$777,N$83)+'СЕТ СН'!$H$11+СВЦЭМ!$D$10+'СЕТ СН'!$H$6</f>
        <v>1598.4526061699999</v>
      </c>
      <c r="O89" s="37">
        <f>SUMIFS(СВЦЭМ!$D$34:$D$777,СВЦЭМ!$A$34:$A$777,$A89,СВЦЭМ!$B$34:$B$777,O$83)+'СЕТ СН'!$H$11+СВЦЭМ!$D$10+'СЕТ СН'!$H$6</f>
        <v>1598.50314039</v>
      </c>
      <c r="P89" s="37">
        <f>SUMIFS(СВЦЭМ!$D$34:$D$777,СВЦЭМ!$A$34:$A$777,$A89,СВЦЭМ!$B$34:$B$777,P$83)+'СЕТ СН'!$H$11+СВЦЭМ!$D$10+'СЕТ СН'!$H$6</f>
        <v>1591.85911341</v>
      </c>
      <c r="Q89" s="37">
        <f>SUMIFS(СВЦЭМ!$D$34:$D$777,СВЦЭМ!$A$34:$A$777,$A89,СВЦЭМ!$B$34:$B$777,Q$83)+'СЕТ СН'!$H$11+СВЦЭМ!$D$10+'СЕТ СН'!$H$6</f>
        <v>1592.0349416899999</v>
      </c>
      <c r="R89" s="37">
        <f>SUMIFS(СВЦЭМ!$D$34:$D$777,СВЦЭМ!$A$34:$A$777,$A89,СВЦЭМ!$B$34:$B$777,R$83)+'СЕТ СН'!$H$11+СВЦЭМ!$D$10+'СЕТ СН'!$H$6</f>
        <v>1589.2225331099999</v>
      </c>
      <c r="S89" s="37">
        <f>SUMIFS(СВЦЭМ!$D$34:$D$777,СВЦЭМ!$A$34:$A$777,$A89,СВЦЭМ!$B$34:$B$777,S$83)+'СЕТ СН'!$H$11+СВЦЭМ!$D$10+'СЕТ СН'!$H$6</f>
        <v>1612.1805319600001</v>
      </c>
      <c r="T89" s="37">
        <f>SUMIFS(СВЦЭМ!$D$34:$D$777,СВЦЭМ!$A$34:$A$777,$A89,СВЦЭМ!$B$34:$B$777,T$83)+'СЕТ СН'!$H$11+СВЦЭМ!$D$10+'СЕТ СН'!$H$6</f>
        <v>1622.2471740999999</v>
      </c>
      <c r="U89" s="37">
        <f>SUMIFS(СВЦЭМ!$D$34:$D$777,СВЦЭМ!$A$34:$A$777,$A89,СВЦЭМ!$B$34:$B$777,U$83)+'СЕТ СН'!$H$11+СВЦЭМ!$D$10+'СЕТ СН'!$H$6</f>
        <v>1628.2269903199999</v>
      </c>
      <c r="V89" s="37">
        <f>SUMIFS(СВЦЭМ!$D$34:$D$777,СВЦЭМ!$A$34:$A$777,$A89,СВЦЭМ!$B$34:$B$777,V$83)+'СЕТ СН'!$H$11+СВЦЭМ!$D$10+'СЕТ СН'!$H$6</f>
        <v>1626.1350818999999</v>
      </c>
      <c r="W89" s="37">
        <f>SUMIFS(СВЦЭМ!$D$34:$D$777,СВЦЭМ!$A$34:$A$777,$A89,СВЦЭМ!$B$34:$B$777,W$83)+'СЕТ СН'!$H$11+СВЦЭМ!$D$10+'СЕТ СН'!$H$6</f>
        <v>1637.9232149599998</v>
      </c>
      <c r="X89" s="37">
        <f>SUMIFS(СВЦЭМ!$D$34:$D$777,СВЦЭМ!$A$34:$A$777,$A89,СВЦЭМ!$B$34:$B$777,X$83)+'СЕТ СН'!$H$11+СВЦЭМ!$D$10+'СЕТ СН'!$H$6</f>
        <v>1641.8356448</v>
      </c>
      <c r="Y89" s="37">
        <f>SUMIFS(СВЦЭМ!$D$34:$D$777,СВЦЭМ!$A$34:$A$777,$A89,СВЦЭМ!$B$34:$B$777,Y$83)+'СЕТ СН'!$H$11+СВЦЭМ!$D$10+'СЕТ СН'!$H$6</f>
        <v>1734.4527487400001</v>
      </c>
    </row>
    <row r="90" spans="1:27" ht="15.75" x14ac:dyDescent="0.2">
      <c r="A90" s="36">
        <f t="shared" si="2"/>
        <v>42681</v>
      </c>
      <c r="B90" s="37">
        <f>SUMIFS(СВЦЭМ!$D$34:$D$777,СВЦЭМ!$A$34:$A$777,$A90,СВЦЭМ!$B$34:$B$777,B$83)+'СЕТ СН'!$H$11+СВЦЭМ!$D$10+'СЕТ СН'!$H$6</f>
        <v>1836.1373272699998</v>
      </c>
      <c r="C90" s="37">
        <f>SUMIFS(СВЦЭМ!$D$34:$D$777,СВЦЭМ!$A$34:$A$777,$A90,СВЦЭМ!$B$34:$B$777,C$83)+'СЕТ СН'!$H$11+СВЦЭМ!$D$10+'СЕТ СН'!$H$6</f>
        <v>1922.3417995700001</v>
      </c>
      <c r="D90" s="37">
        <f>SUMIFS(СВЦЭМ!$D$34:$D$777,СВЦЭМ!$A$34:$A$777,$A90,СВЦЭМ!$B$34:$B$777,D$83)+'СЕТ СН'!$H$11+СВЦЭМ!$D$10+'СЕТ СН'!$H$6</f>
        <v>1942.2013822999998</v>
      </c>
      <c r="E90" s="37">
        <f>SUMIFS(СВЦЭМ!$D$34:$D$777,СВЦЭМ!$A$34:$A$777,$A90,СВЦЭМ!$B$34:$B$777,E$83)+'СЕТ СН'!$H$11+СВЦЭМ!$D$10+'СЕТ СН'!$H$6</f>
        <v>1941.6168265699998</v>
      </c>
      <c r="F90" s="37">
        <f>SUMIFS(СВЦЭМ!$D$34:$D$777,СВЦЭМ!$A$34:$A$777,$A90,СВЦЭМ!$B$34:$B$777,F$83)+'СЕТ СН'!$H$11+СВЦЭМ!$D$10+'СЕТ СН'!$H$6</f>
        <v>1942.3392580999998</v>
      </c>
      <c r="G90" s="37">
        <f>SUMIFS(СВЦЭМ!$D$34:$D$777,СВЦЭМ!$A$34:$A$777,$A90,СВЦЭМ!$B$34:$B$777,G$83)+'СЕТ СН'!$H$11+СВЦЭМ!$D$10+'СЕТ СН'!$H$6</f>
        <v>1943.50341166</v>
      </c>
      <c r="H90" s="37">
        <f>SUMIFS(СВЦЭМ!$D$34:$D$777,СВЦЭМ!$A$34:$A$777,$A90,СВЦЭМ!$B$34:$B$777,H$83)+'СЕТ СН'!$H$11+СВЦЭМ!$D$10+'СЕТ СН'!$H$6</f>
        <v>1970.2818307899997</v>
      </c>
      <c r="I90" s="37">
        <f>SUMIFS(СВЦЭМ!$D$34:$D$777,СВЦЭМ!$A$34:$A$777,$A90,СВЦЭМ!$B$34:$B$777,I$83)+'СЕТ СН'!$H$11+СВЦЭМ!$D$10+'СЕТ СН'!$H$6</f>
        <v>1960.5835400699998</v>
      </c>
      <c r="J90" s="37">
        <f>SUMIFS(СВЦЭМ!$D$34:$D$777,СВЦЭМ!$A$34:$A$777,$A90,СВЦЭМ!$B$34:$B$777,J$83)+'СЕТ СН'!$H$11+СВЦЭМ!$D$10+'СЕТ СН'!$H$6</f>
        <v>1858.5840376900001</v>
      </c>
      <c r="K90" s="37">
        <f>SUMIFS(СВЦЭМ!$D$34:$D$777,СВЦЭМ!$A$34:$A$777,$A90,СВЦЭМ!$B$34:$B$777,K$83)+'СЕТ СН'!$H$11+СВЦЭМ!$D$10+'СЕТ СН'!$H$6</f>
        <v>1744.4520051099998</v>
      </c>
      <c r="L90" s="37">
        <f>SUMIFS(СВЦЭМ!$D$34:$D$777,СВЦЭМ!$A$34:$A$777,$A90,СВЦЭМ!$B$34:$B$777,L$83)+'СЕТ СН'!$H$11+СВЦЭМ!$D$10+'СЕТ СН'!$H$6</f>
        <v>1656.2219467899999</v>
      </c>
      <c r="M90" s="37">
        <f>SUMIFS(СВЦЭМ!$D$34:$D$777,СВЦЭМ!$A$34:$A$777,$A90,СВЦЭМ!$B$34:$B$777,M$83)+'СЕТ СН'!$H$11+СВЦЭМ!$D$10+'СЕТ СН'!$H$6</f>
        <v>1619.8269104000001</v>
      </c>
      <c r="N90" s="37">
        <f>SUMIFS(СВЦЭМ!$D$34:$D$777,СВЦЭМ!$A$34:$A$777,$A90,СВЦЭМ!$B$34:$B$777,N$83)+'СЕТ СН'!$H$11+СВЦЭМ!$D$10+'СЕТ СН'!$H$6</f>
        <v>1621.4343100699998</v>
      </c>
      <c r="O90" s="37">
        <f>SUMIFS(СВЦЭМ!$D$34:$D$777,СВЦЭМ!$A$34:$A$777,$A90,СВЦЭМ!$B$34:$B$777,O$83)+'СЕТ СН'!$H$11+СВЦЭМ!$D$10+'СЕТ СН'!$H$6</f>
        <v>1608.9718176599999</v>
      </c>
      <c r="P90" s="37">
        <f>SUMIFS(СВЦЭМ!$D$34:$D$777,СВЦЭМ!$A$34:$A$777,$A90,СВЦЭМ!$B$34:$B$777,P$83)+'СЕТ СН'!$H$11+СВЦЭМ!$D$10+'СЕТ СН'!$H$6</f>
        <v>1600.82488476</v>
      </c>
      <c r="Q90" s="37">
        <f>SUMIFS(СВЦЭМ!$D$34:$D$777,СВЦЭМ!$A$34:$A$777,$A90,СВЦЭМ!$B$34:$B$777,Q$83)+'СЕТ СН'!$H$11+СВЦЭМ!$D$10+'СЕТ СН'!$H$6</f>
        <v>1600.8685615700001</v>
      </c>
      <c r="R90" s="37">
        <f>SUMIFS(СВЦЭМ!$D$34:$D$777,СВЦЭМ!$A$34:$A$777,$A90,СВЦЭМ!$B$34:$B$777,R$83)+'СЕТ СН'!$H$11+СВЦЭМ!$D$10+'СЕТ СН'!$H$6</f>
        <v>1600.1549252700001</v>
      </c>
      <c r="S90" s="37">
        <f>SUMIFS(СВЦЭМ!$D$34:$D$777,СВЦЭМ!$A$34:$A$777,$A90,СВЦЭМ!$B$34:$B$777,S$83)+'СЕТ СН'!$H$11+СВЦЭМ!$D$10+'СЕТ СН'!$H$6</f>
        <v>1620.3336757699999</v>
      </c>
      <c r="T90" s="37">
        <f>SUMIFS(СВЦЭМ!$D$34:$D$777,СВЦЭМ!$A$34:$A$777,$A90,СВЦЭМ!$B$34:$B$777,T$83)+'СЕТ СН'!$H$11+СВЦЭМ!$D$10+'СЕТ СН'!$H$6</f>
        <v>1631.1259511799999</v>
      </c>
      <c r="U90" s="37">
        <f>SUMIFS(СВЦЭМ!$D$34:$D$777,СВЦЭМ!$A$34:$A$777,$A90,СВЦЭМ!$B$34:$B$777,U$83)+'СЕТ СН'!$H$11+СВЦЭМ!$D$10+'СЕТ СН'!$H$6</f>
        <v>1634.3140758300001</v>
      </c>
      <c r="V90" s="37">
        <f>SUMIFS(СВЦЭМ!$D$34:$D$777,СВЦЭМ!$A$34:$A$777,$A90,СВЦЭМ!$B$34:$B$777,V$83)+'СЕТ СН'!$H$11+СВЦЭМ!$D$10+'СЕТ СН'!$H$6</f>
        <v>1629.5542196400002</v>
      </c>
      <c r="W90" s="37">
        <f>SUMIFS(СВЦЭМ!$D$34:$D$777,СВЦЭМ!$A$34:$A$777,$A90,СВЦЭМ!$B$34:$B$777,W$83)+'СЕТ СН'!$H$11+СВЦЭМ!$D$10+'СЕТ СН'!$H$6</f>
        <v>1629.0410913000001</v>
      </c>
      <c r="X90" s="37">
        <f>SUMIFS(СВЦЭМ!$D$34:$D$777,СВЦЭМ!$A$34:$A$777,$A90,СВЦЭМ!$B$34:$B$777,X$83)+'СЕТ СН'!$H$11+СВЦЭМ!$D$10+'СЕТ СН'!$H$6</f>
        <v>1662.0169550800001</v>
      </c>
      <c r="Y90" s="37">
        <f>SUMIFS(СВЦЭМ!$D$34:$D$777,СВЦЭМ!$A$34:$A$777,$A90,СВЦЭМ!$B$34:$B$777,Y$83)+'СЕТ СН'!$H$11+СВЦЭМ!$D$10+'СЕТ СН'!$H$6</f>
        <v>1739.5983482399997</v>
      </c>
    </row>
    <row r="91" spans="1:27" ht="15.75" x14ac:dyDescent="0.2">
      <c r="A91" s="36">
        <f t="shared" si="2"/>
        <v>42682</v>
      </c>
      <c r="B91" s="37">
        <f>SUMIFS(СВЦЭМ!$D$34:$D$777,СВЦЭМ!$A$34:$A$777,$A91,СВЦЭМ!$B$34:$B$777,B$83)+'СЕТ СН'!$H$11+СВЦЭМ!$D$10+'СЕТ СН'!$H$6</f>
        <v>1819.0445744200001</v>
      </c>
      <c r="C91" s="37">
        <f>SUMIFS(СВЦЭМ!$D$34:$D$777,СВЦЭМ!$A$34:$A$777,$A91,СВЦЭМ!$B$34:$B$777,C$83)+'СЕТ СН'!$H$11+СВЦЭМ!$D$10+'СЕТ СН'!$H$6</f>
        <v>1923.1473156900001</v>
      </c>
      <c r="D91" s="37">
        <f>SUMIFS(СВЦЭМ!$D$34:$D$777,СВЦЭМ!$A$34:$A$777,$A91,СВЦЭМ!$B$34:$B$777,D$83)+'СЕТ СН'!$H$11+СВЦЭМ!$D$10+'СЕТ СН'!$H$6</f>
        <v>1947.4711189699997</v>
      </c>
      <c r="E91" s="37">
        <f>SUMIFS(СВЦЭМ!$D$34:$D$777,СВЦЭМ!$A$34:$A$777,$A91,СВЦЭМ!$B$34:$B$777,E$83)+'СЕТ СН'!$H$11+СВЦЭМ!$D$10+'СЕТ СН'!$H$6</f>
        <v>1937.23386759</v>
      </c>
      <c r="F91" s="37">
        <f>SUMIFS(СВЦЭМ!$D$34:$D$777,СВЦЭМ!$A$34:$A$777,$A91,СВЦЭМ!$B$34:$B$777,F$83)+'СЕТ СН'!$H$11+СВЦЭМ!$D$10+'СЕТ СН'!$H$6</f>
        <v>1943.6923033200001</v>
      </c>
      <c r="G91" s="37">
        <f>SUMIFS(СВЦЭМ!$D$34:$D$777,СВЦЭМ!$A$34:$A$777,$A91,СВЦЭМ!$B$34:$B$777,G$83)+'СЕТ СН'!$H$11+СВЦЭМ!$D$10+'СЕТ СН'!$H$6</f>
        <v>1954.9620047099997</v>
      </c>
      <c r="H91" s="37">
        <f>SUMIFS(СВЦЭМ!$D$34:$D$777,СВЦЭМ!$A$34:$A$777,$A91,СВЦЭМ!$B$34:$B$777,H$83)+'СЕТ СН'!$H$11+СВЦЭМ!$D$10+'СЕТ СН'!$H$6</f>
        <v>1972.2759441099997</v>
      </c>
      <c r="I91" s="37">
        <f>SUMIFS(СВЦЭМ!$D$34:$D$777,СВЦЭМ!$A$34:$A$777,$A91,СВЦЭМ!$B$34:$B$777,I$83)+'СЕТ СН'!$H$11+СВЦЭМ!$D$10+'СЕТ СН'!$H$6</f>
        <v>1911.0564599499999</v>
      </c>
      <c r="J91" s="37">
        <f>SUMIFS(СВЦЭМ!$D$34:$D$777,СВЦЭМ!$A$34:$A$777,$A91,СВЦЭМ!$B$34:$B$777,J$83)+'СЕТ СН'!$H$11+СВЦЭМ!$D$10+'СЕТ СН'!$H$6</f>
        <v>1788.9161995700001</v>
      </c>
      <c r="K91" s="37">
        <f>SUMIFS(СВЦЭМ!$D$34:$D$777,СВЦЭМ!$A$34:$A$777,$A91,СВЦЭМ!$B$34:$B$777,K$83)+'СЕТ СН'!$H$11+СВЦЭМ!$D$10+'СЕТ СН'!$H$6</f>
        <v>1744.2801621600001</v>
      </c>
      <c r="L91" s="37">
        <f>SUMIFS(СВЦЭМ!$D$34:$D$777,СВЦЭМ!$A$34:$A$777,$A91,СВЦЭМ!$B$34:$B$777,L$83)+'СЕТ СН'!$H$11+СВЦЭМ!$D$10+'СЕТ СН'!$H$6</f>
        <v>1643.0474722099998</v>
      </c>
      <c r="M91" s="37">
        <f>SUMIFS(СВЦЭМ!$D$34:$D$777,СВЦЭМ!$A$34:$A$777,$A91,СВЦЭМ!$B$34:$B$777,M$83)+'СЕТ СН'!$H$11+СВЦЭМ!$D$10+'СЕТ СН'!$H$6</f>
        <v>1621.8369614200001</v>
      </c>
      <c r="N91" s="37">
        <f>SUMIFS(СВЦЭМ!$D$34:$D$777,СВЦЭМ!$A$34:$A$777,$A91,СВЦЭМ!$B$34:$B$777,N$83)+'СЕТ СН'!$H$11+СВЦЭМ!$D$10+'СЕТ СН'!$H$6</f>
        <v>1601.7852656700002</v>
      </c>
      <c r="O91" s="37">
        <f>SUMIFS(СВЦЭМ!$D$34:$D$777,СВЦЭМ!$A$34:$A$777,$A91,СВЦЭМ!$B$34:$B$777,O$83)+'СЕТ СН'!$H$11+СВЦЭМ!$D$10+'СЕТ СН'!$H$6</f>
        <v>1601.60362747</v>
      </c>
      <c r="P91" s="37">
        <f>SUMIFS(СВЦЭМ!$D$34:$D$777,СВЦЭМ!$A$34:$A$777,$A91,СВЦЭМ!$B$34:$B$777,P$83)+'СЕТ СН'!$H$11+СВЦЭМ!$D$10+'СЕТ СН'!$H$6</f>
        <v>1592.7539369599999</v>
      </c>
      <c r="Q91" s="37">
        <f>SUMIFS(СВЦЭМ!$D$34:$D$777,СВЦЭМ!$A$34:$A$777,$A91,СВЦЭМ!$B$34:$B$777,Q$83)+'СЕТ СН'!$H$11+СВЦЭМ!$D$10+'СЕТ СН'!$H$6</f>
        <v>1585.0288998400001</v>
      </c>
      <c r="R91" s="37">
        <f>SUMIFS(СВЦЭМ!$D$34:$D$777,СВЦЭМ!$A$34:$A$777,$A91,СВЦЭМ!$B$34:$B$777,R$83)+'СЕТ СН'!$H$11+СВЦЭМ!$D$10+'СЕТ СН'!$H$6</f>
        <v>1583.77438147</v>
      </c>
      <c r="S91" s="37">
        <f>SUMIFS(СВЦЭМ!$D$34:$D$777,СВЦЭМ!$A$34:$A$777,$A91,СВЦЭМ!$B$34:$B$777,S$83)+'СЕТ СН'!$H$11+СВЦЭМ!$D$10+'СЕТ СН'!$H$6</f>
        <v>1606.66136411</v>
      </c>
      <c r="T91" s="37">
        <f>SUMIFS(СВЦЭМ!$D$34:$D$777,СВЦЭМ!$A$34:$A$777,$A91,СВЦЭМ!$B$34:$B$777,T$83)+'СЕТ СН'!$H$11+СВЦЭМ!$D$10+'СЕТ СН'!$H$6</f>
        <v>1634.14860017</v>
      </c>
      <c r="U91" s="37">
        <f>SUMIFS(СВЦЭМ!$D$34:$D$777,СВЦЭМ!$A$34:$A$777,$A91,СВЦЭМ!$B$34:$B$777,U$83)+'СЕТ СН'!$H$11+СВЦЭМ!$D$10+'СЕТ СН'!$H$6</f>
        <v>1639.7161041599998</v>
      </c>
      <c r="V91" s="37">
        <f>SUMIFS(СВЦЭМ!$D$34:$D$777,СВЦЭМ!$A$34:$A$777,$A91,СВЦЭМ!$B$34:$B$777,V$83)+'СЕТ СН'!$H$11+СВЦЭМ!$D$10+'СЕТ СН'!$H$6</f>
        <v>1640.12817012</v>
      </c>
      <c r="W91" s="37">
        <f>SUMIFS(СВЦЭМ!$D$34:$D$777,СВЦЭМ!$A$34:$A$777,$A91,СВЦЭМ!$B$34:$B$777,W$83)+'СЕТ СН'!$H$11+СВЦЭМ!$D$10+'СЕТ СН'!$H$6</f>
        <v>1644.6229739599999</v>
      </c>
      <c r="X91" s="37">
        <f>SUMIFS(СВЦЭМ!$D$34:$D$777,СВЦЭМ!$A$34:$A$777,$A91,СВЦЭМ!$B$34:$B$777,X$83)+'СЕТ СН'!$H$11+СВЦЭМ!$D$10+'СЕТ СН'!$H$6</f>
        <v>1662.3488143099999</v>
      </c>
      <c r="Y91" s="37">
        <f>SUMIFS(СВЦЭМ!$D$34:$D$777,СВЦЭМ!$A$34:$A$777,$A91,СВЦЭМ!$B$34:$B$777,Y$83)+'СЕТ СН'!$H$11+СВЦЭМ!$D$10+'СЕТ СН'!$H$6</f>
        <v>1739.3443477599999</v>
      </c>
    </row>
    <row r="92" spans="1:27" ht="15.75" x14ac:dyDescent="0.2">
      <c r="A92" s="36">
        <f t="shared" si="2"/>
        <v>42683</v>
      </c>
      <c r="B92" s="37">
        <f>SUMIFS(СВЦЭМ!$D$34:$D$777,СВЦЭМ!$A$34:$A$777,$A92,СВЦЭМ!$B$34:$B$777,B$83)+'СЕТ СН'!$H$11+СВЦЭМ!$D$10+'СЕТ СН'!$H$6</f>
        <v>1838.7471051899997</v>
      </c>
      <c r="C92" s="37">
        <f>SUMIFS(СВЦЭМ!$D$34:$D$777,СВЦЭМ!$A$34:$A$777,$A92,СВЦЭМ!$B$34:$B$777,C$83)+'СЕТ СН'!$H$11+СВЦЭМ!$D$10+'СЕТ СН'!$H$6</f>
        <v>1943.4706897799997</v>
      </c>
      <c r="D92" s="37">
        <f>SUMIFS(СВЦЭМ!$D$34:$D$777,СВЦЭМ!$A$34:$A$777,$A92,СВЦЭМ!$B$34:$B$777,D$83)+'СЕТ СН'!$H$11+СВЦЭМ!$D$10+'СЕТ СН'!$H$6</f>
        <v>1961.8837454199997</v>
      </c>
      <c r="E92" s="37">
        <f>SUMIFS(СВЦЭМ!$D$34:$D$777,СВЦЭМ!$A$34:$A$777,$A92,СВЦЭМ!$B$34:$B$777,E$83)+'СЕТ СН'!$H$11+СВЦЭМ!$D$10+'СЕТ СН'!$H$6</f>
        <v>1958.3910102099999</v>
      </c>
      <c r="F92" s="37">
        <f>SUMIFS(СВЦЭМ!$D$34:$D$777,СВЦЭМ!$A$34:$A$777,$A92,СВЦЭМ!$B$34:$B$777,F$83)+'СЕТ СН'!$H$11+СВЦЭМ!$D$10+'СЕТ СН'!$H$6</f>
        <v>1955.8329235199999</v>
      </c>
      <c r="G92" s="37">
        <f>SUMIFS(СВЦЭМ!$D$34:$D$777,СВЦЭМ!$A$34:$A$777,$A92,СВЦЭМ!$B$34:$B$777,G$83)+'СЕТ СН'!$H$11+СВЦЭМ!$D$10+'СЕТ СН'!$H$6</f>
        <v>1951.7135772699999</v>
      </c>
      <c r="H92" s="37">
        <f>SUMIFS(СВЦЭМ!$D$34:$D$777,СВЦЭМ!$A$34:$A$777,$A92,СВЦЭМ!$B$34:$B$777,H$83)+'СЕТ СН'!$H$11+СВЦЭМ!$D$10+'СЕТ СН'!$H$6</f>
        <v>1937.2726375799998</v>
      </c>
      <c r="I92" s="37">
        <f>SUMIFS(СВЦЭМ!$D$34:$D$777,СВЦЭМ!$A$34:$A$777,$A92,СВЦЭМ!$B$34:$B$777,I$83)+'СЕТ СН'!$H$11+СВЦЭМ!$D$10+'СЕТ СН'!$H$6</f>
        <v>1899.64840873</v>
      </c>
      <c r="J92" s="37">
        <f>SUMIFS(СВЦЭМ!$D$34:$D$777,СВЦЭМ!$A$34:$A$777,$A92,СВЦЭМ!$B$34:$B$777,J$83)+'СЕТ СН'!$H$11+СВЦЭМ!$D$10+'СЕТ СН'!$H$6</f>
        <v>1823.5271161400001</v>
      </c>
      <c r="K92" s="37">
        <f>SUMIFS(СВЦЭМ!$D$34:$D$777,СВЦЭМ!$A$34:$A$777,$A92,СВЦЭМ!$B$34:$B$777,K$83)+'СЕТ СН'!$H$11+СВЦЭМ!$D$10+'СЕТ СН'!$H$6</f>
        <v>1750.3225623200001</v>
      </c>
      <c r="L92" s="37">
        <f>SUMIFS(СВЦЭМ!$D$34:$D$777,СВЦЭМ!$A$34:$A$777,$A92,СВЦЭМ!$B$34:$B$777,L$83)+'СЕТ СН'!$H$11+СВЦЭМ!$D$10+'СЕТ СН'!$H$6</f>
        <v>1665.1287432999998</v>
      </c>
      <c r="M92" s="37">
        <f>SUMIFS(СВЦЭМ!$D$34:$D$777,СВЦЭМ!$A$34:$A$777,$A92,СВЦЭМ!$B$34:$B$777,M$83)+'СЕТ СН'!$H$11+СВЦЭМ!$D$10+'СЕТ СН'!$H$6</f>
        <v>1626.74297204</v>
      </c>
      <c r="N92" s="37">
        <f>SUMIFS(СВЦЭМ!$D$34:$D$777,СВЦЭМ!$A$34:$A$777,$A92,СВЦЭМ!$B$34:$B$777,N$83)+'СЕТ СН'!$H$11+СВЦЭМ!$D$10+'СЕТ СН'!$H$6</f>
        <v>1618.3234289699999</v>
      </c>
      <c r="O92" s="37">
        <f>SUMIFS(СВЦЭМ!$D$34:$D$777,СВЦЭМ!$A$34:$A$777,$A92,СВЦЭМ!$B$34:$B$777,O$83)+'СЕТ СН'!$H$11+СВЦЭМ!$D$10+'СЕТ СН'!$H$6</f>
        <v>1621.5101884400001</v>
      </c>
      <c r="P92" s="37">
        <f>SUMIFS(СВЦЭМ!$D$34:$D$777,СВЦЭМ!$A$34:$A$777,$A92,СВЦЭМ!$B$34:$B$777,P$83)+'СЕТ СН'!$H$11+СВЦЭМ!$D$10+'СЕТ СН'!$H$6</f>
        <v>1616.41927949</v>
      </c>
      <c r="Q92" s="37">
        <f>SUMIFS(СВЦЭМ!$D$34:$D$777,СВЦЭМ!$A$34:$A$777,$A92,СВЦЭМ!$B$34:$B$777,Q$83)+'СЕТ СН'!$H$11+СВЦЭМ!$D$10+'СЕТ СН'!$H$6</f>
        <v>1610.4631822700001</v>
      </c>
      <c r="R92" s="37">
        <f>SUMIFS(СВЦЭМ!$D$34:$D$777,СВЦЭМ!$A$34:$A$777,$A92,СВЦЭМ!$B$34:$B$777,R$83)+'СЕТ СН'!$H$11+СВЦЭМ!$D$10+'СЕТ СН'!$H$6</f>
        <v>1612.57661807</v>
      </c>
      <c r="S92" s="37">
        <f>SUMIFS(СВЦЭМ!$D$34:$D$777,СВЦЭМ!$A$34:$A$777,$A92,СВЦЭМ!$B$34:$B$777,S$83)+'СЕТ СН'!$H$11+СВЦЭМ!$D$10+'СЕТ СН'!$H$6</f>
        <v>1620.9567618599999</v>
      </c>
      <c r="T92" s="37">
        <f>SUMIFS(СВЦЭМ!$D$34:$D$777,СВЦЭМ!$A$34:$A$777,$A92,СВЦЭМ!$B$34:$B$777,T$83)+'СЕТ СН'!$H$11+СВЦЭМ!$D$10+'СЕТ СН'!$H$6</f>
        <v>1650.88648014</v>
      </c>
      <c r="U92" s="37">
        <f>SUMIFS(СВЦЭМ!$D$34:$D$777,СВЦЭМ!$A$34:$A$777,$A92,СВЦЭМ!$B$34:$B$777,U$83)+'СЕТ СН'!$H$11+СВЦЭМ!$D$10+'СЕТ СН'!$H$6</f>
        <v>1663.6601288500001</v>
      </c>
      <c r="V92" s="37">
        <f>SUMIFS(СВЦЭМ!$D$34:$D$777,СВЦЭМ!$A$34:$A$777,$A92,СВЦЭМ!$B$34:$B$777,V$83)+'СЕТ СН'!$H$11+СВЦЭМ!$D$10+'СЕТ СН'!$H$6</f>
        <v>1701.79145647</v>
      </c>
      <c r="W92" s="37">
        <f>SUMIFS(СВЦЭМ!$D$34:$D$777,СВЦЭМ!$A$34:$A$777,$A92,СВЦЭМ!$B$34:$B$777,W$83)+'СЕТ СН'!$H$11+СВЦЭМ!$D$10+'СЕТ СН'!$H$6</f>
        <v>1727.3669094799998</v>
      </c>
      <c r="X92" s="37">
        <f>SUMIFS(СВЦЭМ!$D$34:$D$777,СВЦЭМ!$A$34:$A$777,$A92,СВЦЭМ!$B$34:$B$777,X$83)+'СЕТ СН'!$H$11+СВЦЭМ!$D$10+'СЕТ СН'!$H$6</f>
        <v>1710.3933213999999</v>
      </c>
      <c r="Y92" s="37">
        <f>SUMIFS(СВЦЭМ!$D$34:$D$777,СВЦЭМ!$A$34:$A$777,$A92,СВЦЭМ!$B$34:$B$777,Y$83)+'СЕТ СН'!$H$11+СВЦЭМ!$D$10+'СЕТ СН'!$H$6</f>
        <v>1716.2280747700001</v>
      </c>
    </row>
    <row r="93" spans="1:27" ht="15.75" x14ac:dyDescent="0.2">
      <c r="A93" s="36">
        <f t="shared" si="2"/>
        <v>42684</v>
      </c>
      <c r="B93" s="37">
        <f>SUMIFS(СВЦЭМ!$D$34:$D$777,СВЦЭМ!$A$34:$A$777,$A93,СВЦЭМ!$B$34:$B$777,B$83)+'СЕТ СН'!$H$11+СВЦЭМ!$D$10+'СЕТ СН'!$H$6</f>
        <v>1827.1106800799998</v>
      </c>
      <c r="C93" s="37">
        <f>SUMIFS(СВЦЭМ!$D$34:$D$777,СВЦЭМ!$A$34:$A$777,$A93,СВЦЭМ!$B$34:$B$777,C$83)+'СЕТ СН'!$H$11+СВЦЭМ!$D$10+'СЕТ СН'!$H$6</f>
        <v>1934.2262532</v>
      </c>
      <c r="D93" s="37">
        <f>SUMIFS(СВЦЭМ!$D$34:$D$777,СВЦЭМ!$A$34:$A$777,$A93,СВЦЭМ!$B$34:$B$777,D$83)+'СЕТ СН'!$H$11+СВЦЭМ!$D$10+'СЕТ СН'!$H$6</f>
        <v>1956.0615389999998</v>
      </c>
      <c r="E93" s="37">
        <f>SUMIFS(СВЦЭМ!$D$34:$D$777,СВЦЭМ!$A$34:$A$777,$A93,СВЦЭМ!$B$34:$B$777,E$83)+'СЕТ СН'!$H$11+СВЦЭМ!$D$10+'СЕТ СН'!$H$6</f>
        <v>1954.0854512999999</v>
      </c>
      <c r="F93" s="37">
        <f>SUMIFS(СВЦЭМ!$D$34:$D$777,СВЦЭМ!$A$34:$A$777,$A93,СВЦЭМ!$B$34:$B$777,F$83)+'СЕТ СН'!$H$11+СВЦЭМ!$D$10+'СЕТ СН'!$H$6</f>
        <v>1961.5732490199998</v>
      </c>
      <c r="G93" s="37">
        <f>SUMIFS(СВЦЭМ!$D$34:$D$777,СВЦЭМ!$A$34:$A$777,$A93,СВЦЭМ!$B$34:$B$777,G$83)+'СЕТ СН'!$H$11+СВЦЭМ!$D$10+'СЕТ СН'!$H$6</f>
        <v>1965.7752012599999</v>
      </c>
      <c r="H93" s="37">
        <f>SUMIFS(СВЦЭМ!$D$34:$D$777,СВЦЭМ!$A$34:$A$777,$A93,СВЦЭМ!$B$34:$B$777,H$83)+'СЕТ СН'!$H$11+СВЦЭМ!$D$10+'СЕТ СН'!$H$6</f>
        <v>1928.78711604</v>
      </c>
      <c r="I93" s="37">
        <f>SUMIFS(СВЦЭМ!$D$34:$D$777,СВЦЭМ!$A$34:$A$777,$A93,СВЦЭМ!$B$34:$B$777,I$83)+'СЕТ СН'!$H$11+СВЦЭМ!$D$10+'СЕТ СН'!$H$6</f>
        <v>1909.6425370000002</v>
      </c>
      <c r="J93" s="37">
        <f>SUMIFS(СВЦЭМ!$D$34:$D$777,СВЦЭМ!$A$34:$A$777,$A93,СВЦЭМ!$B$34:$B$777,J$83)+'СЕТ СН'!$H$11+СВЦЭМ!$D$10+'СЕТ СН'!$H$6</f>
        <v>1846.2258315999998</v>
      </c>
      <c r="K93" s="37">
        <f>SUMIFS(СВЦЭМ!$D$34:$D$777,СВЦЭМ!$A$34:$A$777,$A93,СВЦЭМ!$B$34:$B$777,K$83)+'СЕТ СН'!$H$11+СВЦЭМ!$D$10+'СЕТ СН'!$H$6</f>
        <v>1747.4009938599997</v>
      </c>
      <c r="L93" s="37">
        <f>SUMIFS(СВЦЭМ!$D$34:$D$777,СВЦЭМ!$A$34:$A$777,$A93,СВЦЭМ!$B$34:$B$777,L$83)+'СЕТ СН'!$H$11+СВЦЭМ!$D$10+'СЕТ СН'!$H$6</f>
        <v>1659.9902130699998</v>
      </c>
      <c r="M93" s="37">
        <f>SUMIFS(СВЦЭМ!$D$34:$D$777,СВЦЭМ!$A$34:$A$777,$A93,СВЦЭМ!$B$34:$B$777,M$83)+'СЕТ СН'!$H$11+СВЦЭМ!$D$10+'СЕТ СН'!$H$6</f>
        <v>1629.65456236</v>
      </c>
      <c r="N93" s="37">
        <f>SUMIFS(СВЦЭМ!$D$34:$D$777,СВЦЭМ!$A$34:$A$777,$A93,СВЦЭМ!$B$34:$B$777,N$83)+'СЕТ СН'!$H$11+СВЦЭМ!$D$10+'СЕТ СН'!$H$6</f>
        <v>1668.1382293699999</v>
      </c>
      <c r="O93" s="37">
        <f>SUMIFS(СВЦЭМ!$D$34:$D$777,СВЦЭМ!$A$34:$A$777,$A93,СВЦЭМ!$B$34:$B$777,O$83)+'СЕТ СН'!$H$11+СВЦЭМ!$D$10+'СЕТ СН'!$H$6</f>
        <v>1690.2619309799998</v>
      </c>
      <c r="P93" s="37">
        <f>SUMIFS(СВЦЭМ!$D$34:$D$777,СВЦЭМ!$A$34:$A$777,$A93,СВЦЭМ!$B$34:$B$777,P$83)+'СЕТ СН'!$H$11+СВЦЭМ!$D$10+'СЕТ СН'!$H$6</f>
        <v>1685.5279811</v>
      </c>
      <c r="Q93" s="37">
        <f>SUMIFS(СВЦЭМ!$D$34:$D$777,СВЦЭМ!$A$34:$A$777,$A93,СВЦЭМ!$B$34:$B$777,Q$83)+'СЕТ СН'!$H$11+СВЦЭМ!$D$10+'СЕТ СН'!$H$6</f>
        <v>1691.8878537099999</v>
      </c>
      <c r="R93" s="37">
        <f>SUMIFS(СВЦЭМ!$D$34:$D$777,СВЦЭМ!$A$34:$A$777,$A93,СВЦЭМ!$B$34:$B$777,R$83)+'СЕТ СН'!$H$11+СВЦЭМ!$D$10+'СЕТ СН'!$H$6</f>
        <v>1696.3795754100001</v>
      </c>
      <c r="S93" s="37">
        <f>SUMIFS(СВЦЭМ!$D$34:$D$777,СВЦЭМ!$A$34:$A$777,$A93,СВЦЭМ!$B$34:$B$777,S$83)+'СЕТ СН'!$H$11+СВЦЭМ!$D$10+'СЕТ СН'!$H$6</f>
        <v>1678.1214826199998</v>
      </c>
      <c r="T93" s="37">
        <f>SUMIFS(СВЦЭМ!$D$34:$D$777,СВЦЭМ!$A$34:$A$777,$A93,СВЦЭМ!$B$34:$B$777,T$83)+'СЕТ СН'!$H$11+СВЦЭМ!$D$10+'СЕТ СН'!$H$6</f>
        <v>1647.4284117699999</v>
      </c>
      <c r="U93" s="37">
        <f>SUMIFS(СВЦЭМ!$D$34:$D$777,СВЦЭМ!$A$34:$A$777,$A93,СВЦЭМ!$B$34:$B$777,U$83)+'СЕТ СН'!$H$11+СВЦЭМ!$D$10+'СЕТ СН'!$H$6</f>
        <v>1658.84661818</v>
      </c>
      <c r="V93" s="37">
        <f>SUMIFS(СВЦЭМ!$D$34:$D$777,СВЦЭМ!$A$34:$A$777,$A93,СВЦЭМ!$B$34:$B$777,V$83)+'СЕТ СН'!$H$11+СВЦЭМ!$D$10+'СЕТ СН'!$H$6</f>
        <v>1642.6565974800001</v>
      </c>
      <c r="W93" s="37">
        <f>SUMIFS(СВЦЭМ!$D$34:$D$777,СВЦЭМ!$A$34:$A$777,$A93,СВЦЭМ!$B$34:$B$777,W$83)+'СЕТ СН'!$H$11+СВЦЭМ!$D$10+'СЕТ СН'!$H$6</f>
        <v>1643.9632923999998</v>
      </c>
      <c r="X93" s="37">
        <f>SUMIFS(СВЦЭМ!$D$34:$D$777,СВЦЭМ!$A$34:$A$777,$A93,СВЦЭМ!$B$34:$B$777,X$83)+'СЕТ СН'!$H$11+СВЦЭМ!$D$10+'СЕТ СН'!$H$6</f>
        <v>1653.6184947399997</v>
      </c>
      <c r="Y93" s="37">
        <f>SUMIFS(СВЦЭМ!$D$34:$D$777,СВЦЭМ!$A$34:$A$777,$A93,СВЦЭМ!$B$34:$B$777,Y$83)+'СЕТ СН'!$H$11+СВЦЭМ!$D$10+'СЕТ СН'!$H$6</f>
        <v>1722.98245597</v>
      </c>
    </row>
    <row r="94" spans="1:27" ht="15.75" x14ac:dyDescent="0.2">
      <c r="A94" s="36">
        <f t="shared" si="2"/>
        <v>42685</v>
      </c>
      <c r="B94" s="37">
        <f>SUMIFS(СВЦЭМ!$D$34:$D$777,СВЦЭМ!$A$34:$A$777,$A94,СВЦЭМ!$B$34:$B$777,B$83)+'СЕТ СН'!$H$11+СВЦЭМ!$D$10+'СЕТ СН'!$H$6</f>
        <v>1807.10207825</v>
      </c>
      <c r="C94" s="37">
        <f>SUMIFS(СВЦЭМ!$D$34:$D$777,СВЦЭМ!$A$34:$A$777,$A94,СВЦЭМ!$B$34:$B$777,C$83)+'СЕТ СН'!$H$11+СВЦЭМ!$D$10+'СЕТ СН'!$H$6</f>
        <v>1930.11752548</v>
      </c>
      <c r="D94" s="37">
        <f>SUMIFS(СВЦЭМ!$D$34:$D$777,СВЦЭМ!$A$34:$A$777,$A94,СВЦЭМ!$B$34:$B$777,D$83)+'СЕТ СН'!$H$11+СВЦЭМ!$D$10+'СЕТ СН'!$H$6</f>
        <v>1994.5730144099998</v>
      </c>
      <c r="E94" s="37">
        <f>SUMIFS(СВЦЭМ!$D$34:$D$777,СВЦЭМ!$A$34:$A$777,$A94,СВЦЭМ!$B$34:$B$777,E$83)+'СЕТ СН'!$H$11+СВЦЭМ!$D$10+'СЕТ СН'!$H$6</f>
        <v>1952.6703902599997</v>
      </c>
      <c r="F94" s="37">
        <f>SUMIFS(СВЦЭМ!$D$34:$D$777,СВЦЭМ!$A$34:$A$777,$A94,СВЦЭМ!$B$34:$B$777,F$83)+'СЕТ СН'!$H$11+СВЦЭМ!$D$10+'СЕТ СН'!$H$6</f>
        <v>1952.80619187</v>
      </c>
      <c r="G94" s="37">
        <f>SUMIFS(СВЦЭМ!$D$34:$D$777,СВЦЭМ!$A$34:$A$777,$A94,СВЦЭМ!$B$34:$B$777,G$83)+'СЕТ СН'!$H$11+СВЦЭМ!$D$10+'СЕТ СН'!$H$6</f>
        <v>1965.0144809599997</v>
      </c>
      <c r="H94" s="37">
        <f>SUMIFS(СВЦЭМ!$D$34:$D$777,СВЦЭМ!$A$34:$A$777,$A94,СВЦЭМ!$B$34:$B$777,H$83)+'СЕТ СН'!$H$11+СВЦЭМ!$D$10+'СЕТ СН'!$H$6</f>
        <v>1960.79121227</v>
      </c>
      <c r="I94" s="37">
        <f>SUMIFS(СВЦЭМ!$D$34:$D$777,СВЦЭМ!$A$34:$A$777,$A94,СВЦЭМ!$B$34:$B$777,I$83)+'СЕТ СН'!$H$11+СВЦЭМ!$D$10+'СЕТ СН'!$H$6</f>
        <v>1920.0776798100001</v>
      </c>
      <c r="J94" s="37">
        <f>SUMIFS(СВЦЭМ!$D$34:$D$777,СВЦЭМ!$A$34:$A$777,$A94,СВЦЭМ!$B$34:$B$777,J$83)+'СЕТ СН'!$H$11+СВЦЭМ!$D$10+'СЕТ СН'!$H$6</f>
        <v>1829.2755749899998</v>
      </c>
      <c r="K94" s="37">
        <f>SUMIFS(СВЦЭМ!$D$34:$D$777,СВЦЭМ!$A$34:$A$777,$A94,СВЦЭМ!$B$34:$B$777,K$83)+'СЕТ СН'!$H$11+СВЦЭМ!$D$10+'СЕТ СН'!$H$6</f>
        <v>1730.4722131799999</v>
      </c>
      <c r="L94" s="37">
        <f>SUMIFS(СВЦЭМ!$D$34:$D$777,СВЦЭМ!$A$34:$A$777,$A94,СВЦЭМ!$B$34:$B$777,L$83)+'СЕТ СН'!$H$11+СВЦЭМ!$D$10+'СЕТ СН'!$H$6</f>
        <v>1640.42736079</v>
      </c>
      <c r="M94" s="37">
        <f>SUMIFS(СВЦЭМ!$D$34:$D$777,СВЦЭМ!$A$34:$A$777,$A94,СВЦЭМ!$B$34:$B$777,M$83)+'СЕТ СН'!$H$11+СВЦЭМ!$D$10+'СЕТ СН'!$H$6</f>
        <v>1613.9740185000001</v>
      </c>
      <c r="N94" s="37">
        <f>SUMIFS(СВЦЭМ!$D$34:$D$777,СВЦЭМ!$A$34:$A$777,$A94,СВЦЭМ!$B$34:$B$777,N$83)+'СЕТ СН'!$H$11+СВЦЭМ!$D$10+'СЕТ СН'!$H$6</f>
        <v>1632.5631804199998</v>
      </c>
      <c r="O94" s="37">
        <f>SUMIFS(СВЦЭМ!$D$34:$D$777,СВЦЭМ!$A$34:$A$777,$A94,СВЦЭМ!$B$34:$B$777,O$83)+'СЕТ СН'!$H$11+СВЦЭМ!$D$10+'СЕТ СН'!$H$6</f>
        <v>1635.0486635100001</v>
      </c>
      <c r="P94" s="37">
        <f>SUMIFS(СВЦЭМ!$D$34:$D$777,СВЦЭМ!$A$34:$A$777,$A94,СВЦЭМ!$B$34:$B$777,P$83)+'СЕТ СН'!$H$11+СВЦЭМ!$D$10+'СЕТ СН'!$H$6</f>
        <v>1634.0914420599997</v>
      </c>
      <c r="Q94" s="37">
        <f>SUMIFS(СВЦЭМ!$D$34:$D$777,СВЦЭМ!$A$34:$A$777,$A94,СВЦЭМ!$B$34:$B$777,Q$83)+'СЕТ СН'!$H$11+СВЦЭМ!$D$10+'СЕТ СН'!$H$6</f>
        <v>1679.1000782599999</v>
      </c>
      <c r="R94" s="37">
        <f>SUMIFS(СВЦЭМ!$D$34:$D$777,СВЦЭМ!$A$34:$A$777,$A94,СВЦЭМ!$B$34:$B$777,R$83)+'СЕТ СН'!$H$11+СВЦЭМ!$D$10+'СЕТ СН'!$H$6</f>
        <v>1691.3412585800002</v>
      </c>
      <c r="S94" s="37">
        <f>SUMIFS(СВЦЭМ!$D$34:$D$777,СВЦЭМ!$A$34:$A$777,$A94,СВЦЭМ!$B$34:$B$777,S$83)+'СЕТ СН'!$H$11+СВЦЭМ!$D$10+'СЕТ СН'!$H$6</f>
        <v>1702.2126334199997</v>
      </c>
      <c r="T94" s="37">
        <f>SUMIFS(СВЦЭМ!$D$34:$D$777,СВЦЭМ!$A$34:$A$777,$A94,СВЦЭМ!$B$34:$B$777,T$83)+'СЕТ СН'!$H$11+СВЦЭМ!$D$10+'СЕТ СН'!$H$6</f>
        <v>1642.6427790600001</v>
      </c>
      <c r="U94" s="37">
        <f>SUMIFS(СВЦЭМ!$D$34:$D$777,СВЦЭМ!$A$34:$A$777,$A94,СВЦЭМ!$B$34:$B$777,U$83)+'СЕТ СН'!$H$11+СВЦЭМ!$D$10+'СЕТ СН'!$H$6</f>
        <v>1638.7438037900001</v>
      </c>
      <c r="V94" s="37">
        <f>SUMIFS(СВЦЭМ!$D$34:$D$777,СВЦЭМ!$A$34:$A$777,$A94,СВЦЭМ!$B$34:$B$777,V$83)+'СЕТ СН'!$H$11+СВЦЭМ!$D$10+'СЕТ СН'!$H$6</f>
        <v>1655.66094462</v>
      </c>
      <c r="W94" s="37">
        <f>SUMIFS(СВЦЭМ!$D$34:$D$777,СВЦЭМ!$A$34:$A$777,$A94,СВЦЭМ!$B$34:$B$777,W$83)+'СЕТ СН'!$H$11+СВЦЭМ!$D$10+'СЕТ СН'!$H$6</f>
        <v>1663.05628699</v>
      </c>
      <c r="X94" s="37">
        <f>SUMIFS(СВЦЭМ!$D$34:$D$777,СВЦЭМ!$A$34:$A$777,$A94,СВЦЭМ!$B$34:$B$777,X$83)+'СЕТ СН'!$H$11+СВЦЭМ!$D$10+'СЕТ СН'!$H$6</f>
        <v>1712.3127753899998</v>
      </c>
      <c r="Y94" s="37">
        <f>SUMIFS(СВЦЭМ!$D$34:$D$777,СВЦЭМ!$A$34:$A$777,$A94,СВЦЭМ!$B$34:$B$777,Y$83)+'СЕТ СН'!$H$11+СВЦЭМ!$D$10+'СЕТ СН'!$H$6</f>
        <v>1801.1163809199998</v>
      </c>
    </row>
    <row r="95" spans="1:27" ht="15.75" x14ac:dyDescent="0.2">
      <c r="A95" s="36">
        <f t="shared" si="2"/>
        <v>42686</v>
      </c>
      <c r="B95" s="37">
        <f>SUMIFS(СВЦЭМ!$D$34:$D$777,СВЦЭМ!$A$34:$A$777,$A95,СВЦЭМ!$B$34:$B$777,B$83)+'СЕТ СН'!$H$11+СВЦЭМ!$D$10+'СЕТ СН'!$H$6</f>
        <v>1789.7316911399998</v>
      </c>
      <c r="C95" s="37">
        <f>SUMIFS(СВЦЭМ!$D$34:$D$777,СВЦЭМ!$A$34:$A$777,$A95,СВЦЭМ!$B$34:$B$777,C$83)+'СЕТ СН'!$H$11+СВЦЭМ!$D$10+'СЕТ СН'!$H$6</f>
        <v>1893.3434261399998</v>
      </c>
      <c r="D95" s="37">
        <f>SUMIFS(СВЦЭМ!$D$34:$D$777,СВЦЭМ!$A$34:$A$777,$A95,СВЦЭМ!$B$34:$B$777,D$83)+'СЕТ СН'!$H$11+СВЦЭМ!$D$10+'СЕТ СН'!$H$6</f>
        <v>1963.0914584299999</v>
      </c>
      <c r="E95" s="37">
        <f>SUMIFS(СВЦЭМ!$D$34:$D$777,СВЦЭМ!$A$34:$A$777,$A95,СВЦЭМ!$B$34:$B$777,E$83)+'СЕТ СН'!$H$11+СВЦЭМ!$D$10+'СЕТ СН'!$H$6</f>
        <v>1973.46910454</v>
      </c>
      <c r="F95" s="37">
        <f>SUMIFS(СВЦЭМ!$D$34:$D$777,СВЦЭМ!$A$34:$A$777,$A95,СВЦЭМ!$B$34:$B$777,F$83)+'СЕТ СН'!$H$11+СВЦЭМ!$D$10+'СЕТ СН'!$H$6</f>
        <v>1979.0731639199998</v>
      </c>
      <c r="G95" s="37">
        <f>SUMIFS(СВЦЭМ!$D$34:$D$777,СВЦЭМ!$A$34:$A$777,$A95,СВЦЭМ!$B$34:$B$777,G$83)+'СЕТ СН'!$H$11+СВЦЭМ!$D$10+'СЕТ СН'!$H$6</f>
        <v>1967.5600800100001</v>
      </c>
      <c r="H95" s="37">
        <f>SUMIFS(СВЦЭМ!$D$34:$D$777,СВЦЭМ!$A$34:$A$777,$A95,СВЦЭМ!$B$34:$B$777,H$83)+'СЕТ СН'!$H$11+СВЦЭМ!$D$10+'СЕТ СН'!$H$6</f>
        <v>1938.8384309799999</v>
      </c>
      <c r="I95" s="37">
        <f>SUMIFS(СВЦЭМ!$D$34:$D$777,СВЦЭМ!$A$34:$A$777,$A95,СВЦЭМ!$B$34:$B$777,I$83)+'СЕТ СН'!$H$11+СВЦЭМ!$D$10+'СЕТ СН'!$H$6</f>
        <v>1906.64446327</v>
      </c>
      <c r="J95" s="37">
        <f>SUMIFS(СВЦЭМ!$D$34:$D$777,СВЦЭМ!$A$34:$A$777,$A95,СВЦЭМ!$B$34:$B$777,J$83)+'СЕТ СН'!$H$11+СВЦЭМ!$D$10+'СЕТ СН'!$H$6</f>
        <v>1799.8647763200001</v>
      </c>
      <c r="K95" s="37">
        <f>SUMIFS(СВЦЭМ!$D$34:$D$777,СВЦЭМ!$A$34:$A$777,$A95,СВЦЭМ!$B$34:$B$777,K$83)+'СЕТ СН'!$H$11+СВЦЭМ!$D$10+'СЕТ СН'!$H$6</f>
        <v>1672.4332973800001</v>
      </c>
      <c r="L95" s="37">
        <f>SUMIFS(СВЦЭМ!$D$34:$D$777,СВЦЭМ!$A$34:$A$777,$A95,СВЦЭМ!$B$34:$B$777,L$83)+'СЕТ СН'!$H$11+СВЦЭМ!$D$10+'СЕТ СН'!$H$6</f>
        <v>1597.38756001</v>
      </c>
      <c r="M95" s="37">
        <f>SUMIFS(СВЦЭМ!$D$34:$D$777,СВЦЭМ!$A$34:$A$777,$A95,СВЦЭМ!$B$34:$B$777,M$83)+'СЕТ СН'!$H$11+СВЦЭМ!$D$10+'СЕТ СН'!$H$6</f>
        <v>1547.24008783</v>
      </c>
      <c r="N95" s="37">
        <f>SUMIFS(СВЦЭМ!$D$34:$D$777,СВЦЭМ!$A$34:$A$777,$A95,СВЦЭМ!$B$34:$B$777,N$83)+'СЕТ СН'!$H$11+СВЦЭМ!$D$10+'СЕТ СН'!$H$6</f>
        <v>1540.03531499</v>
      </c>
      <c r="O95" s="37">
        <f>SUMIFS(СВЦЭМ!$D$34:$D$777,СВЦЭМ!$A$34:$A$777,$A95,СВЦЭМ!$B$34:$B$777,O$83)+'СЕТ СН'!$H$11+СВЦЭМ!$D$10+'СЕТ СН'!$H$6</f>
        <v>1544.3742707500001</v>
      </c>
      <c r="P95" s="37">
        <f>SUMIFS(СВЦЭМ!$D$34:$D$777,СВЦЭМ!$A$34:$A$777,$A95,СВЦЭМ!$B$34:$B$777,P$83)+'СЕТ СН'!$H$11+СВЦЭМ!$D$10+'СЕТ СН'!$H$6</f>
        <v>1573.7788991900002</v>
      </c>
      <c r="Q95" s="37">
        <f>SUMIFS(СВЦЭМ!$D$34:$D$777,СВЦЭМ!$A$34:$A$777,$A95,СВЦЭМ!$B$34:$B$777,Q$83)+'СЕТ СН'!$H$11+СВЦЭМ!$D$10+'СЕТ СН'!$H$6</f>
        <v>1576.9651949700001</v>
      </c>
      <c r="R95" s="37">
        <f>SUMIFS(СВЦЭМ!$D$34:$D$777,СВЦЭМ!$A$34:$A$777,$A95,СВЦЭМ!$B$34:$B$777,R$83)+'СЕТ СН'!$H$11+СВЦЭМ!$D$10+'СЕТ СН'!$H$6</f>
        <v>1572.1068933400002</v>
      </c>
      <c r="S95" s="37">
        <f>SUMIFS(СВЦЭМ!$D$34:$D$777,СВЦЭМ!$A$34:$A$777,$A95,СВЦЭМ!$B$34:$B$777,S$83)+'СЕТ СН'!$H$11+СВЦЭМ!$D$10+'СЕТ СН'!$H$6</f>
        <v>1572.9103351899998</v>
      </c>
      <c r="T95" s="37">
        <f>SUMIFS(СВЦЭМ!$D$34:$D$777,СВЦЭМ!$A$34:$A$777,$A95,СВЦЭМ!$B$34:$B$777,T$83)+'СЕТ СН'!$H$11+СВЦЭМ!$D$10+'СЕТ СН'!$H$6</f>
        <v>1618.8484091</v>
      </c>
      <c r="U95" s="37">
        <f>SUMIFS(СВЦЭМ!$D$34:$D$777,СВЦЭМ!$A$34:$A$777,$A95,СВЦЭМ!$B$34:$B$777,U$83)+'СЕТ СН'!$H$11+СВЦЭМ!$D$10+'СЕТ СН'!$H$6</f>
        <v>1594.1829266</v>
      </c>
      <c r="V95" s="37">
        <f>SUMIFS(СВЦЭМ!$D$34:$D$777,СВЦЭМ!$A$34:$A$777,$A95,СВЦЭМ!$B$34:$B$777,V$83)+'СЕТ СН'!$H$11+СВЦЭМ!$D$10+'СЕТ СН'!$H$6</f>
        <v>1556.4169212100001</v>
      </c>
      <c r="W95" s="37">
        <f>SUMIFS(СВЦЭМ!$D$34:$D$777,СВЦЭМ!$A$34:$A$777,$A95,СВЦЭМ!$B$34:$B$777,W$83)+'СЕТ СН'!$H$11+СВЦЭМ!$D$10+'СЕТ СН'!$H$6</f>
        <v>1543.43996911</v>
      </c>
      <c r="X95" s="37">
        <f>SUMIFS(СВЦЭМ!$D$34:$D$777,СВЦЭМ!$A$34:$A$777,$A95,СВЦЭМ!$B$34:$B$777,X$83)+'СЕТ СН'!$H$11+СВЦЭМ!$D$10+'СЕТ СН'!$H$6</f>
        <v>1558.6663556399999</v>
      </c>
      <c r="Y95" s="37">
        <f>SUMIFS(СВЦЭМ!$D$34:$D$777,СВЦЭМ!$A$34:$A$777,$A95,СВЦЭМ!$B$34:$B$777,Y$83)+'СЕТ СН'!$H$11+СВЦЭМ!$D$10+'СЕТ СН'!$H$6</f>
        <v>1659.6114300099998</v>
      </c>
    </row>
    <row r="96" spans="1:27" ht="15.75" x14ac:dyDescent="0.2">
      <c r="A96" s="36">
        <f t="shared" si="2"/>
        <v>42687</v>
      </c>
      <c r="B96" s="37">
        <f>SUMIFS(СВЦЭМ!$D$34:$D$777,СВЦЭМ!$A$34:$A$777,$A96,СВЦЭМ!$B$34:$B$777,B$83)+'СЕТ СН'!$H$11+СВЦЭМ!$D$10+'СЕТ СН'!$H$6</f>
        <v>1767.6255924399998</v>
      </c>
      <c r="C96" s="37">
        <f>SUMIFS(СВЦЭМ!$D$34:$D$777,СВЦЭМ!$A$34:$A$777,$A96,СВЦЭМ!$B$34:$B$777,C$83)+'СЕТ СН'!$H$11+СВЦЭМ!$D$10+'СЕТ СН'!$H$6</f>
        <v>1885.2727979400001</v>
      </c>
      <c r="D96" s="37">
        <f>SUMIFS(СВЦЭМ!$D$34:$D$777,СВЦЭМ!$A$34:$A$777,$A96,СВЦЭМ!$B$34:$B$777,D$83)+'СЕТ СН'!$H$11+СВЦЭМ!$D$10+'СЕТ СН'!$H$6</f>
        <v>1951.5015273099998</v>
      </c>
      <c r="E96" s="37">
        <f>SUMIFS(СВЦЭМ!$D$34:$D$777,СВЦЭМ!$A$34:$A$777,$A96,СВЦЭМ!$B$34:$B$777,E$83)+'СЕТ СН'!$H$11+СВЦЭМ!$D$10+'СЕТ СН'!$H$6</f>
        <v>1961.3780260399999</v>
      </c>
      <c r="F96" s="37">
        <f>SUMIFS(СВЦЭМ!$D$34:$D$777,СВЦЭМ!$A$34:$A$777,$A96,СВЦЭМ!$B$34:$B$777,F$83)+'СЕТ СН'!$H$11+СВЦЭМ!$D$10+'СЕТ СН'!$H$6</f>
        <v>1966.0317465999997</v>
      </c>
      <c r="G96" s="37">
        <f>SUMIFS(СВЦЭМ!$D$34:$D$777,СВЦЭМ!$A$34:$A$777,$A96,СВЦЭМ!$B$34:$B$777,G$83)+'СЕТ СН'!$H$11+СВЦЭМ!$D$10+'СЕТ СН'!$H$6</f>
        <v>1958.9096382899997</v>
      </c>
      <c r="H96" s="37">
        <f>SUMIFS(СВЦЭМ!$D$34:$D$777,СВЦЭМ!$A$34:$A$777,$A96,СВЦЭМ!$B$34:$B$777,H$83)+'СЕТ СН'!$H$11+СВЦЭМ!$D$10+'СЕТ СН'!$H$6</f>
        <v>1931.6111522599999</v>
      </c>
      <c r="I96" s="37">
        <f>SUMIFS(СВЦЭМ!$D$34:$D$777,СВЦЭМ!$A$34:$A$777,$A96,СВЦЭМ!$B$34:$B$777,I$83)+'СЕТ СН'!$H$11+СВЦЭМ!$D$10+'СЕТ СН'!$H$6</f>
        <v>1911.9860501600001</v>
      </c>
      <c r="J96" s="37">
        <f>SUMIFS(СВЦЭМ!$D$34:$D$777,СВЦЭМ!$A$34:$A$777,$A96,СВЦЭМ!$B$34:$B$777,J$83)+'СЕТ СН'!$H$11+СВЦЭМ!$D$10+'СЕТ СН'!$H$6</f>
        <v>1813.71672227</v>
      </c>
      <c r="K96" s="37">
        <f>SUMIFS(СВЦЭМ!$D$34:$D$777,СВЦЭМ!$A$34:$A$777,$A96,СВЦЭМ!$B$34:$B$777,K$83)+'СЕТ СН'!$H$11+СВЦЭМ!$D$10+'СЕТ СН'!$H$6</f>
        <v>1707.59549591</v>
      </c>
      <c r="L96" s="37">
        <f>SUMIFS(СВЦЭМ!$D$34:$D$777,СВЦЭМ!$A$34:$A$777,$A96,СВЦЭМ!$B$34:$B$777,L$83)+'СЕТ СН'!$H$11+СВЦЭМ!$D$10+'СЕТ СН'!$H$6</f>
        <v>1612.8271841800001</v>
      </c>
      <c r="M96" s="37">
        <f>SUMIFS(СВЦЭМ!$D$34:$D$777,СВЦЭМ!$A$34:$A$777,$A96,СВЦЭМ!$B$34:$B$777,M$83)+'СЕТ СН'!$H$11+СВЦЭМ!$D$10+'СЕТ СН'!$H$6</f>
        <v>1601.0571041200001</v>
      </c>
      <c r="N96" s="37">
        <f>SUMIFS(СВЦЭМ!$D$34:$D$777,СВЦЭМ!$A$34:$A$777,$A96,СВЦЭМ!$B$34:$B$777,N$83)+'СЕТ СН'!$H$11+СВЦЭМ!$D$10+'СЕТ СН'!$H$6</f>
        <v>1581.02710183</v>
      </c>
      <c r="O96" s="37">
        <f>SUMIFS(СВЦЭМ!$D$34:$D$777,СВЦЭМ!$A$34:$A$777,$A96,СВЦЭМ!$B$34:$B$777,O$83)+'СЕТ СН'!$H$11+СВЦЭМ!$D$10+'СЕТ СН'!$H$6</f>
        <v>1567.10256437</v>
      </c>
      <c r="P96" s="37">
        <f>SUMIFS(СВЦЭМ!$D$34:$D$777,СВЦЭМ!$A$34:$A$777,$A96,СВЦЭМ!$B$34:$B$777,P$83)+'СЕТ СН'!$H$11+СВЦЭМ!$D$10+'СЕТ СН'!$H$6</f>
        <v>1554.7016946399999</v>
      </c>
      <c r="Q96" s="37">
        <f>SUMIFS(СВЦЭМ!$D$34:$D$777,СВЦЭМ!$A$34:$A$777,$A96,СВЦЭМ!$B$34:$B$777,Q$83)+'СЕТ СН'!$H$11+СВЦЭМ!$D$10+'СЕТ СН'!$H$6</f>
        <v>1553.20956114</v>
      </c>
      <c r="R96" s="37">
        <f>SUMIFS(СВЦЭМ!$D$34:$D$777,СВЦЭМ!$A$34:$A$777,$A96,СВЦЭМ!$B$34:$B$777,R$83)+'СЕТ СН'!$H$11+СВЦЭМ!$D$10+'СЕТ СН'!$H$6</f>
        <v>1555.4216619899998</v>
      </c>
      <c r="S96" s="37">
        <f>SUMIFS(СВЦЭМ!$D$34:$D$777,СВЦЭМ!$A$34:$A$777,$A96,СВЦЭМ!$B$34:$B$777,S$83)+'СЕТ СН'!$H$11+СВЦЭМ!$D$10+'СЕТ СН'!$H$6</f>
        <v>1594.17655111</v>
      </c>
      <c r="T96" s="37">
        <f>SUMIFS(СВЦЭМ!$D$34:$D$777,СВЦЭМ!$A$34:$A$777,$A96,СВЦЭМ!$B$34:$B$777,T$83)+'СЕТ СН'!$H$11+СВЦЭМ!$D$10+'СЕТ СН'!$H$6</f>
        <v>1664.1625813599999</v>
      </c>
      <c r="U96" s="37">
        <f>SUMIFS(СВЦЭМ!$D$34:$D$777,СВЦЭМ!$A$34:$A$777,$A96,СВЦЭМ!$B$34:$B$777,U$83)+'СЕТ СН'!$H$11+СВЦЭМ!$D$10+'СЕТ СН'!$H$6</f>
        <v>1582.5536791899999</v>
      </c>
      <c r="V96" s="37">
        <f>SUMIFS(СВЦЭМ!$D$34:$D$777,СВЦЭМ!$A$34:$A$777,$A96,СВЦЭМ!$B$34:$B$777,V$83)+'СЕТ СН'!$H$11+СВЦЭМ!$D$10+'СЕТ СН'!$H$6</f>
        <v>1497.32382742</v>
      </c>
      <c r="W96" s="37">
        <f>SUMIFS(СВЦЭМ!$D$34:$D$777,СВЦЭМ!$A$34:$A$777,$A96,СВЦЭМ!$B$34:$B$777,W$83)+'СЕТ СН'!$H$11+СВЦЭМ!$D$10+'СЕТ СН'!$H$6</f>
        <v>1513.4003909</v>
      </c>
      <c r="X96" s="37">
        <f>SUMIFS(СВЦЭМ!$D$34:$D$777,СВЦЭМ!$A$34:$A$777,$A96,СВЦЭМ!$B$34:$B$777,X$83)+'СЕТ СН'!$H$11+СВЦЭМ!$D$10+'СЕТ СН'!$H$6</f>
        <v>1566.16123649</v>
      </c>
      <c r="Y96" s="37">
        <f>SUMIFS(СВЦЭМ!$D$34:$D$777,СВЦЭМ!$A$34:$A$777,$A96,СВЦЭМ!$B$34:$B$777,Y$83)+'СЕТ СН'!$H$11+СВЦЭМ!$D$10+'СЕТ СН'!$H$6</f>
        <v>1645.93797408</v>
      </c>
    </row>
    <row r="97" spans="1:25" ht="15.75" x14ac:dyDescent="0.2">
      <c r="A97" s="36">
        <f t="shared" si="2"/>
        <v>42688</v>
      </c>
      <c r="B97" s="37">
        <f>SUMIFS(СВЦЭМ!$D$34:$D$777,СВЦЭМ!$A$34:$A$777,$A97,СВЦЭМ!$B$34:$B$777,B$83)+'СЕТ СН'!$H$11+СВЦЭМ!$D$10+'СЕТ СН'!$H$6</f>
        <v>1778.6007359499999</v>
      </c>
      <c r="C97" s="37">
        <f>SUMIFS(СВЦЭМ!$D$34:$D$777,СВЦЭМ!$A$34:$A$777,$A97,СВЦЭМ!$B$34:$B$777,C$83)+'СЕТ СН'!$H$11+СВЦЭМ!$D$10+'СЕТ СН'!$H$6</f>
        <v>1907.9358495799997</v>
      </c>
      <c r="D97" s="37">
        <f>SUMIFS(СВЦЭМ!$D$34:$D$777,СВЦЭМ!$A$34:$A$777,$A97,СВЦЭМ!$B$34:$B$777,D$83)+'СЕТ СН'!$H$11+СВЦЭМ!$D$10+'СЕТ СН'!$H$6</f>
        <v>1945.7209443699999</v>
      </c>
      <c r="E97" s="37">
        <f>SUMIFS(СВЦЭМ!$D$34:$D$777,СВЦЭМ!$A$34:$A$777,$A97,СВЦЭМ!$B$34:$B$777,E$83)+'СЕТ СН'!$H$11+СВЦЭМ!$D$10+'СЕТ СН'!$H$6</f>
        <v>1943.7947687999999</v>
      </c>
      <c r="F97" s="37">
        <f>SUMIFS(СВЦЭМ!$D$34:$D$777,СВЦЭМ!$A$34:$A$777,$A97,СВЦЭМ!$B$34:$B$777,F$83)+'СЕТ СН'!$H$11+СВЦЭМ!$D$10+'СЕТ СН'!$H$6</f>
        <v>2011.0492912300001</v>
      </c>
      <c r="G97" s="37">
        <f>SUMIFS(СВЦЭМ!$D$34:$D$777,СВЦЭМ!$A$34:$A$777,$A97,СВЦЭМ!$B$34:$B$777,G$83)+'СЕТ СН'!$H$11+СВЦЭМ!$D$10+'СЕТ СН'!$H$6</f>
        <v>2062.86652813</v>
      </c>
      <c r="H97" s="37">
        <f>SUMIFS(СВЦЭМ!$D$34:$D$777,СВЦЭМ!$A$34:$A$777,$A97,СВЦЭМ!$B$34:$B$777,H$83)+'СЕТ СН'!$H$11+СВЦЭМ!$D$10+'СЕТ СН'!$H$6</f>
        <v>2063.0971904899998</v>
      </c>
      <c r="I97" s="37">
        <f>SUMIFS(СВЦЭМ!$D$34:$D$777,СВЦЭМ!$A$34:$A$777,$A97,СВЦЭМ!$B$34:$B$777,I$83)+'СЕТ СН'!$H$11+СВЦЭМ!$D$10+'СЕТ СН'!$H$6</f>
        <v>2002.9930435299998</v>
      </c>
      <c r="J97" s="37">
        <f>SUMIFS(СВЦЭМ!$D$34:$D$777,СВЦЭМ!$A$34:$A$777,$A97,СВЦЭМ!$B$34:$B$777,J$83)+'СЕТ СН'!$H$11+СВЦЭМ!$D$10+'СЕТ СН'!$H$6</f>
        <v>1899.31520718</v>
      </c>
      <c r="K97" s="37">
        <f>SUMIFS(СВЦЭМ!$D$34:$D$777,СВЦЭМ!$A$34:$A$777,$A97,СВЦЭМ!$B$34:$B$777,K$83)+'СЕТ СН'!$H$11+СВЦЭМ!$D$10+'СЕТ СН'!$H$6</f>
        <v>1815.14710711</v>
      </c>
      <c r="L97" s="37">
        <f>SUMIFS(СВЦЭМ!$D$34:$D$777,СВЦЭМ!$A$34:$A$777,$A97,СВЦЭМ!$B$34:$B$777,L$83)+'СЕТ СН'!$H$11+СВЦЭМ!$D$10+'СЕТ СН'!$H$6</f>
        <v>1727.5942530100001</v>
      </c>
      <c r="M97" s="37">
        <f>SUMIFS(СВЦЭМ!$D$34:$D$777,СВЦЭМ!$A$34:$A$777,$A97,СВЦЭМ!$B$34:$B$777,M$83)+'СЕТ СН'!$H$11+СВЦЭМ!$D$10+'СЕТ СН'!$H$6</f>
        <v>1687.8536140800002</v>
      </c>
      <c r="N97" s="37">
        <f>SUMIFS(СВЦЭМ!$D$34:$D$777,СВЦЭМ!$A$34:$A$777,$A97,СВЦЭМ!$B$34:$B$777,N$83)+'СЕТ СН'!$H$11+СВЦЭМ!$D$10+'СЕТ СН'!$H$6</f>
        <v>1700.0884112999997</v>
      </c>
      <c r="O97" s="37">
        <f>SUMIFS(СВЦЭМ!$D$34:$D$777,СВЦЭМ!$A$34:$A$777,$A97,СВЦЭМ!$B$34:$B$777,O$83)+'СЕТ СН'!$H$11+СВЦЭМ!$D$10+'СЕТ СН'!$H$6</f>
        <v>1701.0244608600001</v>
      </c>
      <c r="P97" s="37">
        <f>SUMIFS(СВЦЭМ!$D$34:$D$777,СВЦЭМ!$A$34:$A$777,$A97,СВЦЭМ!$B$34:$B$777,P$83)+'СЕТ СН'!$H$11+СВЦЭМ!$D$10+'СЕТ СН'!$H$6</f>
        <v>1709.8590637399998</v>
      </c>
      <c r="Q97" s="37">
        <f>SUMIFS(СВЦЭМ!$D$34:$D$777,СВЦЭМ!$A$34:$A$777,$A97,СВЦЭМ!$B$34:$B$777,Q$83)+'СЕТ СН'!$H$11+СВЦЭМ!$D$10+'СЕТ СН'!$H$6</f>
        <v>1712.3217279400001</v>
      </c>
      <c r="R97" s="37">
        <f>SUMIFS(СВЦЭМ!$D$34:$D$777,СВЦЭМ!$A$34:$A$777,$A97,СВЦЭМ!$B$34:$B$777,R$83)+'СЕТ СН'!$H$11+СВЦЭМ!$D$10+'СЕТ СН'!$H$6</f>
        <v>1706.2369221099998</v>
      </c>
      <c r="S97" s="37">
        <f>SUMIFS(СВЦЭМ!$D$34:$D$777,СВЦЭМ!$A$34:$A$777,$A97,СВЦЭМ!$B$34:$B$777,S$83)+'СЕТ СН'!$H$11+СВЦЭМ!$D$10+'СЕТ СН'!$H$6</f>
        <v>1697.7034065799999</v>
      </c>
      <c r="T97" s="37">
        <f>SUMIFS(СВЦЭМ!$D$34:$D$777,СВЦЭМ!$A$34:$A$777,$A97,СВЦЭМ!$B$34:$B$777,T$83)+'СЕТ СН'!$H$11+СВЦЭМ!$D$10+'СЕТ СН'!$H$6</f>
        <v>1686.5123691700001</v>
      </c>
      <c r="U97" s="37">
        <f>SUMIFS(СВЦЭМ!$D$34:$D$777,СВЦЭМ!$A$34:$A$777,$A97,СВЦЭМ!$B$34:$B$777,U$83)+'СЕТ СН'!$H$11+СВЦЭМ!$D$10+'СЕТ СН'!$H$6</f>
        <v>1684.1081064700002</v>
      </c>
      <c r="V97" s="37">
        <f>SUMIFS(СВЦЭМ!$D$34:$D$777,СВЦЭМ!$A$34:$A$777,$A97,СВЦЭМ!$B$34:$B$777,V$83)+'СЕТ СН'!$H$11+СВЦЭМ!$D$10+'СЕТ СН'!$H$6</f>
        <v>1682.7146303</v>
      </c>
      <c r="W97" s="37">
        <f>SUMIFS(СВЦЭМ!$D$34:$D$777,СВЦЭМ!$A$34:$A$777,$A97,СВЦЭМ!$B$34:$B$777,W$83)+'СЕТ СН'!$H$11+СВЦЭМ!$D$10+'СЕТ СН'!$H$6</f>
        <v>1684.5330623</v>
      </c>
      <c r="X97" s="37">
        <f>SUMIFS(СВЦЭМ!$D$34:$D$777,СВЦЭМ!$A$34:$A$777,$A97,СВЦЭМ!$B$34:$B$777,X$83)+'СЕТ СН'!$H$11+СВЦЭМ!$D$10+'СЕТ СН'!$H$6</f>
        <v>1706.7607469199997</v>
      </c>
      <c r="Y97" s="37">
        <f>SUMIFS(СВЦЭМ!$D$34:$D$777,СВЦЭМ!$A$34:$A$777,$A97,СВЦЭМ!$B$34:$B$777,Y$83)+'СЕТ СН'!$H$11+СВЦЭМ!$D$10+'СЕТ СН'!$H$6</f>
        <v>1818.1037178699999</v>
      </c>
    </row>
    <row r="98" spans="1:25" ht="15.75" x14ac:dyDescent="0.2">
      <c r="A98" s="36">
        <f t="shared" si="2"/>
        <v>42689</v>
      </c>
      <c r="B98" s="37">
        <f>SUMIFS(СВЦЭМ!$D$34:$D$777,СВЦЭМ!$A$34:$A$777,$A98,СВЦЭМ!$B$34:$B$777,B$83)+'СЕТ СН'!$H$11+СВЦЭМ!$D$10+'СЕТ СН'!$H$6</f>
        <v>1935.6260502199998</v>
      </c>
      <c r="C98" s="37">
        <f>SUMIFS(СВЦЭМ!$D$34:$D$777,СВЦЭМ!$A$34:$A$777,$A98,СВЦЭМ!$B$34:$B$777,C$83)+'СЕТ СН'!$H$11+СВЦЭМ!$D$10+'СЕТ СН'!$H$6</f>
        <v>2034.6900013700001</v>
      </c>
      <c r="D98" s="37">
        <f>SUMIFS(СВЦЭМ!$D$34:$D$777,СВЦЭМ!$A$34:$A$777,$A98,СВЦЭМ!$B$34:$B$777,D$83)+'СЕТ СН'!$H$11+СВЦЭМ!$D$10+'СЕТ СН'!$H$6</f>
        <v>2051.3788400599997</v>
      </c>
      <c r="E98" s="37">
        <f>SUMIFS(СВЦЭМ!$D$34:$D$777,СВЦЭМ!$A$34:$A$777,$A98,СВЦЭМ!$B$34:$B$777,E$83)+'СЕТ СН'!$H$11+СВЦЭМ!$D$10+'СЕТ СН'!$H$6</f>
        <v>2054.5043098799997</v>
      </c>
      <c r="F98" s="37">
        <f>SUMIFS(СВЦЭМ!$D$34:$D$777,СВЦЭМ!$A$34:$A$777,$A98,СВЦЭМ!$B$34:$B$777,F$83)+'СЕТ СН'!$H$11+СВЦЭМ!$D$10+'СЕТ СН'!$H$6</f>
        <v>2060.0621238599997</v>
      </c>
      <c r="G98" s="37">
        <f>SUMIFS(СВЦЭМ!$D$34:$D$777,СВЦЭМ!$A$34:$A$777,$A98,СВЦЭМ!$B$34:$B$777,G$83)+'СЕТ СН'!$H$11+СВЦЭМ!$D$10+'СЕТ СН'!$H$6</f>
        <v>2066.2876760199997</v>
      </c>
      <c r="H98" s="37">
        <f>SUMIFS(СВЦЭМ!$D$34:$D$777,СВЦЭМ!$A$34:$A$777,$A98,СВЦЭМ!$B$34:$B$777,H$83)+'СЕТ СН'!$H$11+СВЦЭМ!$D$10+'СЕТ СН'!$H$6</f>
        <v>2058.6501557199999</v>
      </c>
      <c r="I98" s="37">
        <f>SUMIFS(СВЦЭМ!$D$34:$D$777,СВЦЭМ!$A$34:$A$777,$A98,СВЦЭМ!$B$34:$B$777,I$83)+'СЕТ СН'!$H$11+СВЦЭМ!$D$10+'СЕТ СН'!$H$6</f>
        <v>1965.3475557799998</v>
      </c>
      <c r="J98" s="37">
        <f>SUMIFS(СВЦЭМ!$D$34:$D$777,СВЦЭМ!$A$34:$A$777,$A98,СВЦЭМ!$B$34:$B$777,J$83)+'СЕТ СН'!$H$11+СВЦЭМ!$D$10+'СЕТ СН'!$H$6</f>
        <v>1885.6918056700001</v>
      </c>
      <c r="K98" s="37">
        <f>SUMIFS(СВЦЭМ!$D$34:$D$777,СВЦЭМ!$A$34:$A$777,$A98,СВЦЭМ!$B$34:$B$777,K$83)+'СЕТ СН'!$H$11+СВЦЭМ!$D$10+'СЕТ СН'!$H$6</f>
        <v>1806.8138559200002</v>
      </c>
      <c r="L98" s="37">
        <f>SUMIFS(СВЦЭМ!$D$34:$D$777,СВЦЭМ!$A$34:$A$777,$A98,СВЦЭМ!$B$34:$B$777,L$83)+'СЕТ СН'!$H$11+СВЦЭМ!$D$10+'СЕТ СН'!$H$6</f>
        <v>1720.3623841799999</v>
      </c>
      <c r="M98" s="37">
        <f>SUMIFS(СВЦЭМ!$D$34:$D$777,СВЦЭМ!$A$34:$A$777,$A98,СВЦЭМ!$B$34:$B$777,M$83)+'СЕТ СН'!$H$11+СВЦЭМ!$D$10+'СЕТ СН'!$H$6</f>
        <v>1680.9334075199999</v>
      </c>
      <c r="N98" s="37">
        <f>SUMIFS(СВЦЭМ!$D$34:$D$777,СВЦЭМ!$A$34:$A$777,$A98,СВЦЭМ!$B$34:$B$777,N$83)+'СЕТ СН'!$H$11+СВЦЭМ!$D$10+'СЕТ СН'!$H$6</f>
        <v>1675.24262602</v>
      </c>
      <c r="O98" s="37">
        <f>SUMIFS(СВЦЭМ!$D$34:$D$777,СВЦЭМ!$A$34:$A$777,$A98,СВЦЭМ!$B$34:$B$777,O$83)+'СЕТ СН'!$H$11+СВЦЭМ!$D$10+'СЕТ СН'!$H$6</f>
        <v>1675.2494423899998</v>
      </c>
      <c r="P98" s="37">
        <f>SUMIFS(СВЦЭМ!$D$34:$D$777,СВЦЭМ!$A$34:$A$777,$A98,СВЦЭМ!$B$34:$B$777,P$83)+'СЕТ СН'!$H$11+СВЦЭМ!$D$10+'СЕТ СН'!$H$6</f>
        <v>1689.5053449500001</v>
      </c>
      <c r="Q98" s="37">
        <f>SUMIFS(СВЦЭМ!$D$34:$D$777,СВЦЭМ!$A$34:$A$777,$A98,СВЦЭМ!$B$34:$B$777,Q$83)+'СЕТ СН'!$H$11+СВЦЭМ!$D$10+'СЕТ СН'!$H$6</f>
        <v>1690.2629152999998</v>
      </c>
      <c r="R98" s="37">
        <f>SUMIFS(СВЦЭМ!$D$34:$D$777,СВЦЭМ!$A$34:$A$777,$A98,СВЦЭМ!$B$34:$B$777,R$83)+'СЕТ СН'!$H$11+СВЦЭМ!$D$10+'СЕТ СН'!$H$6</f>
        <v>1685.70255107</v>
      </c>
      <c r="S98" s="37">
        <f>SUMIFS(СВЦЭМ!$D$34:$D$777,СВЦЭМ!$A$34:$A$777,$A98,СВЦЭМ!$B$34:$B$777,S$83)+'СЕТ СН'!$H$11+СВЦЭМ!$D$10+'СЕТ СН'!$H$6</f>
        <v>1680.5182444299999</v>
      </c>
      <c r="T98" s="37">
        <f>SUMIFS(СВЦЭМ!$D$34:$D$777,СВЦЭМ!$A$34:$A$777,$A98,СВЦЭМ!$B$34:$B$777,T$83)+'СЕТ СН'!$H$11+СВЦЭМ!$D$10+'СЕТ СН'!$H$6</f>
        <v>1671.7545275299999</v>
      </c>
      <c r="U98" s="37">
        <f>SUMIFS(СВЦЭМ!$D$34:$D$777,СВЦЭМ!$A$34:$A$777,$A98,СВЦЭМ!$B$34:$B$777,U$83)+'СЕТ СН'!$H$11+СВЦЭМ!$D$10+'СЕТ СН'!$H$6</f>
        <v>1677.1918983099999</v>
      </c>
      <c r="V98" s="37">
        <f>SUMIFS(СВЦЭМ!$D$34:$D$777,СВЦЭМ!$A$34:$A$777,$A98,СВЦЭМ!$B$34:$B$777,V$83)+'СЕТ СН'!$H$11+СВЦЭМ!$D$10+'СЕТ СН'!$H$6</f>
        <v>1713.8946748499998</v>
      </c>
      <c r="W98" s="37">
        <f>SUMIFS(СВЦЭМ!$D$34:$D$777,СВЦЭМ!$A$34:$A$777,$A98,СВЦЭМ!$B$34:$B$777,W$83)+'СЕТ СН'!$H$11+СВЦЭМ!$D$10+'СЕТ СН'!$H$6</f>
        <v>1725.8136954500001</v>
      </c>
      <c r="X98" s="37">
        <f>SUMIFS(СВЦЭМ!$D$34:$D$777,СВЦЭМ!$A$34:$A$777,$A98,СВЦЭМ!$B$34:$B$777,X$83)+'СЕТ СН'!$H$11+СВЦЭМ!$D$10+'СЕТ СН'!$H$6</f>
        <v>1734.5432267400001</v>
      </c>
      <c r="Y98" s="37">
        <f>SUMIFS(СВЦЭМ!$D$34:$D$777,СВЦЭМ!$A$34:$A$777,$A98,СВЦЭМ!$B$34:$B$777,Y$83)+'СЕТ СН'!$H$11+СВЦЭМ!$D$10+'СЕТ СН'!$H$6</f>
        <v>1802.1065582000001</v>
      </c>
    </row>
    <row r="99" spans="1:25" ht="15.75" x14ac:dyDescent="0.2">
      <c r="A99" s="36">
        <f t="shared" si="2"/>
        <v>42690</v>
      </c>
      <c r="B99" s="37">
        <f>SUMIFS(СВЦЭМ!$D$34:$D$777,СВЦЭМ!$A$34:$A$777,$A99,СВЦЭМ!$B$34:$B$777,B$83)+'СЕТ СН'!$H$11+СВЦЭМ!$D$10+'СЕТ СН'!$H$6</f>
        <v>1868.3936394500001</v>
      </c>
      <c r="C99" s="37">
        <f>SUMIFS(СВЦЭМ!$D$34:$D$777,СВЦЭМ!$A$34:$A$777,$A99,СВЦЭМ!$B$34:$B$777,C$83)+'СЕТ СН'!$H$11+СВЦЭМ!$D$10+'СЕТ СН'!$H$6</f>
        <v>1957.4760460299999</v>
      </c>
      <c r="D99" s="37">
        <f>SUMIFS(СВЦЭМ!$D$34:$D$777,СВЦЭМ!$A$34:$A$777,$A99,СВЦЭМ!$B$34:$B$777,D$83)+'СЕТ СН'!$H$11+СВЦЭМ!$D$10+'СЕТ СН'!$H$6</f>
        <v>1972.7516386299999</v>
      </c>
      <c r="E99" s="37">
        <f>SUMIFS(СВЦЭМ!$D$34:$D$777,СВЦЭМ!$A$34:$A$777,$A99,СВЦЭМ!$B$34:$B$777,E$83)+'СЕТ СН'!$H$11+СВЦЭМ!$D$10+'СЕТ СН'!$H$6</f>
        <v>1980.1624091899998</v>
      </c>
      <c r="F99" s="37">
        <f>SUMIFS(СВЦЭМ!$D$34:$D$777,СВЦЭМ!$A$34:$A$777,$A99,СВЦЭМ!$B$34:$B$777,F$83)+'СЕТ СН'!$H$11+СВЦЭМ!$D$10+'СЕТ СН'!$H$6</f>
        <v>1980.2109450499997</v>
      </c>
      <c r="G99" s="37">
        <f>SUMIFS(СВЦЭМ!$D$34:$D$777,СВЦЭМ!$A$34:$A$777,$A99,СВЦЭМ!$B$34:$B$777,G$83)+'СЕТ СН'!$H$11+СВЦЭМ!$D$10+'СЕТ СН'!$H$6</f>
        <v>2040.6794628899997</v>
      </c>
      <c r="H99" s="37">
        <f>SUMIFS(СВЦЭМ!$D$34:$D$777,СВЦЭМ!$A$34:$A$777,$A99,СВЦЭМ!$B$34:$B$777,H$83)+'СЕТ СН'!$H$11+СВЦЭМ!$D$10+'СЕТ СН'!$H$6</f>
        <v>2054.56763963</v>
      </c>
      <c r="I99" s="37">
        <f>SUMIFS(СВЦЭМ!$D$34:$D$777,СВЦЭМ!$A$34:$A$777,$A99,СВЦЭМ!$B$34:$B$777,I$83)+'СЕТ СН'!$H$11+СВЦЭМ!$D$10+'СЕТ СН'!$H$6</f>
        <v>1987.7101818000001</v>
      </c>
      <c r="J99" s="37">
        <f>SUMIFS(СВЦЭМ!$D$34:$D$777,СВЦЭМ!$A$34:$A$777,$A99,СВЦЭМ!$B$34:$B$777,J$83)+'СЕТ СН'!$H$11+СВЦЭМ!$D$10+'СЕТ СН'!$H$6</f>
        <v>1896.0869307600001</v>
      </c>
      <c r="K99" s="37">
        <f>SUMIFS(СВЦЭМ!$D$34:$D$777,СВЦЭМ!$A$34:$A$777,$A99,СВЦЭМ!$B$34:$B$777,K$83)+'СЕТ СН'!$H$11+СВЦЭМ!$D$10+'СЕТ СН'!$H$6</f>
        <v>1791.1073472200001</v>
      </c>
      <c r="L99" s="37">
        <f>SUMIFS(СВЦЭМ!$D$34:$D$777,СВЦЭМ!$A$34:$A$777,$A99,СВЦЭМ!$B$34:$B$777,L$83)+'СЕТ СН'!$H$11+СВЦЭМ!$D$10+'СЕТ СН'!$H$6</f>
        <v>1724.5355560799999</v>
      </c>
      <c r="M99" s="37">
        <f>SUMIFS(СВЦЭМ!$D$34:$D$777,СВЦЭМ!$A$34:$A$777,$A99,СВЦЭМ!$B$34:$B$777,M$83)+'СЕТ СН'!$H$11+СВЦЭМ!$D$10+'СЕТ СН'!$H$6</f>
        <v>1694.82216965</v>
      </c>
      <c r="N99" s="37">
        <f>SUMIFS(СВЦЭМ!$D$34:$D$777,СВЦЭМ!$A$34:$A$777,$A99,СВЦЭМ!$B$34:$B$777,N$83)+'СЕТ СН'!$H$11+СВЦЭМ!$D$10+'СЕТ СН'!$H$6</f>
        <v>1703.3939427999999</v>
      </c>
      <c r="O99" s="37">
        <f>SUMIFS(СВЦЭМ!$D$34:$D$777,СВЦЭМ!$A$34:$A$777,$A99,СВЦЭМ!$B$34:$B$777,O$83)+'СЕТ СН'!$H$11+СВЦЭМ!$D$10+'СЕТ СН'!$H$6</f>
        <v>1731.2057925599997</v>
      </c>
      <c r="P99" s="37">
        <f>SUMIFS(СВЦЭМ!$D$34:$D$777,СВЦЭМ!$A$34:$A$777,$A99,СВЦЭМ!$B$34:$B$777,P$83)+'СЕТ СН'!$H$11+СВЦЭМ!$D$10+'СЕТ СН'!$H$6</f>
        <v>1737.4544174799998</v>
      </c>
      <c r="Q99" s="37">
        <f>SUMIFS(СВЦЭМ!$D$34:$D$777,СВЦЭМ!$A$34:$A$777,$A99,СВЦЭМ!$B$34:$B$777,Q$83)+'СЕТ СН'!$H$11+СВЦЭМ!$D$10+'СЕТ СН'!$H$6</f>
        <v>1736.1427521999999</v>
      </c>
      <c r="R99" s="37">
        <f>SUMIFS(СВЦЭМ!$D$34:$D$777,СВЦЭМ!$A$34:$A$777,$A99,СВЦЭМ!$B$34:$B$777,R$83)+'СЕТ СН'!$H$11+СВЦЭМ!$D$10+'СЕТ СН'!$H$6</f>
        <v>1720.9233710099998</v>
      </c>
      <c r="S99" s="37">
        <f>SUMIFS(СВЦЭМ!$D$34:$D$777,СВЦЭМ!$A$34:$A$777,$A99,СВЦЭМ!$B$34:$B$777,S$83)+'СЕТ СН'!$H$11+СВЦЭМ!$D$10+'СЕТ СН'!$H$6</f>
        <v>1722.1122795599999</v>
      </c>
      <c r="T99" s="37">
        <f>SUMIFS(СВЦЭМ!$D$34:$D$777,СВЦЭМ!$A$34:$A$777,$A99,СВЦЭМ!$B$34:$B$777,T$83)+'СЕТ СН'!$H$11+СВЦЭМ!$D$10+'СЕТ СН'!$H$6</f>
        <v>1715.6826661199998</v>
      </c>
      <c r="U99" s="37">
        <f>SUMIFS(СВЦЭМ!$D$34:$D$777,СВЦЭМ!$A$34:$A$777,$A99,СВЦЭМ!$B$34:$B$777,U$83)+'СЕТ СН'!$H$11+СВЦЭМ!$D$10+'СЕТ СН'!$H$6</f>
        <v>1718.2047657499998</v>
      </c>
      <c r="V99" s="37">
        <f>SUMIFS(СВЦЭМ!$D$34:$D$777,СВЦЭМ!$A$34:$A$777,$A99,СВЦЭМ!$B$34:$B$777,V$83)+'СЕТ СН'!$H$11+СВЦЭМ!$D$10+'СЕТ СН'!$H$6</f>
        <v>1721.5507567599998</v>
      </c>
      <c r="W99" s="37">
        <f>SUMIFS(СВЦЭМ!$D$34:$D$777,СВЦЭМ!$A$34:$A$777,$A99,СВЦЭМ!$B$34:$B$777,W$83)+'СЕТ СН'!$H$11+СВЦЭМ!$D$10+'СЕТ СН'!$H$6</f>
        <v>1736.8534303699998</v>
      </c>
      <c r="X99" s="37">
        <f>SUMIFS(СВЦЭМ!$D$34:$D$777,СВЦЭМ!$A$34:$A$777,$A99,СВЦЭМ!$B$34:$B$777,X$83)+'СЕТ СН'!$H$11+СВЦЭМ!$D$10+'СЕТ СН'!$H$6</f>
        <v>1751.7786133</v>
      </c>
      <c r="Y99" s="37">
        <f>SUMIFS(СВЦЭМ!$D$34:$D$777,СВЦЭМ!$A$34:$A$777,$A99,СВЦЭМ!$B$34:$B$777,Y$83)+'СЕТ СН'!$H$11+СВЦЭМ!$D$10+'СЕТ СН'!$H$6</f>
        <v>1860.6657132400001</v>
      </c>
    </row>
    <row r="100" spans="1:25" ht="15.75" x14ac:dyDescent="0.2">
      <c r="A100" s="36">
        <f t="shared" si="2"/>
        <v>42691</v>
      </c>
      <c r="B100" s="37">
        <f>SUMIFS(СВЦЭМ!$D$34:$D$777,СВЦЭМ!$A$34:$A$777,$A100,СВЦЭМ!$B$34:$B$777,B$83)+'СЕТ СН'!$H$11+СВЦЭМ!$D$10+'СЕТ СН'!$H$6</f>
        <v>1966.0174637599998</v>
      </c>
      <c r="C100" s="37">
        <f>SUMIFS(СВЦЭМ!$D$34:$D$777,СВЦЭМ!$A$34:$A$777,$A100,СВЦЭМ!$B$34:$B$777,C$83)+'СЕТ СН'!$H$11+СВЦЭМ!$D$10+'СЕТ СН'!$H$6</f>
        <v>2058.5858293900001</v>
      </c>
      <c r="D100" s="37">
        <f>SUMIFS(СВЦЭМ!$D$34:$D$777,СВЦЭМ!$A$34:$A$777,$A100,СВЦЭМ!$B$34:$B$777,D$83)+'СЕТ СН'!$H$11+СВЦЭМ!$D$10+'СЕТ СН'!$H$6</f>
        <v>2077.5492306399997</v>
      </c>
      <c r="E100" s="37">
        <f>SUMIFS(СВЦЭМ!$D$34:$D$777,СВЦЭМ!$A$34:$A$777,$A100,СВЦЭМ!$B$34:$B$777,E$83)+'СЕТ СН'!$H$11+СВЦЭМ!$D$10+'СЕТ СН'!$H$6</f>
        <v>2084.9751219899999</v>
      </c>
      <c r="F100" s="37">
        <f>SUMIFS(СВЦЭМ!$D$34:$D$777,СВЦЭМ!$A$34:$A$777,$A100,СВЦЭМ!$B$34:$B$777,F$83)+'СЕТ СН'!$H$11+СВЦЭМ!$D$10+'СЕТ СН'!$H$6</f>
        <v>2084.24260572</v>
      </c>
      <c r="G100" s="37">
        <f>SUMIFS(СВЦЭМ!$D$34:$D$777,СВЦЭМ!$A$34:$A$777,$A100,СВЦЭМ!$B$34:$B$777,G$83)+'СЕТ СН'!$H$11+СВЦЭМ!$D$10+'СЕТ СН'!$H$6</f>
        <v>2090.7259589199998</v>
      </c>
      <c r="H100" s="37">
        <f>SUMIFS(СВЦЭМ!$D$34:$D$777,СВЦЭМ!$A$34:$A$777,$A100,СВЦЭМ!$B$34:$B$777,H$83)+'СЕТ СН'!$H$11+СВЦЭМ!$D$10+'СЕТ СН'!$H$6</f>
        <v>2078.0287978699998</v>
      </c>
      <c r="I100" s="37">
        <f>SUMIFS(СВЦЭМ!$D$34:$D$777,СВЦЭМ!$A$34:$A$777,$A100,СВЦЭМ!$B$34:$B$777,I$83)+'СЕТ СН'!$H$11+СВЦЭМ!$D$10+'СЕТ СН'!$H$6</f>
        <v>1987.2371576</v>
      </c>
      <c r="J100" s="37">
        <f>SUMIFS(СВЦЭМ!$D$34:$D$777,СВЦЭМ!$A$34:$A$777,$A100,СВЦЭМ!$B$34:$B$777,J$83)+'СЕТ СН'!$H$11+СВЦЭМ!$D$10+'СЕТ СН'!$H$6</f>
        <v>1891.8047258699999</v>
      </c>
      <c r="K100" s="37">
        <f>SUMIFS(СВЦЭМ!$D$34:$D$777,СВЦЭМ!$A$34:$A$777,$A100,СВЦЭМ!$B$34:$B$777,K$83)+'СЕТ СН'!$H$11+СВЦЭМ!$D$10+'СЕТ СН'!$H$6</f>
        <v>1791.39984061</v>
      </c>
      <c r="L100" s="37">
        <f>SUMIFS(СВЦЭМ!$D$34:$D$777,СВЦЭМ!$A$34:$A$777,$A100,СВЦЭМ!$B$34:$B$777,L$83)+'СЕТ СН'!$H$11+СВЦЭМ!$D$10+'СЕТ СН'!$H$6</f>
        <v>1725.8747951999999</v>
      </c>
      <c r="M100" s="37">
        <f>SUMIFS(СВЦЭМ!$D$34:$D$777,СВЦЭМ!$A$34:$A$777,$A100,СВЦЭМ!$B$34:$B$777,M$83)+'СЕТ СН'!$H$11+СВЦЭМ!$D$10+'СЕТ СН'!$H$6</f>
        <v>1707.6633797700001</v>
      </c>
      <c r="N100" s="37">
        <f>SUMIFS(СВЦЭМ!$D$34:$D$777,СВЦЭМ!$A$34:$A$777,$A100,СВЦЭМ!$B$34:$B$777,N$83)+'СЕТ СН'!$H$11+СВЦЭМ!$D$10+'СЕТ СН'!$H$6</f>
        <v>1711.7166999400001</v>
      </c>
      <c r="O100" s="37">
        <f>SUMIFS(СВЦЭМ!$D$34:$D$777,СВЦЭМ!$A$34:$A$777,$A100,СВЦЭМ!$B$34:$B$777,O$83)+'СЕТ СН'!$H$11+СВЦЭМ!$D$10+'СЕТ СН'!$H$6</f>
        <v>1723.5524966200001</v>
      </c>
      <c r="P100" s="37">
        <f>SUMIFS(СВЦЭМ!$D$34:$D$777,СВЦЭМ!$A$34:$A$777,$A100,СВЦЭМ!$B$34:$B$777,P$83)+'СЕТ СН'!$H$11+СВЦЭМ!$D$10+'СЕТ СН'!$H$6</f>
        <v>1726.2416686500001</v>
      </c>
      <c r="Q100" s="37">
        <f>SUMIFS(СВЦЭМ!$D$34:$D$777,СВЦЭМ!$A$34:$A$777,$A100,СВЦЭМ!$B$34:$B$777,Q$83)+'СЕТ СН'!$H$11+СВЦЭМ!$D$10+'СЕТ СН'!$H$6</f>
        <v>1721.62135726</v>
      </c>
      <c r="R100" s="37">
        <f>SUMIFS(СВЦЭМ!$D$34:$D$777,СВЦЭМ!$A$34:$A$777,$A100,СВЦЭМ!$B$34:$B$777,R$83)+'СЕТ СН'!$H$11+СВЦЭМ!$D$10+'СЕТ СН'!$H$6</f>
        <v>1748.9285342200001</v>
      </c>
      <c r="S100" s="37">
        <f>SUMIFS(СВЦЭМ!$D$34:$D$777,СВЦЭМ!$A$34:$A$777,$A100,СВЦЭМ!$B$34:$B$777,S$83)+'СЕТ СН'!$H$11+СВЦЭМ!$D$10+'СЕТ СН'!$H$6</f>
        <v>1787.4374739999998</v>
      </c>
      <c r="T100" s="37">
        <f>SUMIFS(СВЦЭМ!$D$34:$D$777,СВЦЭМ!$A$34:$A$777,$A100,СВЦЭМ!$B$34:$B$777,T$83)+'СЕТ СН'!$H$11+СВЦЭМ!$D$10+'СЕТ СН'!$H$6</f>
        <v>1739.1154268</v>
      </c>
      <c r="U100" s="37">
        <f>SUMIFS(СВЦЭМ!$D$34:$D$777,СВЦЭМ!$A$34:$A$777,$A100,СВЦЭМ!$B$34:$B$777,U$83)+'СЕТ СН'!$H$11+СВЦЭМ!$D$10+'СЕТ СН'!$H$6</f>
        <v>1656.9826806199999</v>
      </c>
      <c r="V100" s="37">
        <f>SUMIFS(СВЦЭМ!$D$34:$D$777,СВЦЭМ!$A$34:$A$777,$A100,СВЦЭМ!$B$34:$B$777,V$83)+'СЕТ СН'!$H$11+СВЦЭМ!$D$10+'СЕТ СН'!$H$6</f>
        <v>1666.5108756700001</v>
      </c>
      <c r="W100" s="37">
        <f>SUMIFS(СВЦЭМ!$D$34:$D$777,СВЦЭМ!$A$34:$A$777,$A100,СВЦЭМ!$B$34:$B$777,W$83)+'СЕТ СН'!$H$11+СВЦЭМ!$D$10+'СЕТ СН'!$H$6</f>
        <v>1687.7468237499997</v>
      </c>
      <c r="X100" s="37">
        <f>SUMIFS(СВЦЭМ!$D$34:$D$777,СВЦЭМ!$A$34:$A$777,$A100,СВЦЭМ!$B$34:$B$777,X$83)+'СЕТ СН'!$H$11+СВЦЭМ!$D$10+'СЕТ СН'!$H$6</f>
        <v>1735.9598004199997</v>
      </c>
      <c r="Y100" s="37">
        <f>SUMIFS(СВЦЭМ!$D$34:$D$777,СВЦЭМ!$A$34:$A$777,$A100,СВЦЭМ!$B$34:$B$777,Y$83)+'СЕТ СН'!$H$11+СВЦЭМ!$D$10+'СЕТ СН'!$H$6</f>
        <v>1803.5926522499999</v>
      </c>
    </row>
    <row r="101" spans="1:25" ht="15.75" x14ac:dyDescent="0.2">
      <c r="A101" s="36">
        <f t="shared" si="2"/>
        <v>42692</v>
      </c>
      <c r="B101" s="37">
        <f>SUMIFS(СВЦЭМ!$D$34:$D$777,СВЦЭМ!$A$34:$A$777,$A101,СВЦЭМ!$B$34:$B$777,B$83)+'СЕТ СН'!$H$11+СВЦЭМ!$D$10+'СЕТ СН'!$H$6</f>
        <v>1933.6836316899999</v>
      </c>
      <c r="C101" s="37">
        <f>SUMIFS(СВЦЭМ!$D$34:$D$777,СВЦЭМ!$A$34:$A$777,$A101,СВЦЭМ!$B$34:$B$777,C$83)+'СЕТ СН'!$H$11+СВЦЭМ!$D$10+'СЕТ СН'!$H$6</f>
        <v>2054.68229247</v>
      </c>
      <c r="D101" s="37">
        <f>SUMIFS(СВЦЭМ!$D$34:$D$777,СВЦЭМ!$A$34:$A$777,$A101,СВЦЭМ!$B$34:$B$777,D$83)+'СЕТ СН'!$H$11+СВЦЭМ!$D$10+'СЕТ СН'!$H$6</f>
        <v>2082.46823571</v>
      </c>
      <c r="E101" s="37">
        <f>SUMIFS(СВЦЭМ!$D$34:$D$777,СВЦЭМ!$A$34:$A$777,$A101,СВЦЭМ!$B$34:$B$777,E$83)+'СЕТ СН'!$H$11+СВЦЭМ!$D$10+'СЕТ СН'!$H$6</f>
        <v>2082.89858435</v>
      </c>
      <c r="F101" s="37">
        <f>SUMIFS(СВЦЭМ!$D$34:$D$777,СВЦЭМ!$A$34:$A$777,$A101,СВЦЭМ!$B$34:$B$777,F$83)+'СЕТ СН'!$H$11+СВЦЭМ!$D$10+'СЕТ СН'!$H$6</f>
        <v>2083.0160814599999</v>
      </c>
      <c r="G101" s="37">
        <f>SUMIFS(СВЦЭМ!$D$34:$D$777,СВЦЭМ!$A$34:$A$777,$A101,СВЦЭМ!$B$34:$B$777,G$83)+'СЕТ СН'!$H$11+СВЦЭМ!$D$10+'СЕТ СН'!$H$6</f>
        <v>2086.1902626900001</v>
      </c>
      <c r="H101" s="37">
        <f>SUMIFS(СВЦЭМ!$D$34:$D$777,СВЦЭМ!$A$34:$A$777,$A101,СВЦЭМ!$B$34:$B$777,H$83)+'СЕТ СН'!$H$11+СВЦЭМ!$D$10+'СЕТ СН'!$H$6</f>
        <v>2084.5488315799998</v>
      </c>
      <c r="I101" s="37">
        <f>SUMIFS(СВЦЭМ!$D$34:$D$777,СВЦЭМ!$A$34:$A$777,$A101,СВЦЭМ!$B$34:$B$777,I$83)+'СЕТ СН'!$H$11+СВЦЭМ!$D$10+'СЕТ СН'!$H$6</f>
        <v>1988.9578671999998</v>
      </c>
      <c r="J101" s="37">
        <f>SUMIFS(СВЦЭМ!$D$34:$D$777,СВЦЭМ!$A$34:$A$777,$A101,СВЦЭМ!$B$34:$B$777,J$83)+'СЕТ СН'!$H$11+СВЦЭМ!$D$10+'СЕТ СН'!$H$6</f>
        <v>1884.6504526200001</v>
      </c>
      <c r="K101" s="37">
        <f>SUMIFS(СВЦЭМ!$D$34:$D$777,СВЦЭМ!$A$34:$A$777,$A101,СВЦЭМ!$B$34:$B$777,K$83)+'СЕТ СН'!$H$11+СВЦЭМ!$D$10+'СЕТ СН'!$H$6</f>
        <v>1787.17086144</v>
      </c>
      <c r="L101" s="37">
        <f>SUMIFS(СВЦЭМ!$D$34:$D$777,СВЦЭМ!$A$34:$A$777,$A101,СВЦЭМ!$B$34:$B$777,L$83)+'СЕТ СН'!$H$11+СВЦЭМ!$D$10+'СЕТ СН'!$H$6</f>
        <v>1705.0740518899997</v>
      </c>
      <c r="M101" s="37">
        <f>SUMIFS(СВЦЭМ!$D$34:$D$777,СВЦЭМ!$A$34:$A$777,$A101,СВЦЭМ!$B$34:$B$777,M$83)+'СЕТ СН'!$H$11+СВЦЭМ!$D$10+'СЕТ СН'!$H$6</f>
        <v>1694.2374443899998</v>
      </c>
      <c r="N101" s="37">
        <f>SUMIFS(СВЦЭМ!$D$34:$D$777,СВЦЭМ!$A$34:$A$777,$A101,СВЦЭМ!$B$34:$B$777,N$83)+'СЕТ СН'!$H$11+СВЦЭМ!$D$10+'СЕТ СН'!$H$6</f>
        <v>1717.59920212</v>
      </c>
      <c r="O101" s="37">
        <f>SUMIFS(СВЦЭМ!$D$34:$D$777,СВЦЭМ!$A$34:$A$777,$A101,СВЦЭМ!$B$34:$B$777,O$83)+'СЕТ СН'!$H$11+СВЦЭМ!$D$10+'СЕТ СН'!$H$6</f>
        <v>1720.3061208700001</v>
      </c>
      <c r="P101" s="37">
        <f>SUMIFS(СВЦЭМ!$D$34:$D$777,СВЦЭМ!$A$34:$A$777,$A101,СВЦЭМ!$B$34:$B$777,P$83)+'СЕТ СН'!$H$11+СВЦЭМ!$D$10+'СЕТ СН'!$H$6</f>
        <v>1758.0089013699999</v>
      </c>
      <c r="Q101" s="37">
        <f>SUMIFS(СВЦЭМ!$D$34:$D$777,СВЦЭМ!$A$34:$A$777,$A101,СВЦЭМ!$B$34:$B$777,Q$83)+'СЕТ СН'!$H$11+СВЦЭМ!$D$10+'СЕТ СН'!$H$6</f>
        <v>1759.5796463799998</v>
      </c>
      <c r="R101" s="37">
        <f>SUMIFS(СВЦЭМ!$D$34:$D$777,СВЦЭМ!$A$34:$A$777,$A101,СВЦЭМ!$B$34:$B$777,R$83)+'СЕТ СН'!$H$11+СВЦЭМ!$D$10+'СЕТ СН'!$H$6</f>
        <v>1758.4520104600001</v>
      </c>
      <c r="S101" s="37">
        <f>SUMIFS(СВЦЭМ!$D$34:$D$777,СВЦЭМ!$A$34:$A$777,$A101,СВЦЭМ!$B$34:$B$777,S$83)+'СЕТ СН'!$H$11+СВЦЭМ!$D$10+'СЕТ СН'!$H$6</f>
        <v>1719.29763005</v>
      </c>
      <c r="T101" s="37">
        <f>SUMIFS(СВЦЭМ!$D$34:$D$777,СВЦЭМ!$A$34:$A$777,$A101,СВЦЭМ!$B$34:$B$777,T$83)+'СЕТ СН'!$H$11+СВЦЭМ!$D$10+'СЕТ СН'!$H$6</f>
        <v>1677.8499583799999</v>
      </c>
      <c r="U101" s="37">
        <f>SUMIFS(СВЦЭМ!$D$34:$D$777,СВЦЭМ!$A$34:$A$777,$A101,СВЦЭМ!$B$34:$B$777,U$83)+'СЕТ СН'!$H$11+СВЦЭМ!$D$10+'СЕТ СН'!$H$6</f>
        <v>1671.8038326999999</v>
      </c>
      <c r="V101" s="37">
        <f>SUMIFS(СВЦЭМ!$D$34:$D$777,СВЦЭМ!$A$34:$A$777,$A101,СВЦЭМ!$B$34:$B$777,V$83)+'СЕТ СН'!$H$11+СВЦЭМ!$D$10+'СЕТ СН'!$H$6</f>
        <v>1666.9191111800001</v>
      </c>
      <c r="W101" s="37">
        <f>SUMIFS(СВЦЭМ!$D$34:$D$777,СВЦЭМ!$A$34:$A$777,$A101,СВЦЭМ!$B$34:$B$777,W$83)+'СЕТ СН'!$H$11+СВЦЭМ!$D$10+'СЕТ СН'!$H$6</f>
        <v>1688.3528703399998</v>
      </c>
      <c r="X101" s="37">
        <f>SUMIFS(СВЦЭМ!$D$34:$D$777,СВЦЭМ!$A$34:$A$777,$A101,СВЦЭМ!$B$34:$B$777,X$83)+'СЕТ СН'!$H$11+СВЦЭМ!$D$10+'СЕТ СН'!$H$6</f>
        <v>1719.1215519500001</v>
      </c>
      <c r="Y101" s="37">
        <f>SUMIFS(СВЦЭМ!$D$34:$D$777,СВЦЭМ!$A$34:$A$777,$A101,СВЦЭМ!$B$34:$B$777,Y$83)+'СЕТ СН'!$H$11+СВЦЭМ!$D$10+'СЕТ СН'!$H$6</f>
        <v>1829.1979598600001</v>
      </c>
    </row>
    <row r="102" spans="1:25" ht="15.75" x14ac:dyDescent="0.2">
      <c r="A102" s="36">
        <f t="shared" si="2"/>
        <v>42693</v>
      </c>
      <c r="B102" s="37">
        <f>SUMIFS(СВЦЭМ!$D$34:$D$777,СВЦЭМ!$A$34:$A$777,$A102,СВЦЭМ!$B$34:$B$777,B$83)+'СЕТ СН'!$H$11+СВЦЭМ!$D$10+'СЕТ СН'!$H$6</f>
        <v>1787.7617176700001</v>
      </c>
      <c r="C102" s="37">
        <f>SUMIFS(СВЦЭМ!$D$34:$D$777,СВЦЭМ!$A$34:$A$777,$A102,СВЦЭМ!$B$34:$B$777,C$83)+'СЕТ СН'!$H$11+СВЦЭМ!$D$10+'СЕТ СН'!$H$6</f>
        <v>1862.8603773700002</v>
      </c>
      <c r="D102" s="37">
        <f>SUMIFS(СВЦЭМ!$D$34:$D$777,СВЦЭМ!$A$34:$A$777,$A102,СВЦЭМ!$B$34:$B$777,D$83)+'СЕТ СН'!$H$11+СВЦЭМ!$D$10+'СЕТ СН'!$H$6</f>
        <v>1940.4185516699999</v>
      </c>
      <c r="E102" s="37">
        <f>SUMIFS(СВЦЭМ!$D$34:$D$777,СВЦЭМ!$A$34:$A$777,$A102,СВЦЭМ!$B$34:$B$777,E$83)+'СЕТ СН'!$H$11+СВЦЭМ!$D$10+'СЕТ СН'!$H$6</f>
        <v>1950.3657347899998</v>
      </c>
      <c r="F102" s="37">
        <f>SUMIFS(СВЦЭМ!$D$34:$D$777,СВЦЭМ!$A$34:$A$777,$A102,СВЦЭМ!$B$34:$B$777,F$83)+'СЕТ СН'!$H$11+СВЦЭМ!$D$10+'СЕТ СН'!$H$6</f>
        <v>1947.0073050400001</v>
      </c>
      <c r="G102" s="37">
        <f>SUMIFS(СВЦЭМ!$D$34:$D$777,СВЦЭМ!$A$34:$A$777,$A102,СВЦЭМ!$B$34:$B$777,G$83)+'СЕТ СН'!$H$11+СВЦЭМ!$D$10+'СЕТ СН'!$H$6</f>
        <v>1939.0073106999998</v>
      </c>
      <c r="H102" s="37">
        <f>SUMIFS(СВЦЭМ!$D$34:$D$777,СВЦЭМ!$A$34:$A$777,$A102,СВЦЭМ!$B$34:$B$777,H$83)+'СЕТ СН'!$H$11+СВЦЭМ!$D$10+'СЕТ СН'!$H$6</f>
        <v>1902.58506321</v>
      </c>
      <c r="I102" s="37">
        <f>SUMIFS(СВЦЭМ!$D$34:$D$777,СВЦЭМ!$A$34:$A$777,$A102,СВЦЭМ!$B$34:$B$777,I$83)+'СЕТ СН'!$H$11+СВЦЭМ!$D$10+'СЕТ СН'!$H$6</f>
        <v>1866.1969130899997</v>
      </c>
      <c r="J102" s="37">
        <f>SUMIFS(СВЦЭМ!$D$34:$D$777,СВЦЭМ!$A$34:$A$777,$A102,СВЦЭМ!$B$34:$B$777,J$83)+'СЕТ СН'!$H$11+СВЦЭМ!$D$10+'СЕТ СН'!$H$6</f>
        <v>1778.5002296500002</v>
      </c>
      <c r="K102" s="37">
        <f>SUMIFS(СВЦЭМ!$D$34:$D$777,СВЦЭМ!$A$34:$A$777,$A102,СВЦЭМ!$B$34:$B$777,K$83)+'СЕТ СН'!$H$11+СВЦЭМ!$D$10+'СЕТ СН'!$H$6</f>
        <v>1694.6428891599999</v>
      </c>
      <c r="L102" s="37">
        <f>SUMIFS(СВЦЭМ!$D$34:$D$777,СВЦЭМ!$A$34:$A$777,$A102,СВЦЭМ!$B$34:$B$777,L$83)+'СЕТ СН'!$H$11+СВЦЭМ!$D$10+'СЕТ СН'!$H$6</f>
        <v>1657.59691393</v>
      </c>
      <c r="M102" s="37">
        <f>SUMIFS(СВЦЭМ!$D$34:$D$777,СВЦЭМ!$A$34:$A$777,$A102,СВЦЭМ!$B$34:$B$777,M$83)+'СЕТ СН'!$H$11+СВЦЭМ!$D$10+'СЕТ СН'!$H$6</f>
        <v>1655.7287390799997</v>
      </c>
      <c r="N102" s="37">
        <f>SUMIFS(СВЦЭМ!$D$34:$D$777,СВЦЭМ!$A$34:$A$777,$A102,СВЦЭМ!$B$34:$B$777,N$83)+'СЕТ СН'!$H$11+СВЦЭМ!$D$10+'СЕТ СН'!$H$6</f>
        <v>1642.09384989</v>
      </c>
      <c r="O102" s="37">
        <f>SUMIFS(СВЦЭМ!$D$34:$D$777,СВЦЭМ!$A$34:$A$777,$A102,СВЦЭМ!$B$34:$B$777,O$83)+'СЕТ СН'!$H$11+СВЦЭМ!$D$10+'СЕТ СН'!$H$6</f>
        <v>1661.7758314100001</v>
      </c>
      <c r="P102" s="37">
        <f>SUMIFS(СВЦЭМ!$D$34:$D$777,СВЦЭМ!$A$34:$A$777,$A102,СВЦЭМ!$B$34:$B$777,P$83)+'СЕТ СН'!$H$11+СВЦЭМ!$D$10+'СЕТ СН'!$H$6</f>
        <v>1684.7802376899999</v>
      </c>
      <c r="Q102" s="37">
        <f>SUMIFS(СВЦЭМ!$D$34:$D$777,СВЦЭМ!$A$34:$A$777,$A102,СВЦЭМ!$B$34:$B$777,Q$83)+'СЕТ СН'!$H$11+СВЦЭМ!$D$10+'СЕТ СН'!$H$6</f>
        <v>1688.79731588</v>
      </c>
      <c r="R102" s="37">
        <f>SUMIFS(СВЦЭМ!$D$34:$D$777,СВЦЭМ!$A$34:$A$777,$A102,СВЦЭМ!$B$34:$B$777,R$83)+'СЕТ СН'!$H$11+СВЦЭМ!$D$10+'СЕТ СН'!$H$6</f>
        <v>1807.4468037699999</v>
      </c>
      <c r="S102" s="37">
        <f>SUMIFS(СВЦЭМ!$D$34:$D$777,СВЦЭМ!$A$34:$A$777,$A102,СВЦЭМ!$B$34:$B$777,S$83)+'СЕТ СН'!$H$11+СВЦЭМ!$D$10+'СЕТ СН'!$H$6</f>
        <v>1799.4376600199998</v>
      </c>
      <c r="T102" s="37">
        <f>SUMIFS(СВЦЭМ!$D$34:$D$777,СВЦЭМ!$A$34:$A$777,$A102,СВЦЭМ!$B$34:$B$777,T$83)+'СЕТ СН'!$H$11+СВЦЭМ!$D$10+'СЕТ СН'!$H$6</f>
        <v>1679.06569816</v>
      </c>
      <c r="U102" s="37">
        <f>SUMIFS(СВЦЭМ!$D$34:$D$777,СВЦЭМ!$A$34:$A$777,$A102,СВЦЭМ!$B$34:$B$777,U$83)+'СЕТ СН'!$H$11+СВЦЭМ!$D$10+'СЕТ СН'!$H$6</f>
        <v>1615.6915394500002</v>
      </c>
      <c r="V102" s="37">
        <f>SUMIFS(СВЦЭМ!$D$34:$D$777,СВЦЭМ!$A$34:$A$777,$A102,СВЦЭМ!$B$34:$B$777,V$83)+'СЕТ СН'!$H$11+СВЦЭМ!$D$10+'СЕТ СН'!$H$6</f>
        <v>1620.28873432</v>
      </c>
      <c r="W102" s="37">
        <f>SUMIFS(СВЦЭМ!$D$34:$D$777,СВЦЭМ!$A$34:$A$777,$A102,СВЦЭМ!$B$34:$B$777,W$83)+'СЕТ СН'!$H$11+СВЦЭМ!$D$10+'СЕТ СН'!$H$6</f>
        <v>1642.7780114399998</v>
      </c>
      <c r="X102" s="37">
        <f>SUMIFS(СВЦЭМ!$D$34:$D$777,СВЦЭМ!$A$34:$A$777,$A102,СВЦЭМ!$B$34:$B$777,X$83)+'СЕТ СН'!$H$11+СВЦЭМ!$D$10+'СЕТ СН'!$H$6</f>
        <v>1649.1274970300001</v>
      </c>
      <c r="Y102" s="37">
        <f>SUMIFS(СВЦЭМ!$D$34:$D$777,СВЦЭМ!$A$34:$A$777,$A102,СВЦЭМ!$B$34:$B$777,Y$83)+'СЕТ СН'!$H$11+СВЦЭМ!$D$10+'СЕТ СН'!$H$6</f>
        <v>1740.6845024999998</v>
      </c>
    </row>
    <row r="103" spans="1:25" ht="15.75" x14ac:dyDescent="0.2">
      <c r="A103" s="36">
        <f t="shared" si="2"/>
        <v>42694</v>
      </c>
      <c r="B103" s="37">
        <f>SUMIFS(СВЦЭМ!$D$34:$D$777,СВЦЭМ!$A$34:$A$777,$A103,СВЦЭМ!$B$34:$B$777,B$83)+'СЕТ СН'!$H$11+СВЦЭМ!$D$10+'СЕТ СН'!$H$6</f>
        <v>1939.1577733599997</v>
      </c>
      <c r="C103" s="37">
        <f>SUMIFS(СВЦЭМ!$D$34:$D$777,СВЦЭМ!$A$34:$A$777,$A103,СВЦЭМ!$B$34:$B$777,C$83)+'СЕТ СН'!$H$11+СВЦЭМ!$D$10+'СЕТ СН'!$H$6</f>
        <v>2049.2164001599999</v>
      </c>
      <c r="D103" s="37">
        <f>SUMIFS(СВЦЭМ!$D$34:$D$777,СВЦЭМ!$A$34:$A$777,$A103,СВЦЭМ!$B$34:$B$777,D$83)+'СЕТ СН'!$H$11+СВЦЭМ!$D$10+'СЕТ СН'!$H$6</f>
        <v>2110.1491030499997</v>
      </c>
      <c r="E103" s="37">
        <f>SUMIFS(СВЦЭМ!$D$34:$D$777,СВЦЭМ!$A$34:$A$777,$A103,СВЦЭМ!$B$34:$B$777,E$83)+'СЕТ СН'!$H$11+СВЦЭМ!$D$10+'СЕТ СН'!$H$6</f>
        <v>2101.2821509199998</v>
      </c>
      <c r="F103" s="37">
        <f>SUMIFS(СВЦЭМ!$D$34:$D$777,СВЦЭМ!$A$34:$A$777,$A103,СВЦЭМ!$B$34:$B$777,F$83)+'СЕТ СН'!$H$11+СВЦЭМ!$D$10+'СЕТ СН'!$H$6</f>
        <v>2098.6355691999997</v>
      </c>
      <c r="G103" s="37">
        <f>SUMIFS(СВЦЭМ!$D$34:$D$777,СВЦЭМ!$A$34:$A$777,$A103,СВЦЭМ!$B$34:$B$777,G$83)+'СЕТ СН'!$H$11+СВЦЭМ!$D$10+'СЕТ СН'!$H$6</f>
        <v>2081.28731066</v>
      </c>
      <c r="H103" s="37">
        <f>SUMIFS(СВЦЭМ!$D$34:$D$777,СВЦЭМ!$A$34:$A$777,$A103,СВЦЭМ!$B$34:$B$777,H$83)+'СЕТ СН'!$H$11+СВЦЭМ!$D$10+'СЕТ СН'!$H$6</f>
        <v>2051.51898471</v>
      </c>
      <c r="I103" s="37">
        <f>SUMIFS(СВЦЭМ!$D$34:$D$777,СВЦЭМ!$A$34:$A$777,$A103,СВЦЭМ!$B$34:$B$777,I$83)+'СЕТ СН'!$H$11+СВЦЭМ!$D$10+'СЕТ СН'!$H$6</f>
        <v>2065.8502020000001</v>
      </c>
      <c r="J103" s="37">
        <f>SUMIFS(СВЦЭМ!$D$34:$D$777,СВЦЭМ!$A$34:$A$777,$A103,СВЦЭМ!$B$34:$B$777,J$83)+'СЕТ СН'!$H$11+СВЦЭМ!$D$10+'СЕТ СН'!$H$6</f>
        <v>1970.27547314</v>
      </c>
      <c r="K103" s="37">
        <f>SUMIFS(СВЦЭМ!$D$34:$D$777,СВЦЭМ!$A$34:$A$777,$A103,СВЦЭМ!$B$34:$B$777,K$83)+'СЕТ СН'!$H$11+СВЦЭМ!$D$10+'СЕТ СН'!$H$6</f>
        <v>1825.7146145199999</v>
      </c>
      <c r="L103" s="37">
        <f>SUMIFS(СВЦЭМ!$D$34:$D$777,СВЦЭМ!$A$34:$A$777,$A103,СВЦЭМ!$B$34:$B$777,L$83)+'СЕТ СН'!$H$11+СВЦЭМ!$D$10+'СЕТ СН'!$H$6</f>
        <v>1719.9241796400001</v>
      </c>
      <c r="M103" s="37">
        <f>SUMIFS(СВЦЭМ!$D$34:$D$777,СВЦЭМ!$A$34:$A$777,$A103,СВЦЭМ!$B$34:$B$777,M$83)+'СЕТ СН'!$H$11+СВЦЭМ!$D$10+'СЕТ СН'!$H$6</f>
        <v>1686.2338663199998</v>
      </c>
      <c r="N103" s="37">
        <f>SUMIFS(СВЦЭМ!$D$34:$D$777,СВЦЭМ!$A$34:$A$777,$A103,СВЦЭМ!$B$34:$B$777,N$83)+'СЕТ СН'!$H$11+СВЦЭМ!$D$10+'СЕТ СН'!$H$6</f>
        <v>1700.03338919</v>
      </c>
      <c r="O103" s="37">
        <f>SUMIFS(СВЦЭМ!$D$34:$D$777,СВЦЭМ!$A$34:$A$777,$A103,СВЦЭМ!$B$34:$B$777,O$83)+'СЕТ СН'!$H$11+СВЦЭМ!$D$10+'СЕТ СН'!$H$6</f>
        <v>1711.3206600799999</v>
      </c>
      <c r="P103" s="37">
        <f>SUMIFS(СВЦЭМ!$D$34:$D$777,СВЦЭМ!$A$34:$A$777,$A103,СВЦЭМ!$B$34:$B$777,P$83)+'СЕТ СН'!$H$11+СВЦЭМ!$D$10+'СЕТ СН'!$H$6</f>
        <v>1719.9838033400001</v>
      </c>
      <c r="Q103" s="37">
        <f>SUMIFS(СВЦЭМ!$D$34:$D$777,СВЦЭМ!$A$34:$A$777,$A103,СВЦЭМ!$B$34:$B$777,Q$83)+'СЕТ СН'!$H$11+СВЦЭМ!$D$10+'СЕТ СН'!$H$6</f>
        <v>1721.36954896</v>
      </c>
      <c r="R103" s="37">
        <f>SUMIFS(СВЦЭМ!$D$34:$D$777,СВЦЭМ!$A$34:$A$777,$A103,СВЦЭМ!$B$34:$B$777,R$83)+'СЕТ СН'!$H$11+СВЦЭМ!$D$10+'СЕТ СН'!$H$6</f>
        <v>1716.2197814800002</v>
      </c>
      <c r="S103" s="37">
        <f>SUMIFS(СВЦЭМ!$D$34:$D$777,СВЦЭМ!$A$34:$A$777,$A103,СВЦЭМ!$B$34:$B$777,S$83)+'СЕТ СН'!$H$11+СВЦЭМ!$D$10+'СЕТ СН'!$H$6</f>
        <v>1689.5493342499999</v>
      </c>
      <c r="T103" s="37">
        <f>SUMIFS(СВЦЭМ!$D$34:$D$777,СВЦЭМ!$A$34:$A$777,$A103,СВЦЭМ!$B$34:$B$777,T$83)+'СЕТ СН'!$H$11+СВЦЭМ!$D$10+'СЕТ СН'!$H$6</f>
        <v>1652.7863423999997</v>
      </c>
      <c r="U103" s="37">
        <f>SUMIFS(СВЦЭМ!$D$34:$D$777,СВЦЭМ!$A$34:$A$777,$A103,СВЦЭМ!$B$34:$B$777,U$83)+'СЕТ СН'!$H$11+СВЦЭМ!$D$10+'СЕТ СН'!$H$6</f>
        <v>1652.6235781800001</v>
      </c>
      <c r="V103" s="37">
        <f>SUMIFS(СВЦЭМ!$D$34:$D$777,СВЦЭМ!$A$34:$A$777,$A103,СВЦЭМ!$B$34:$B$777,V$83)+'СЕТ СН'!$H$11+СВЦЭМ!$D$10+'СЕТ СН'!$H$6</f>
        <v>1654.9422628799998</v>
      </c>
      <c r="W103" s="37">
        <f>SUMIFS(СВЦЭМ!$D$34:$D$777,СВЦЭМ!$A$34:$A$777,$A103,СВЦЭМ!$B$34:$B$777,W$83)+'СЕТ СН'!$H$11+СВЦЭМ!$D$10+'СЕТ СН'!$H$6</f>
        <v>1662.3560390100001</v>
      </c>
      <c r="X103" s="37">
        <f>SUMIFS(СВЦЭМ!$D$34:$D$777,СВЦЭМ!$A$34:$A$777,$A103,СВЦЭМ!$B$34:$B$777,X$83)+'СЕТ СН'!$H$11+СВЦЭМ!$D$10+'СЕТ СН'!$H$6</f>
        <v>1699.08598029</v>
      </c>
      <c r="Y103" s="37">
        <f>SUMIFS(СВЦЭМ!$D$34:$D$777,СВЦЭМ!$A$34:$A$777,$A103,СВЦЭМ!$B$34:$B$777,Y$83)+'СЕТ СН'!$H$11+СВЦЭМ!$D$10+'СЕТ СН'!$H$6</f>
        <v>1814.66829934</v>
      </c>
    </row>
    <row r="104" spans="1:25" ht="15.75" x14ac:dyDescent="0.2">
      <c r="A104" s="36">
        <f t="shared" si="2"/>
        <v>42695</v>
      </c>
      <c r="B104" s="37">
        <f>SUMIFS(СВЦЭМ!$D$34:$D$777,СВЦЭМ!$A$34:$A$777,$A104,СВЦЭМ!$B$34:$B$777,B$83)+'СЕТ СН'!$H$11+СВЦЭМ!$D$10+'СЕТ СН'!$H$6</f>
        <v>1945.8791415599999</v>
      </c>
      <c r="C104" s="37">
        <f>SUMIFS(СВЦЭМ!$D$34:$D$777,СВЦЭМ!$A$34:$A$777,$A104,СВЦЭМ!$B$34:$B$777,C$83)+'СЕТ СН'!$H$11+СВЦЭМ!$D$10+'СЕТ СН'!$H$6</f>
        <v>2061.01817523</v>
      </c>
      <c r="D104" s="37">
        <f>SUMIFS(СВЦЭМ!$D$34:$D$777,СВЦЭМ!$A$34:$A$777,$A104,СВЦЭМ!$B$34:$B$777,D$83)+'СЕТ СН'!$H$11+СВЦЭМ!$D$10+'СЕТ СН'!$H$6</f>
        <v>2083.8116439400001</v>
      </c>
      <c r="E104" s="37">
        <f>SUMIFS(СВЦЭМ!$D$34:$D$777,СВЦЭМ!$A$34:$A$777,$A104,СВЦЭМ!$B$34:$B$777,E$83)+'СЕТ СН'!$H$11+СВЦЭМ!$D$10+'СЕТ СН'!$H$6</f>
        <v>2098.6072719099998</v>
      </c>
      <c r="F104" s="37">
        <f>SUMIFS(СВЦЭМ!$D$34:$D$777,СВЦЭМ!$A$34:$A$777,$A104,СВЦЭМ!$B$34:$B$777,F$83)+'СЕТ СН'!$H$11+СВЦЭМ!$D$10+'СЕТ СН'!$H$6</f>
        <v>2095.4786903199997</v>
      </c>
      <c r="G104" s="37">
        <f>SUMIFS(СВЦЭМ!$D$34:$D$777,СВЦЭМ!$A$34:$A$777,$A104,СВЦЭМ!$B$34:$B$777,G$83)+'СЕТ СН'!$H$11+СВЦЭМ!$D$10+'СЕТ СН'!$H$6</f>
        <v>2110.2724743599997</v>
      </c>
      <c r="H104" s="37">
        <f>SUMIFS(СВЦЭМ!$D$34:$D$777,СВЦЭМ!$A$34:$A$777,$A104,СВЦЭМ!$B$34:$B$777,H$83)+'СЕТ СН'!$H$11+СВЦЭМ!$D$10+'СЕТ СН'!$H$6</f>
        <v>2118.7237758599999</v>
      </c>
      <c r="I104" s="37">
        <f>SUMIFS(СВЦЭМ!$D$34:$D$777,СВЦЭМ!$A$34:$A$777,$A104,СВЦЭМ!$B$34:$B$777,I$83)+'СЕТ СН'!$H$11+СВЦЭМ!$D$10+'СЕТ СН'!$H$6</f>
        <v>2053.5317700000001</v>
      </c>
      <c r="J104" s="37">
        <f>SUMIFS(СВЦЭМ!$D$34:$D$777,СВЦЭМ!$A$34:$A$777,$A104,СВЦЭМ!$B$34:$B$777,J$83)+'СЕТ СН'!$H$11+СВЦЭМ!$D$10+'СЕТ СН'!$H$6</f>
        <v>1966.4395012199998</v>
      </c>
      <c r="K104" s="37">
        <f>SUMIFS(СВЦЭМ!$D$34:$D$777,СВЦЭМ!$A$34:$A$777,$A104,СВЦЭМ!$B$34:$B$777,K$83)+'СЕТ СН'!$H$11+СВЦЭМ!$D$10+'СЕТ СН'!$H$6</f>
        <v>1869.3743305399998</v>
      </c>
      <c r="L104" s="37">
        <f>SUMIFS(СВЦЭМ!$D$34:$D$777,СВЦЭМ!$A$34:$A$777,$A104,СВЦЭМ!$B$34:$B$777,L$83)+'СЕТ СН'!$H$11+СВЦЭМ!$D$10+'СЕТ СН'!$H$6</f>
        <v>1782.51958694</v>
      </c>
      <c r="M104" s="37">
        <f>SUMIFS(СВЦЭМ!$D$34:$D$777,СВЦЭМ!$A$34:$A$777,$A104,СВЦЭМ!$B$34:$B$777,M$83)+'СЕТ СН'!$H$11+СВЦЭМ!$D$10+'СЕТ СН'!$H$6</f>
        <v>1709.0307207400001</v>
      </c>
      <c r="N104" s="37">
        <f>SUMIFS(СВЦЭМ!$D$34:$D$777,СВЦЭМ!$A$34:$A$777,$A104,СВЦЭМ!$B$34:$B$777,N$83)+'СЕТ СН'!$H$11+СВЦЭМ!$D$10+'СЕТ СН'!$H$6</f>
        <v>1700.66440517</v>
      </c>
      <c r="O104" s="37">
        <f>SUMIFS(СВЦЭМ!$D$34:$D$777,СВЦЭМ!$A$34:$A$777,$A104,СВЦЭМ!$B$34:$B$777,O$83)+'СЕТ СН'!$H$11+СВЦЭМ!$D$10+'СЕТ СН'!$H$6</f>
        <v>1703.8067572800001</v>
      </c>
      <c r="P104" s="37">
        <f>SUMIFS(СВЦЭМ!$D$34:$D$777,СВЦЭМ!$A$34:$A$777,$A104,СВЦЭМ!$B$34:$B$777,P$83)+'СЕТ СН'!$H$11+СВЦЭМ!$D$10+'СЕТ СН'!$H$6</f>
        <v>1728.16852832</v>
      </c>
      <c r="Q104" s="37">
        <f>SUMIFS(СВЦЭМ!$D$34:$D$777,СВЦЭМ!$A$34:$A$777,$A104,СВЦЭМ!$B$34:$B$777,Q$83)+'СЕТ СН'!$H$11+СВЦЭМ!$D$10+'СЕТ СН'!$H$6</f>
        <v>1739.1225144099999</v>
      </c>
      <c r="R104" s="37">
        <f>SUMIFS(СВЦЭМ!$D$34:$D$777,СВЦЭМ!$A$34:$A$777,$A104,СВЦЭМ!$B$34:$B$777,R$83)+'СЕТ СН'!$H$11+СВЦЭМ!$D$10+'СЕТ СН'!$H$6</f>
        <v>1733.4782526499998</v>
      </c>
      <c r="S104" s="37">
        <f>SUMIFS(СВЦЭМ!$D$34:$D$777,СВЦЭМ!$A$34:$A$777,$A104,СВЦЭМ!$B$34:$B$777,S$83)+'СЕТ СН'!$H$11+СВЦЭМ!$D$10+'СЕТ СН'!$H$6</f>
        <v>1709.8718752300001</v>
      </c>
      <c r="T104" s="37">
        <f>SUMIFS(СВЦЭМ!$D$34:$D$777,СВЦЭМ!$A$34:$A$777,$A104,СВЦЭМ!$B$34:$B$777,T$83)+'СЕТ СН'!$H$11+СВЦЭМ!$D$10+'СЕТ СН'!$H$6</f>
        <v>1684.4016299999998</v>
      </c>
      <c r="U104" s="37">
        <f>SUMIFS(СВЦЭМ!$D$34:$D$777,СВЦЭМ!$A$34:$A$777,$A104,СВЦЭМ!$B$34:$B$777,U$83)+'СЕТ СН'!$H$11+СВЦЭМ!$D$10+'СЕТ СН'!$H$6</f>
        <v>1688.8379080300001</v>
      </c>
      <c r="V104" s="37">
        <f>SUMIFS(СВЦЭМ!$D$34:$D$777,СВЦЭМ!$A$34:$A$777,$A104,СВЦЭМ!$B$34:$B$777,V$83)+'СЕТ СН'!$H$11+СВЦЭМ!$D$10+'СЕТ СН'!$H$6</f>
        <v>1672.4620962200001</v>
      </c>
      <c r="W104" s="37">
        <f>SUMIFS(СВЦЭМ!$D$34:$D$777,СВЦЭМ!$A$34:$A$777,$A104,СВЦЭМ!$B$34:$B$777,W$83)+'СЕТ СН'!$H$11+СВЦЭМ!$D$10+'СЕТ СН'!$H$6</f>
        <v>1682.4052911700001</v>
      </c>
      <c r="X104" s="37">
        <f>SUMIFS(СВЦЭМ!$D$34:$D$777,СВЦЭМ!$A$34:$A$777,$A104,СВЦЭМ!$B$34:$B$777,X$83)+'СЕТ СН'!$H$11+СВЦЭМ!$D$10+'СЕТ СН'!$H$6</f>
        <v>1722.0696428199999</v>
      </c>
      <c r="Y104" s="37">
        <f>SUMIFS(СВЦЭМ!$D$34:$D$777,СВЦЭМ!$A$34:$A$777,$A104,СВЦЭМ!$B$34:$B$777,Y$83)+'СЕТ СН'!$H$11+СВЦЭМ!$D$10+'СЕТ СН'!$H$6</f>
        <v>1840.0675896100001</v>
      </c>
    </row>
    <row r="105" spans="1:25" ht="15.75" x14ac:dyDescent="0.2">
      <c r="A105" s="36">
        <f t="shared" si="2"/>
        <v>42696</v>
      </c>
      <c r="B105" s="37">
        <f>SUMIFS(СВЦЭМ!$D$34:$D$777,СВЦЭМ!$A$34:$A$777,$A105,СВЦЭМ!$B$34:$B$777,B$83)+'СЕТ СН'!$H$11+СВЦЭМ!$D$10+'СЕТ СН'!$H$6</f>
        <v>1862.6228910700002</v>
      </c>
      <c r="C105" s="37">
        <f>SUMIFS(СВЦЭМ!$D$34:$D$777,СВЦЭМ!$A$34:$A$777,$A105,СВЦЭМ!$B$34:$B$777,C$83)+'СЕТ СН'!$H$11+СВЦЭМ!$D$10+'СЕТ СН'!$H$6</f>
        <v>1971.1438018199997</v>
      </c>
      <c r="D105" s="37">
        <f>SUMIFS(СВЦЭМ!$D$34:$D$777,СВЦЭМ!$A$34:$A$777,$A105,СВЦЭМ!$B$34:$B$777,D$83)+'СЕТ СН'!$H$11+СВЦЭМ!$D$10+'СЕТ СН'!$H$6</f>
        <v>2044.5526077300001</v>
      </c>
      <c r="E105" s="37">
        <f>SUMIFS(СВЦЭМ!$D$34:$D$777,СВЦЭМ!$A$34:$A$777,$A105,СВЦЭМ!$B$34:$B$777,E$83)+'СЕТ СН'!$H$11+СВЦЭМ!$D$10+'СЕТ СН'!$H$6</f>
        <v>2045.0100406799997</v>
      </c>
      <c r="F105" s="37">
        <f>SUMIFS(СВЦЭМ!$D$34:$D$777,СВЦЭМ!$A$34:$A$777,$A105,СВЦЭМ!$B$34:$B$777,F$83)+'СЕТ СН'!$H$11+СВЦЭМ!$D$10+'СЕТ СН'!$H$6</f>
        <v>2040.4405266799999</v>
      </c>
      <c r="G105" s="37">
        <f>SUMIFS(СВЦЭМ!$D$34:$D$777,СВЦЭМ!$A$34:$A$777,$A105,СВЦЭМ!$B$34:$B$777,G$83)+'СЕТ СН'!$H$11+СВЦЭМ!$D$10+'СЕТ СН'!$H$6</f>
        <v>2029.9765407899999</v>
      </c>
      <c r="H105" s="37">
        <f>SUMIFS(СВЦЭМ!$D$34:$D$777,СВЦЭМ!$A$34:$A$777,$A105,СВЦЭМ!$B$34:$B$777,H$83)+'СЕТ СН'!$H$11+СВЦЭМ!$D$10+'СЕТ СН'!$H$6</f>
        <v>1964.1585322199999</v>
      </c>
      <c r="I105" s="37">
        <f>SUMIFS(СВЦЭМ!$D$34:$D$777,СВЦЭМ!$A$34:$A$777,$A105,СВЦЭМ!$B$34:$B$777,I$83)+'СЕТ СН'!$H$11+СВЦЭМ!$D$10+'СЕТ СН'!$H$6</f>
        <v>1881.0691665199997</v>
      </c>
      <c r="J105" s="37">
        <f>SUMIFS(СВЦЭМ!$D$34:$D$777,СВЦЭМ!$A$34:$A$777,$A105,СВЦЭМ!$B$34:$B$777,J$83)+'СЕТ СН'!$H$11+СВЦЭМ!$D$10+'СЕТ СН'!$H$6</f>
        <v>1800.1682258699998</v>
      </c>
      <c r="K105" s="37">
        <f>SUMIFS(СВЦЭМ!$D$34:$D$777,СВЦЭМ!$A$34:$A$777,$A105,СВЦЭМ!$B$34:$B$777,K$83)+'СЕТ СН'!$H$11+СВЦЭМ!$D$10+'СЕТ СН'!$H$6</f>
        <v>1711.77615371</v>
      </c>
      <c r="L105" s="37">
        <f>SUMIFS(СВЦЭМ!$D$34:$D$777,СВЦЭМ!$A$34:$A$777,$A105,СВЦЭМ!$B$34:$B$777,L$83)+'СЕТ СН'!$H$11+СВЦЭМ!$D$10+'СЕТ СН'!$H$6</f>
        <v>1683.2411047099999</v>
      </c>
      <c r="M105" s="37">
        <f>SUMIFS(СВЦЭМ!$D$34:$D$777,СВЦЭМ!$A$34:$A$777,$A105,СВЦЭМ!$B$34:$B$777,M$83)+'СЕТ СН'!$H$11+СВЦЭМ!$D$10+'СЕТ СН'!$H$6</f>
        <v>1707.6445385299999</v>
      </c>
      <c r="N105" s="37">
        <f>SUMIFS(СВЦЭМ!$D$34:$D$777,СВЦЭМ!$A$34:$A$777,$A105,СВЦЭМ!$B$34:$B$777,N$83)+'СЕТ СН'!$H$11+СВЦЭМ!$D$10+'СЕТ СН'!$H$6</f>
        <v>1715.3016199799999</v>
      </c>
      <c r="O105" s="37">
        <f>SUMIFS(СВЦЭМ!$D$34:$D$777,СВЦЭМ!$A$34:$A$777,$A105,СВЦЭМ!$B$34:$B$777,O$83)+'СЕТ СН'!$H$11+СВЦЭМ!$D$10+'СЕТ СН'!$H$6</f>
        <v>1743.91347249</v>
      </c>
      <c r="P105" s="37">
        <f>SUMIFS(СВЦЭМ!$D$34:$D$777,СВЦЭМ!$A$34:$A$777,$A105,СВЦЭМ!$B$34:$B$777,P$83)+'СЕТ СН'!$H$11+СВЦЭМ!$D$10+'СЕТ СН'!$H$6</f>
        <v>1830.6882047899999</v>
      </c>
      <c r="Q105" s="37">
        <f>SUMIFS(СВЦЭМ!$D$34:$D$777,СВЦЭМ!$A$34:$A$777,$A105,СВЦЭМ!$B$34:$B$777,Q$83)+'СЕТ СН'!$H$11+СВЦЭМ!$D$10+'СЕТ СН'!$H$6</f>
        <v>1883.4127632499999</v>
      </c>
      <c r="R105" s="37">
        <f>SUMIFS(СВЦЭМ!$D$34:$D$777,СВЦЭМ!$A$34:$A$777,$A105,СВЦЭМ!$B$34:$B$777,R$83)+'СЕТ СН'!$H$11+СВЦЭМ!$D$10+'СЕТ СН'!$H$6</f>
        <v>1919.7748736399999</v>
      </c>
      <c r="S105" s="37">
        <f>SUMIFS(СВЦЭМ!$D$34:$D$777,СВЦЭМ!$A$34:$A$777,$A105,СВЦЭМ!$B$34:$B$777,S$83)+'СЕТ СН'!$H$11+СВЦЭМ!$D$10+'СЕТ СН'!$H$6</f>
        <v>1874.8204580299998</v>
      </c>
      <c r="T105" s="37">
        <f>SUMIFS(СВЦЭМ!$D$34:$D$777,СВЦЭМ!$A$34:$A$777,$A105,СВЦЭМ!$B$34:$B$777,T$83)+'СЕТ СН'!$H$11+СВЦЭМ!$D$10+'СЕТ СН'!$H$6</f>
        <v>1862.4699516800001</v>
      </c>
      <c r="U105" s="37">
        <f>SUMIFS(СВЦЭМ!$D$34:$D$777,СВЦЭМ!$A$34:$A$777,$A105,СВЦЭМ!$B$34:$B$777,U$83)+'СЕТ СН'!$H$11+СВЦЭМ!$D$10+'СЕТ СН'!$H$6</f>
        <v>1859.6357154100001</v>
      </c>
      <c r="V105" s="37">
        <f>SUMIFS(СВЦЭМ!$D$34:$D$777,СВЦЭМ!$A$34:$A$777,$A105,СВЦЭМ!$B$34:$B$777,V$83)+'СЕТ СН'!$H$11+СВЦЭМ!$D$10+'СЕТ СН'!$H$6</f>
        <v>1856.49958234</v>
      </c>
      <c r="W105" s="37">
        <f>SUMIFS(СВЦЭМ!$D$34:$D$777,СВЦЭМ!$A$34:$A$777,$A105,СВЦЭМ!$B$34:$B$777,W$83)+'СЕТ СН'!$H$11+СВЦЭМ!$D$10+'СЕТ СН'!$H$6</f>
        <v>1873.42308929</v>
      </c>
      <c r="X105" s="37">
        <f>SUMIFS(СВЦЭМ!$D$34:$D$777,СВЦЭМ!$A$34:$A$777,$A105,СВЦЭМ!$B$34:$B$777,X$83)+'СЕТ СН'!$H$11+СВЦЭМ!$D$10+'СЕТ СН'!$H$6</f>
        <v>1911.63863068</v>
      </c>
      <c r="Y105" s="37">
        <f>SUMIFS(СВЦЭМ!$D$34:$D$777,СВЦЭМ!$A$34:$A$777,$A105,СВЦЭМ!$B$34:$B$777,Y$83)+'СЕТ СН'!$H$11+СВЦЭМ!$D$10+'СЕТ СН'!$H$6</f>
        <v>1969.3964220399998</v>
      </c>
    </row>
    <row r="106" spans="1:25" ht="15.75" x14ac:dyDescent="0.2">
      <c r="A106" s="36">
        <f t="shared" si="2"/>
        <v>42697</v>
      </c>
      <c r="B106" s="37">
        <f>SUMIFS(СВЦЭМ!$D$34:$D$777,СВЦЭМ!$A$34:$A$777,$A106,СВЦЭМ!$B$34:$B$777,B$83)+'СЕТ СН'!$H$11+СВЦЭМ!$D$10+'СЕТ СН'!$H$6</f>
        <v>2084.7279353700001</v>
      </c>
      <c r="C106" s="37">
        <f>SUMIFS(СВЦЭМ!$D$34:$D$777,СВЦЭМ!$A$34:$A$777,$A106,СВЦЭМ!$B$34:$B$777,C$83)+'СЕТ СН'!$H$11+СВЦЭМ!$D$10+'СЕТ СН'!$H$6</f>
        <v>2126.9983448999997</v>
      </c>
      <c r="D106" s="37">
        <f>SUMIFS(СВЦЭМ!$D$34:$D$777,СВЦЭМ!$A$34:$A$777,$A106,СВЦЭМ!$B$34:$B$777,D$83)+'СЕТ СН'!$H$11+СВЦЭМ!$D$10+'СЕТ СН'!$H$6</f>
        <v>2149.3441933999998</v>
      </c>
      <c r="E106" s="37">
        <f>SUMIFS(СВЦЭМ!$D$34:$D$777,СВЦЭМ!$A$34:$A$777,$A106,СВЦЭМ!$B$34:$B$777,E$83)+'СЕТ СН'!$H$11+СВЦЭМ!$D$10+'СЕТ СН'!$H$6</f>
        <v>2158.01370653</v>
      </c>
      <c r="F106" s="37">
        <f>SUMIFS(СВЦЭМ!$D$34:$D$777,СВЦЭМ!$A$34:$A$777,$A106,СВЦЭМ!$B$34:$B$777,F$83)+'СЕТ СН'!$H$11+СВЦЭМ!$D$10+'СЕТ СН'!$H$6</f>
        <v>2148.71364404</v>
      </c>
      <c r="G106" s="37">
        <f>SUMIFS(СВЦЭМ!$D$34:$D$777,СВЦЭМ!$A$34:$A$777,$A106,СВЦЭМ!$B$34:$B$777,G$83)+'СЕТ СН'!$H$11+СВЦЭМ!$D$10+'СЕТ СН'!$H$6</f>
        <v>2135.5919606899997</v>
      </c>
      <c r="H106" s="37">
        <f>SUMIFS(СВЦЭМ!$D$34:$D$777,СВЦЭМ!$A$34:$A$777,$A106,СВЦЭМ!$B$34:$B$777,H$83)+'СЕТ СН'!$H$11+СВЦЭМ!$D$10+'СЕТ СН'!$H$6</f>
        <v>2071.1799425499999</v>
      </c>
      <c r="I106" s="37">
        <f>SUMIFS(СВЦЭМ!$D$34:$D$777,СВЦЭМ!$A$34:$A$777,$A106,СВЦЭМ!$B$34:$B$777,I$83)+'СЕТ СН'!$H$11+СВЦЭМ!$D$10+'СЕТ СН'!$H$6</f>
        <v>1979.4475457599997</v>
      </c>
      <c r="J106" s="37">
        <f>SUMIFS(СВЦЭМ!$D$34:$D$777,СВЦЭМ!$A$34:$A$777,$A106,СВЦЭМ!$B$34:$B$777,J$83)+'СЕТ СН'!$H$11+СВЦЭМ!$D$10+'СЕТ СН'!$H$6</f>
        <v>1881.8093473999998</v>
      </c>
      <c r="K106" s="37">
        <f>SUMIFS(СВЦЭМ!$D$34:$D$777,СВЦЭМ!$A$34:$A$777,$A106,СВЦЭМ!$B$34:$B$777,K$83)+'СЕТ СН'!$H$11+СВЦЭМ!$D$10+'СЕТ СН'!$H$6</f>
        <v>1785.6113251000002</v>
      </c>
      <c r="L106" s="37">
        <f>SUMIFS(СВЦЭМ!$D$34:$D$777,СВЦЭМ!$A$34:$A$777,$A106,СВЦЭМ!$B$34:$B$777,L$83)+'СЕТ СН'!$H$11+СВЦЭМ!$D$10+'СЕТ СН'!$H$6</f>
        <v>1712.30944916</v>
      </c>
      <c r="M106" s="37">
        <f>SUMIFS(СВЦЭМ!$D$34:$D$777,СВЦЭМ!$A$34:$A$777,$A106,СВЦЭМ!$B$34:$B$777,M$83)+'СЕТ СН'!$H$11+СВЦЭМ!$D$10+'СЕТ СН'!$H$6</f>
        <v>1701.96249261</v>
      </c>
      <c r="N106" s="37">
        <f>SUMIFS(СВЦЭМ!$D$34:$D$777,СВЦЭМ!$A$34:$A$777,$A106,СВЦЭМ!$B$34:$B$777,N$83)+'СЕТ СН'!$H$11+СВЦЭМ!$D$10+'СЕТ СН'!$H$6</f>
        <v>1725.70758273</v>
      </c>
      <c r="O106" s="37">
        <f>SUMIFS(СВЦЭМ!$D$34:$D$777,СВЦЭМ!$A$34:$A$777,$A106,СВЦЭМ!$B$34:$B$777,O$83)+'СЕТ СН'!$H$11+СВЦЭМ!$D$10+'СЕТ СН'!$H$6</f>
        <v>1739.9721567500001</v>
      </c>
      <c r="P106" s="37">
        <f>SUMIFS(СВЦЭМ!$D$34:$D$777,СВЦЭМ!$A$34:$A$777,$A106,СВЦЭМ!$B$34:$B$777,P$83)+'СЕТ СН'!$H$11+СВЦЭМ!$D$10+'СЕТ СН'!$H$6</f>
        <v>1736.4840899599999</v>
      </c>
      <c r="Q106" s="37">
        <f>SUMIFS(СВЦЭМ!$D$34:$D$777,СВЦЭМ!$A$34:$A$777,$A106,СВЦЭМ!$B$34:$B$777,Q$83)+'СЕТ СН'!$H$11+СВЦЭМ!$D$10+'СЕТ СН'!$H$6</f>
        <v>1739.5665389400001</v>
      </c>
      <c r="R106" s="37">
        <f>SUMIFS(СВЦЭМ!$D$34:$D$777,СВЦЭМ!$A$34:$A$777,$A106,СВЦЭМ!$B$34:$B$777,R$83)+'СЕТ СН'!$H$11+СВЦЭМ!$D$10+'СЕТ СН'!$H$6</f>
        <v>1740.2253437899999</v>
      </c>
      <c r="S106" s="37">
        <f>SUMIFS(СВЦЭМ!$D$34:$D$777,СВЦЭМ!$A$34:$A$777,$A106,СВЦЭМ!$B$34:$B$777,S$83)+'СЕТ СН'!$H$11+СВЦЭМ!$D$10+'СЕТ СН'!$H$6</f>
        <v>1712.9785142199999</v>
      </c>
      <c r="T106" s="37">
        <f>SUMIFS(СВЦЭМ!$D$34:$D$777,СВЦЭМ!$A$34:$A$777,$A106,СВЦЭМ!$B$34:$B$777,T$83)+'СЕТ СН'!$H$11+СВЦЭМ!$D$10+'СЕТ СН'!$H$6</f>
        <v>1702.9915576499998</v>
      </c>
      <c r="U106" s="37">
        <f>SUMIFS(СВЦЭМ!$D$34:$D$777,СВЦЭМ!$A$34:$A$777,$A106,СВЦЭМ!$B$34:$B$777,U$83)+'СЕТ СН'!$H$11+СВЦЭМ!$D$10+'СЕТ СН'!$H$6</f>
        <v>1699.1266057399998</v>
      </c>
      <c r="V106" s="37">
        <f>SUMIFS(СВЦЭМ!$D$34:$D$777,СВЦЭМ!$A$34:$A$777,$A106,СВЦЭМ!$B$34:$B$777,V$83)+'СЕТ СН'!$H$11+СВЦЭМ!$D$10+'СЕТ СН'!$H$6</f>
        <v>1706.1798044399998</v>
      </c>
      <c r="W106" s="37">
        <f>SUMIFS(СВЦЭМ!$D$34:$D$777,СВЦЭМ!$A$34:$A$777,$A106,СВЦЭМ!$B$34:$B$777,W$83)+'СЕТ СН'!$H$11+СВЦЭМ!$D$10+'СЕТ СН'!$H$6</f>
        <v>1707.5307484300001</v>
      </c>
      <c r="X106" s="37">
        <f>SUMIFS(СВЦЭМ!$D$34:$D$777,СВЦЭМ!$A$34:$A$777,$A106,СВЦЭМ!$B$34:$B$777,X$83)+'СЕТ СН'!$H$11+СВЦЭМ!$D$10+'СЕТ СН'!$H$6</f>
        <v>1734.3599013600001</v>
      </c>
      <c r="Y106" s="37">
        <f>SUMIFS(СВЦЭМ!$D$34:$D$777,СВЦЭМ!$A$34:$A$777,$A106,СВЦЭМ!$B$34:$B$777,Y$83)+'СЕТ СН'!$H$11+СВЦЭМ!$D$10+'СЕТ СН'!$H$6</f>
        <v>1824.7491446499998</v>
      </c>
    </row>
    <row r="107" spans="1:25" ht="15.75" x14ac:dyDescent="0.2">
      <c r="A107" s="36">
        <f t="shared" si="2"/>
        <v>42698</v>
      </c>
      <c r="B107" s="37">
        <f>SUMIFS(СВЦЭМ!$D$34:$D$777,СВЦЭМ!$A$34:$A$777,$A107,СВЦЭМ!$B$34:$B$777,B$83)+'СЕТ СН'!$H$11+СВЦЭМ!$D$10+'СЕТ СН'!$H$6</f>
        <v>1966.9457517799997</v>
      </c>
      <c r="C107" s="37">
        <f>SUMIFS(СВЦЭМ!$D$34:$D$777,СВЦЭМ!$A$34:$A$777,$A107,СВЦЭМ!$B$34:$B$777,C$83)+'СЕТ СН'!$H$11+СВЦЭМ!$D$10+'СЕТ СН'!$H$6</f>
        <v>2081.2886513799999</v>
      </c>
      <c r="D107" s="37">
        <f>SUMIFS(СВЦЭМ!$D$34:$D$777,СВЦЭМ!$A$34:$A$777,$A107,СВЦЭМ!$B$34:$B$777,D$83)+'СЕТ СН'!$H$11+СВЦЭМ!$D$10+'СЕТ СН'!$H$6</f>
        <v>2148.3651029399998</v>
      </c>
      <c r="E107" s="37">
        <f>SUMIFS(СВЦЭМ!$D$34:$D$777,СВЦЭМ!$A$34:$A$777,$A107,СВЦЭМ!$B$34:$B$777,E$83)+'СЕТ СН'!$H$11+СВЦЭМ!$D$10+'СЕТ СН'!$H$6</f>
        <v>2152.62386251</v>
      </c>
      <c r="F107" s="37">
        <f>SUMIFS(СВЦЭМ!$D$34:$D$777,СВЦЭМ!$A$34:$A$777,$A107,СВЦЭМ!$B$34:$B$777,F$83)+'СЕТ СН'!$H$11+СВЦЭМ!$D$10+'СЕТ СН'!$H$6</f>
        <v>2155.0708744599997</v>
      </c>
      <c r="G107" s="37">
        <f>SUMIFS(СВЦЭМ!$D$34:$D$777,СВЦЭМ!$A$34:$A$777,$A107,СВЦЭМ!$B$34:$B$777,G$83)+'СЕТ СН'!$H$11+СВЦЭМ!$D$10+'СЕТ СН'!$H$6</f>
        <v>2137.0412227799998</v>
      </c>
      <c r="H107" s="37">
        <f>SUMIFS(СВЦЭМ!$D$34:$D$777,СВЦЭМ!$A$34:$A$777,$A107,СВЦЭМ!$B$34:$B$777,H$83)+'СЕТ СН'!$H$11+СВЦЭМ!$D$10+'СЕТ СН'!$H$6</f>
        <v>2068.0092752</v>
      </c>
      <c r="I107" s="37">
        <f>SUMIFS(СВЦЭМ!$D$34:$D$777,СВЦЭМ!$A$34:$A$777,$A107,СВЦЭМ!$B$34:$B$777,I$83)+'СЕТ СН'!$H$11+СВЦЭМ!$D$10+'СЕТ СН'!$H$6</f>
        <v>2005.7238072299997</v>
      </c>
      <c r="J107" s="37">
        <f>SUMIFS(СВЦЭМ!$D$34:$D$777,СВЦЭМ!$A$34:$A$777,$A107,СВЦЭМ!$B$34:$B$777,J$83)+'СЕТ СН'!$H$11+СВЦЭМ!$D$10+'СЕТ СН'!$H$6</f>
        <v>1923.18247268</v>
      </c>
      <c r="K107" s="37">
        <f>SUMIFS(СВЦЭМ!$D$34:$D$777,СВЦЭМ!$A$34:$A$777,$A107,СВЦЭМ!$B$34:$B$777,K$83)+'СЕТ СН'!$H$11+СВЦЭМ!$D$10+'СЕТ СН'!$H$6</f>
        <v>1825.1080005899998</v>
      </c>
      <c r="L107" s="37">
        <f>SUMIFS(СВЦЭМ!$D$34:$D$777,СВЦЭМ!$A$34:$A$777,$A107,СВЦЭМ!$B$34:$B$777,L$83)+'СЕТ СН'!$H$11+СВЦЭМ!$D$10+'СЕТ СН'!$H$6</f>
        <v>1735.8571468599998</v>
      </c>
      <c r="M107" s="37">
        <f>SUMIFS(СВЦЭМ!$D$34:$D$777,СВЦЭМ!$A$34:$A$777,$A107,СВЦЭМ!$B$34:$B$777,M$83)+'СЕТ СН'!$H$11+СВЦЭМ!$D$10+'СЕТ СН'!$H$6</f>
        <v>1713.6037806099998</v>
      </c>
      <c r="N107" s="37">
        <f>SUMIFS(СВЦЭМ!$D$34:$D$777,СВЦЭМ!$A$34:$A$777,$A107,СВЦЭМ!$B$34:$B$777,N$83)+'СЕТ СН'!$H$11+СВЦЭМ!$D$10+'СЕТ СН'!$H$6</f>
        <v>1727.6926651999997</v>
      </c>
      <c r="O107" s="37">
        <f>SUMIFS(СВЦЭМ!$D$34:$D$777,СВЦЭМ!$A$34:$A$777,$A107,СВЦЭМ!$B$34:$B$777,O$83)+'СЕТ СН'!$H$11+СВЦЭМ!$D$10+'СЕТ СН'!$H$6</f>
        <v>1745.9198792699999</v>
      </c>
      <c r="P107" s="37">
        <f>SUMIFS(СВЦЭМ!$D$34:$D$777,СВЦЭМ!$A$34:$A$777,$A107,СВЦЭМ!$B$34:$B$777,P$83)+'СЕТ СН'!$H$11+СВЦЭМ!$D$10+'СЕТ СН'!$H$6</f>
        <v>1752.66437804</v>
      </c>
      <c r="Q107" s="37">
        <f>SUMIFS(СВЦЭМ!$D$34:$D$777,СВЦЭМ!$A$34:$A$777,$A107,СВЦЭМ!$B$34:$B$777,Q$83)+'СЕТ СН'!$H$11+СВЦЭМ!$D$10+'СЕТ СН'!$H$6</f>
        <v>1752.2387417599998</v>
      </c>
      <c r="R107" s="37">
        <f>SUMIFS(СВЦЭМ!$D$34:$D$777,СВЦЭМ!$A$34:$A$777,$A107,СВЦЭМ!$B$34:$B$777,R$83)+'СЕТ СН'!$H$11+СВЦЭМ!$D$10+'СЕТ СН'!$H$6</f>
        <v>1745.13217639</v>
      </c>
      <c r="S107" s="37">
        <f>SUMIFS(СВЦЭМ!$D$34:$D$777,СВЦЭМ!$A$34:$A$777,$A107,СВЦЭМ!$B$34:$B$777,S$83)+'СЕТ СН'!$H$11+СВЦЭМ!$D$10+'СЕТ СН'!$H$6</f>
        <v>1711.3225814900002</v>
      </c>
      <c r="T107" s="37">
        <f>SUMIFS(СВЦЭМ!$D$34:$D$777,СВЦЭМ!$A$34:$A$777,$A107,СВЦЭМ!$B$34:$B$777,T$83)+'СЕТ СН'!$H$11+СВЦЭМ!$D$10+'СЕТ СН'!$H$6</f>
        <v>1690.3783359200002</v>
      </c>
      <c r="U107" s="37">
        <f>SUMIFS(СВЦЭМ!$D$34:$D$777,СВЦЭМ!$A$34:$A$777,$A107,СВЦЭМ!$B$34:$B$777,U$83)+'СЕТ СН'!$H$11+СВЦЭМ!$D$10+'СЕТ СН'!$H$6</f>
        <v>1692.4764033000001</v>
      </c>
      <c r="V107" s="37">
        <f>SUMIFS(СВЦЭМ!$D$34:$D$777,СВЦЭМ!$A$34:$A$777,$A107,СВЦЭМ!$B$34:$B$777,V$83)+'СЕТ СН'!$H$11+СВЦЭМ!$D$10+'СЕТ СН'!$H$6</f>
        <v>1699.0748341600001</v>
      </c>
      <c r="W107" s="37">
        <f>SUMIFS(СВЦЭМ!$D$34:$D$777,СВЦЭМ!$A$34:$A$777,$A107,СВЦЭМ!$B$34:$B$777,W$83)+'СЕТ СН'!$H$11+СВЦЭМ!$D$10+'СЕТ СН'!$H$6</f>
        <v>1707.68949307</v>
      </c>
      <c r="X107" s="37">
        <f>SUMIFS(СВЦЭМ!$D$34:$D$777,СВЦЭМ!$A$34:$A$777,$A107,СВЦЭМ!$B$34:$B$777,X$83)+'СЕТ СН'!$H$11+СВЦЭМ!$D$10+'СЕТ СН'!$H$6</f>
        <v>1735.6595038800001</v>
      </c>
      <c r="Y107" s="37">
        <f>SUMIFS(СВЦЭМ!$D$34:$D$777,СВЦЭМ!$A$34:$A$777,$A107,СВЦЭМ!$B$34:$B$777,Y$83)+'СЕТ СН'!$H$11+СВЦЭМ!$D$10+'СЕТ СН'!$H$6</f>
        <v>1848.85864515</v>
      </c>
    </row>
    <row r="108" spans="1:25" ht="15.75" x14ac:dyDescent="0.2">
      <c r="A108" s="36">
        <f t="shared" si="2"/>
        <v>42699</v>
      </c>
      <c r="B108" s="37">
        <f>SUMIFS(СВЦЭМ!$D$34:$D$777,СВЦЭМ!$A$34:$A$777,$A108,СВЦЭМ!$B$34:$B$777,B$83)+'СЕТ СН'!$H$11+СВЦЭМ!$D$10+'СЕТ СН'!$H$6</f>
        <v>1964.3167980499998</v>
      </c>
      <c r="C108" s="37">
        <f>SUMIFS(СВЦЭМ!$D$34:$D$777,СВЦЭМ!$A$34:$A$777,$A108,СВЦЭМ!$B$34:$B$777,C$83)+'СЕТ СН'!$H$11+СВЦЭМ!$D$10+'СЕТ СН'!$H$6</f>
        <v>2073.88492864</v>
      </c>
      <c r="D108" s="37">
        <f>SUMIFS(СВЦЭМ!$D$34:$D$777,СВЦЭМ!$A$34:$A$777,$A108,СВЦЭМ!$B$34:$B$777,D$83)+'СЕТ СН'!$H$11+СВЦЭМ!$D$10+'СЕТ СН'!$H$6</f>
        <v>2132.60755638</v>
      </c>
      <c r="E108" s="37">
        <f>SUMIFS(СВЦЭМ!$D$34:$D$777,СВЦЭМ!$A$34:$A$777,$A108,СВЦЭМ!$B$34:$B$777,E$83)+'СЕТ СН'!$H$11+СВЦЭМ!$D$10+'СЕТ СН'!$H$6</f>
        <v>2135.95124678</v>
      </c>
      <c r="F108" s="37">
        <f>SUMIFS(СВЦЭМ!$D$34:$D$777,СВЦЭМ!$A$34:$A$777,$A108,СВЦЭМ!$B$34:$B$777,F$83)+'СЕТ СН'!$H$11+СВЦЭМ!$D$10+'СЕТ СН'!$H$6</f>
        <v>2136.1992242599999</v>
      </c>
      <c r="G108" s="37">
        <f>SUMIFS(СВЦЭМ!$D$34:$D$777,СВЦЭМ!$A$34:$A$777,$A108,СВЦЭМ!$B$34:$B$777,G$83)+'СЕТ СН'!$H$11+СВЦЭМ!$D$10+'СЕТ СН'!$H$6</f>
        <v>2120.64361263</v>
      </c>
      <c r="H108" s="37">
        <f>SUMIFS(СВЦЭМ!$D$34:$D$777,СВЦЭМ!$A$34:$A$777,$A108,СВЦЭМ!$B$34:$B$777,H$83)+'СЕТ СН'!$H$11+СВЦЭМ!$D$10+'СЕТ СН'!$H$6</f>
        <v>2055.9522428499999</v>
      </c>
      <c r="I108" s="37">
        <f>SUMIFS(СВЦЭМ!$D$34:$D$777,СВЦЭМ!$A$34:$A$777,$A108,СВЦЭМ!$B$34:$B$777,I$83)+'СЕТ СН'!$H$11+СВЦЭМ!$D$10+'СЕТ СН'!$H$6</f>
        <v>2001.4650246599999</v>
      </c>
      <c r="J108" s="37">
        <f>SUMIFS(СВЦЭМ!$D$34:$D$777,СВЦЭМ!$A$34:$A$777,$A108,СВЦЭМ!$B$34:$B$777,J$83)+'СЕТ СН'!$H$11+СВЦЭМ!$D$10+'СЕТ СН'!$H$6</f>
        <v>1904.09315367</v>
      </c>
      <c r="K108" s="37">
        <f>SUMIFS(СВЦЭМ!$D$34:$D$777,СВЦЭМ!$A$34:$A$777,$A108,СВЦЭМ!$B$34:$B$777,K$83)+'СЕТ СН'!$H$11+СВЦЭМ!$D$10+'СЕТ СН'!$H$6</f>
        <v>1801.3337105599999</v>
      </c>
      <c r="L108" s="37">
        <f>SUMIFS(СВЦЭМ!$D$34:$D$777,СВЦЭМ!$A$34:$A$777,$A108,СВЦЭМ!$B$34:$B$777,L$83)+'СЕТ СН'!$H$11+СВЦЭМ!$D$10+'СЕТ СН'!$H$6</f>
        <v>1714.1245977399999</v>
      </c>
      <c r="M108" s="37">
        <f>SUMIFS(СВЦЭМ!$D$34:$D$777,СВЦЭМ!$A$34:$A$777,$A108,СВЦЭМ!$B$34:$B$777,M$83)+'СЕТ СН'!$H$11+СВЦЭМ!$D$10+'СЕТ СН'!$H$6</f>
        <v>1698.7986918699999</v>
      </c>
      <c r="N108" s="37">
        <f>SUMIFS(СВЦЭМ!$D$34:$D$777,СВЦЭМ!$A$34:$A$777,$A108,СВЦЭМ!$B$34:$B$777,N$83)+'СЕТ СН'!$H$11+СВЦЭМ!$D$10+'СЕТ СН'!$H$6</f>
        <v>1717.14871004</v>
      </c>
      <c r="O108" s="37">
        <f>SUMIFS(СВЦЭМ!$D$34:$D$777,СВЦЭМ!$A$34:$A$777,$A108,СВЦЭМ!$B$34:$B$777,O$83)+'СЕТ СН'!$H$11+СВЦЭМ!$D$10+'СЕТ СН'!$H$6</f>
        <v>1725.67654756</v>
      </c>
      <c r="P108" s="37">
        <f>SUMIFS(СВЦЭМ!$D$34:$D$777,СВЦЭМ!$A$34:$A$777,$A108,СВЦЭМ!$B$34:$B$777,P$83)+'СЕТ СН'!$H$11+СВЦЭМ!$D$10+'СЕТ СН'!$H$6</f>
        <v>1729.7513528300001</v>
      </c>
      <c r="Q108" s="37">
        <f>SUMIFS(СВЦЭМ!$D$34:$D$777,СВЦЭМ!$A$34:$A$777,$A108,СВЦЭМ!$B$34:$B$777,Q$83)+'СЕТ СН'!$H$11+СВЦЭМ!$D$10+'СЕТ СН'!$H$6</f>
        <v>1733.19966307</v>
      </c>
      <c r="R108" s="37">
        <f>SUMIFS(СВЦЭМ!$D$34:$D$777,СВЦЭМ!$A$34:$A$777,$A108,СВЦЭМ!$B$34:$B$777,R$83)+'СЕТ СН'!$H$11+СВЦЭМ!$D$10+'СЕТ СН'!$H$6</f>
        <v>1732.8738960400001</v>
      </c>
      <c r="S108" s="37">
        <f>SUMIFS(СВЦЭМ!$D$34:$D$777,СВЦЭМ!$A$34:$A$777,$A108,СВЦЭМ!$B$34:$B$777,S$83)+'СЕТ СН'!$H$11+СВЦЭМ!$D$10+'СЕТ СН'!$H$6</f>
        <v>1707.8263276500002</v>
      </c>
      <c r="T108" s="37">
        <f>SUMIFS(СВЦЭМ!$D$34:$D$777,СВЦЭМ!$A$34:$A$777,$A108,СВЦЭМ!$B$34:$B$777,T$83)+'СЕТ СН'!$H$11+СВЦЭМ!$D$10+'СЕТ СН'!$H$6</f>
        <v>1674.4255480100001</v>
      </c>
      <c r="U108" s="37">
        <f>SUMIFS(СВЦЭМ!$D$34:$D$777,СВЦЭМ!$A$34:$A$777,$A108,СВЦЭМ!$B$34:$B$777,U$83)+'СЕТ СН'!$H$11+СВЦЭМ!$D$10+'СЕТ СН'!$H$6</f>
        <v>1671.9317095699998</v>
      </c>
      <c r="V108" s="37">
        <f>SUMIFS(СВЦЭМ!$D$34:$D$777,СВЦЭМ!$A$34:$A$777,$A108,СВЦЭМ!$B$34:$B$777,V$83)+'СЕТ СН'!$H$11+СВЦЭМ!$D$10+'СЕТ СН'!$H$6</f>
        <v>1687.8521295999999</v>
      </c>
      <c r="W108" s="37">
        <f>SUMIFS(СВЦЭМ!$D$34:$D$777,СВЦЭМ!$A$34:$A$777,$A108,СВЦЭМ!$B$34:$B$777,W$83)+'СЕТ СН'!$H$11+СВЦЭМ!$D$10+'СЕТ СН'!$H$6</f>
        <v>1707.5407665500002</v>
      </c>
      <c r="X108" s="37">
        <f>SUMIFS(СВЦЭМ!$D$34:$D$777,СВЦЭМ!$A$34:$A$777,$A108,СВЦЭМ!$B$34:$B$777,X$83)+'СЕТ СН'!$H$11+СВЦЭМ!$D$10+'СЕТ СН'!$H$6</f>
        <v>1740.7952921800002</v>
      </c>
      <c r="Y108" s="37">
        <f>SUMIFS(СВЦЭМ!$D$34:$D$777,СВЦЭМ!$A$34:$A$777,$A108,СВЦЭМ!$B$34:$B$777,Y$83)+'СЕТ СН'!$H$11+СВЦЭМ!$D$10+'СЕТ СН'!$H$6</f>
        <v>1857.3339330700001</v>
      </c>
    </row>
    <row r="109" spans="1:25" ht="15.75" x14ac:dyDescent="0.2">
      <c r="A109" s="36">
        <f t="shared" si="2"/>
        <v>42700</v>
      </c>
      <c r="B109" s="37">
        <f>SUMIFS(СВЦЭМ!$D$34:$D$777,СВЦЭМ!$A$34:$A$777,$A109,СВЦЭМ!$B$34:$B$777,B$83)+'СЕТ СН'!$H$11+СВЦЭМ!$D$10+'СЕТ СН'!$H$6</f>
        <v>1978.2242412299997</v>
      </c>
      <c r="C109" s="37">
        <f>SUMIFS(СВЦЭМ!$D$34:$D$777,СВЦЭМ!$A$34:$A$777,$A109,СВЦЭМ!$B$34:$B$777,C$83)+'СЕТ СН'!$H$11+СВЦЭМ!$D$10+'СЕТ СН'!$H$6</f>
        <v>2055.8498031099998</v>
      </c>
      <c r="D109" s="37">
        <f>SUMIFS(СВЦЭМ!$D$34:$D$777,СВЦЭМ!$A$34:$A$777,$A109,СВЦЭМ!$B$34:$B$777,D$83)+'СЕТ СН'!$H$11+СВЦЭМ!$D$10+'СЕТ СН'!$H$6</f>
        <v>2099.29609828</v>
      </c>
      <c r="E109" s="37">
        <f>SUMIFS(СВЦЭМ!$D$34:$D$777,СВЦЭМ!$A$34:$A$777,$A109,СВЦЭМ!$B$34:$B$777,E$83)+'СЕТ СН'!$H$11+СВЦЭМ!$D$10+'СЕТ СН'!$H$6</f>
        <v>2101.1358547499999</v>
      </c>
      <c r="F109" s="37">
        <f>SUMIFS(СВЦЭМ!$D$34:$D$777,СВЦЭМ!$A$34:$A$777,$A109,СВЦЭМ!$B$34:$B$777,F$83)+'СЕТ СН'!$H$11+СВЦЭМ!$D$10+'СЕТ СН'!$H$6</f>
        <v>2106.6752225800001</v>
      </c>
      <c r="G109" s="37">
        <f>SUMIFS(СВЦЭМ!$D$34:$D$777,СВЦЭМ!$A$34:$A$777,$A109,СВЦЭМ!$B$34:$B$777,G$83)+'СЕТ СН'!$H$11+СВЦЭМ!$D$10+'СЕТ СН'!$H$6</f>
        <v>2103.1518705499998</v>
      </c>
      <c r="H109" s="37">
        <f>SUMIFS(СВЦЭМ!$D$34:$D$777,СВЦЭМ!$A$34:$A$777,$A109,СВЦЭМ!$B$34:$B$777,H$83)+'СЕТ СН'!$H$11+СВЦЭМ!$D$10+'СЕТ СН'!$H$6</f>
        <v>2091.3779530500001</v>
      </c>
      <c r="I109" s="37">
        <f>SUMIFS(СВЦЭМ!$D$34:$D$777,СВЦЭМ!$A$34:$A$777,$A109,СВЦЭМ!$B$34:$B$777,I$83)+'СЕТ СН'!$H$11+СВЦЭМ!$D$10+'СЕТ СН'!$H$6</f>
        <v>2068.85858461</v>
      </c>
      <c r="J109" s="37">
        <f>SUMIFS(СВЦЭМ!$D$34:$D$777,СВЦЭМ!$A$34:$A$777,$A109,СВЦЭМ!$B$34:$B$777,J$83)+'СЕТ СН'!$H$11+СВЦЭМ!$D$10+'СЕТ СН'!$H$6</f>
        <v>1954.7940595299997</v>
      </c>
      <c r="K109" s="37">
        <f>SUMIFS(СВЦЭМ!$D$34:$D$777,СВЦЭМ!$A$34:$A$777,$A109,СВЦЭМ!$B$34:$B$777,K$83)+'СЕТ СН'!$H$11+СВЦЭМ!$D$10+'СЕТ СН'!$H$6</f>
        <v>1823.1479724299998</v>
      </c>
      <c r="L109" s="37">
        <f>SUMIFS(СВЦЭМ!$D$34:$D$777,СВЦЭМ!$A$34:$A$777,$A109,СВЦЭМ!$B$34:$B$777,L$83)+'СЕТ СН'!$H$11+СВЦЭМ!$D$10+'СЕТ СН'!$H$6</f>
        <v>1713.6387044899998</v>
      </c>
      <c r="M109" s="37">
        <f>SUMIFS(СВЦЭМ!$D$34:$D$777,СВЦЭМ!$A$34:$A$777,$A109,СВЦЭМ!$B$34:$B$777,M$83)+'СЕТ СН'!$H$11+СВЦЭМ!$D$10+'СЕТ СН'!$H$6</f>
        <v>1683.4009657199999</v>
      </c>
      <c r="N109" s="37">
        <f>SUMIFS(СВЦЭМ!$D$34:$D$777,СВЦЭМ!$A$34:$A$777,$A109,СВЦЭМ!$B$34:$B$777,N$83)+'СЕТ СН'!$H$11+СВЦЭМ!$D$10+'СЕТ СН'!$H$6</f>
        <v>1698.8497173400001</v>
      </c>
      <c r="O109" s="37">
        <f>SUMIFS(СВЦЭМ!$D$34:$D$777,СВЦЭМ!$A$34:$A$777,$A109,СВЦЭМ!$B$34:$B$777,O$83)+'СЕТ СН'!$H$11+СВЦЭМ!$D$10+'СЕТ СН'!$H$6</f>
        <v>1706.32287933</v>
      </c>
      <c r="P109" s="37">
        <f>SUMIFS(СВЦЭМ!$D$34:$D$777,СВЦЭМ!$A$34:$A$777,$A109,СВЦЭМ!$B$34:$B$777,P$83)+'СЕТ СН'!$H$11+СВЦЭМ!$D$10+'СЕТ СН'!$H$6</f>
        <v>1717.9390595499999</v>
      </c>
      <c r="Q109" s="37">
        <f>SUMIFS(СВЦЭМ!$D$34:$D$777,СВЦЭМ!$A$34:$A$777,$A109,СВЦЭМ!$B$34:$B$777,Q$83)+'СЕТ СН'!$H$11+СВЦЭМ!$D$10+'СЕТ СН'!$H$6</f>
        <v>1719.65353723</v>
      </c>
      <c r="R109" s="37">
        <f>SUMIFS(СВЦЭМ!$D$34:$D$777,СВЦЭМ!$A$34:$A$777,$A109,СВЦЭМ!$B$34:$B$777,R$83)+'СЕТ СН'!$H$11+СВЦЭМ!$D$10+'СЕТ СН'!$H$6</f>
        <v>1713.5486636400001</v>
      </c>
      <c r="S109" s="37">
        <f>SUMIFS(СВЦЭМ!$D$34:$D$777,СВЦЭМ!$A$34:$A$777,$A109,СВЦЭМ!$B$34:$B$777,S$83)+'СЕТ СН'!$H$11+СВЦЭМ!$D$10+'СЕТ СН'!$H$6</f>
        <v>1682.1794436300002</v>
      </c>
      <c r="T109" s="37">
        <f>SUMIFS(СВЦЭМ!$D$34:$D$777,СВЦЭМ!$A$34:$A$777,$A109,СВЦЭМ!$B$34:$B$777,T$83)+'СЕТ СН'!$H$11+СВЦЭМ!$D$10+'СЕТ СН'!$H$6</f>
        <v>1659.1865787799998</v>
      </c>
      <c r="U109" s="37">
        <f>SUMIFS(СВЦЭМ!$D$34:$D$777,СВЦЭМ!$A$34:$A$777,$A109,СВЦЭМ!$B$34:$B$777,U$83)+'СЕТ СН'!$H$11+СВЦЭМ!$D$10+'СЕТ СН'!$H$6</f>
        <v>1662.91090596</v>
      </c>
      <c r="V109" s="37">
        <f>SUMIFS(СВЦЭМ!$D$34:$D$777,СВЦЭМ!$A$34:$A$777,$A109,СВЦЭМ!$B$34:$B$777,V$83)+'СЕТ СН'!$H$11+СВЦЭМ!$D$10+'СЕТ СН'!$H$6</f>
        <v>1673.6563920499998</v>
      </c>
      <c r="W109" s="37">
        <f>SUMIFS(СВЦЭМ!$D$34:$D$777,СВЦЭМ!$A$34:$A$777,$A109,СВЦЭМ!$B$34:$B$777,W$83)+'СЕТ СН'!$H$11+СВЦЭМ!$D$10+'СЕТ СН'!$H$6</f>
        <v>1685.8726686800001</v>
      </c>
      <c r="X109" s="37">
        <f>SUMIFS(СВЦЭМ!$D$34:$D$777,СВЦЭМ!$A$34:$A$777,$A109,СВЦЭМ!$B$34:$B$777,X$83)+'СЕТ СН'!$H$11+СВЦЭМ!$D$10+'СЕТ СН'!$H$6</f>
        <v>1700.3598363400001</v>
      </c>
      <c r="Y109" s="37">
        <f>SUMIFS(СВЦЭМ!$D$34:$D$777,СВЦЭМ!$A$34:$A$777,$A109,СВЦЭМ!$B$34:$B$777,Y$83)+'СЕТ СН'!$H$11+СВЦЭМ!$D$10+'СЕТ СН'!$H$6</f>
        <v>1790.63093772</v>
      </c>
    </row>
    <row r="110" spans="1:25" ht="15.75" x14ac:dyDescent="0.2">
      <c r="A110" s="36">
        <f t="shared" si="2"/>
        <v>42701</v>
      </c>
      <c r="B110" s="37">
        <f>SUMIFS(СВЦЭМ!$D$34:$D$777,СВЦЭМ!$A$34:$A$777,$A110,СВЦЭМ!$B$34:$B$777,B$83)+'СЕТ СН'!$H$11+СВЦЭМ!$D$10+'СЕТ СН'!$H$6</f>
        <v>1937.8586400499998</v>
      </c>
      <c r="C110" s="37">
        <f>SUMIFS(СВЦЭМ!$D$34:$D$777,СВЦЭМ!$A$34:$A$777,$A110,СВЦЭМ!$B$34:$B$777,C$83)+'СЕТ СН'!$H$11+СВЦЭМ!$D$10+'СЕТ СН'!$H$6</f>
        <v>2029.60569283</v>
      </c>
      <c r="D110" s="37">
        <f>SUMIFS(СВЦЭМ!$D$34:$D$777,СВЦЭМ!$A$34:$A$777,$A110,СВЦЭМ!$B$34:$B$777,D$83)+'СЕТ СН'!$H$11+СВЦЭМ!$D$10+'СЕТ СН'!$H$6</f>
        <v>2098.5366347300001</v>
      </c>
      <c r="E110" s="37">
        <f>SUMIFS(СВЦЭМ!$D$34:$D$777,СВЦЭМ!$A$34:$A$777,$A110,СВЦЭМ!$B$34:$B$777,E$83)+'СЕТ СН'!$H$11+СВЦЭМ!$D$10+'СЕТ СН'!$H$6</f>
        <v>2093.5260568799999</v>
      </c>
      <c r="F110" s="37">
        <f>SUMIFS(СВЦЭМ!$D$34:$D$777,СВЦЭМ!$A$34:$A$777,$A110,СВЦЭМ!$B$34:$B$777,F$83)+'СЕТ СН'!$H$11+СВЦЭМ!$D$10+'СЕТ СН'!$H$6</f>
        <v>2090.7824073699999</v>
      </c>
      <c r="G110" s="37">
        <f>SUMIFS(СВЦЭМ!$D$34:$D$777,СВЦЭМ!$A$34:$A$777,$A110,СВЦЭМ!$B$34:$B$777,G$83)+'СЕТ СН'!$H$11+СВЦЭМ!$D$10+'СЕТ СН'!$H$6</f>
        <v>2092.16579714</v>
      </c>
      <c r="H110" s="37">
        <f>SUMIFS(СВЦЭМ!$D$34:$D$777,СВЦЭМ!$A$34:$A$777,$A110,СВЦЭМ!$B$34:$B$777,H$83)+'СЕТ СН'!$H$11+СВЦЭМ!$D$10+'СЕТ СН'!$H$6</f>
        <v>2087.8758404599998</v>
      </c>
      <c r="I110" s="37">
        <f>SUMIFS(СВЦЭМ!$D$34:$D$777,СВЦЭМ!$A$34:$A$777,$A110,СВЦЭМ!$B$34:$B$777,I$83)+'СЕТ СН'!$H$11+СВЦЭМ!$D$10+'СЕТ СН'!$H$6</f>
        <v>2063.9382703900001</v>
      </c>
      <c r="J110" s="37">
        <f>SUMIFS(СВЦЭМ!$D$34:$D$777,СВЦЭМ!$A$34:$A$777,$A110,СВЦЭМ!$B$34:$B$777,J$83)+'СЕТ СН'!$H$11+СВЦЭМ!$D$10+'СЕТ СН'!$H$6</f>
        <v>1963.6999506399998</v>
      </c>
      <c r="K110" s="37">
        <f>SUMIFS(СВЦЭМ!$D$34:$D$777,СВЦЭМ!$A$34:$A$777,$A110,СВЦЭМ!$B$34:$B$777,K$83)+'СЕТ СН'!$H$11+СВЦЭМ!$D$10+'СЕТ СН'!$H$6</f>
        <v>1834.9969305499999</v>
      </c>
      <c r="L110" s="37">
        <f>SUMIFS(СВЦЭМ!$D$34:$D$777,СВЦЭМ!$A$34:$A$777,$A110,СВЦЭМ!$B$34:$B$777,L$83)+'СЕТ СН'!$H$11+СВЦЭМ!$D$10+'СЕТ СН'!$H$6</f>
        <v>1725.2077811599997</v>
      </c>
      <c r="M110" s="37">
        <f>SUMIFS(СВЦЭМ!$D$34:$D$777,СВЦЭМ!$A$34:$A$777,$A110,СВЦЭМ!$B$34:$B$777,M$83)+'СЕТ СН'!$H$11+СВЦЭМ!$D$10+'СЕТ СН'!$H$6</f>
        <v>1690.5451491499998</v>
      </c>
      <c r="N110" s="37">
        <f>SUMIFS(СВЦЭМ!$D$34:$D$777,СВЦЭМ!$A$34:$A$777,$A110,СВЦЭМ!$B$34:$B$777,N$83)+'СЕТ СН'!$H$11+СВЦЭМ!$D$10+'СЕТ СН'!$H$6</f>
        <v>1701.33593505</v>
      </c>
      <c r="O110" s="37">
        <f>SUMIFS(СВЦЭМ!$D$34:$D$777,СВЦЭМ!$A$34:$A$777,$A110,СВЦЭМ!$B$34:$B$777,O$83)+'СЕТ СН'!$H$11+СВЦЭМ!$D$10+'СЕТ СН'!$H$6</f>
        <v>1712.8989057999997</v>
      </c>
      <c r="P110" s="37">
        <f>SUMIFS(СВЦЭМ!$D$34:$D$777,СВЦЭМ!$A$34:$A$777,$A110,СВЦЭМ!$B$34:$B$777,P$83)+'СЕТ СН'!$H$11+СВЦЭМ!$D$10+'СЕТ СН'!$H$6</f>
        <v>1727.7705880099998</v>
      </c>
      <c r="Q110" s="37">
        <f>SUMIFS(СВЦЭМ!$D$34:$D$777,СВЦЭМ!$A$34:$A$777,$A110,СВЦЭМ!$B$34:$B$777,Q$83)+'СЕТ СН'!$H$11+СВЦЭМ!$D$10+'СЕТ СН'!$H$6</f>
        <v>1726.8227941199998</v>
      </c>
      <c r="R110" s="37">
        <f>SUMIFS(СВЦЭМ!$D$34:$D$777,СВЦЭМ!$A$34:$A$777,$A110,СВЦЭМ!$B$34:$B$777,R$83)+'СЕТ СН'!$H$11+СВЦЭМ!$D$10+'СЕТ СН'!$H$6</f>
        <v>1717.8497790299998</v>
      </c>
      <c r="S110" s="37">
        <f>SUMIFS(СВЦЭМ!$D$34:$D$777,СВЦЭМ!$A$34:$A$777,$A110,СВЦЭМ!$B$34:$B$777,S$83)+'СЕТ СН'!$H$11+СВЦЭМ!$D$10+'СЕТ СН'!$H$6</f>
        <v>1693.4306736499998</v>
      </c>
      <c r="T110" s="37">
        <f>SUMIFS(СВЦЭМ!$D$34:$D$777,СВЦЭМ!$A$34:$A$777,$A110,СВЦЭМ!$B$34:$B$777,T$83)+'СЕТ СН'!$H$11+СВЦЭМ!$D$10+'СЕТ СН'!$H$6</f>
        <v>1654.12238673</v>
      </c>
      <c r="U110" s="37">
        <f>SUMIFS(СВЦЭМ!$D$34:$D$777,СВЦЭМ!$A$34:$A$777,$A110,СВЦЭМ!$B$34:$B$777,U$83)+'СЕТ СН'!$H$11+СВЦЭМ!$D$10+'СЕТ СН'!$H$6</f>
        <v>1656.8535023599998</v>
      </c>
      <c r="V110" s="37">
        <f>SUMIFS(СВЦЭМ!$D$34:$D$777,СВЦЭМ!$A$34:$A$777,$A110,СВЦЭМ!$B$34:$B$777,V$83)+'СЕТ СН'!$H$11+СВЦЭМ!$D$10+'СЕТ СН'!$H$6</f>
        <v>1671.8988562499999</v>
      </c>
      <c r="W110" s="37">
        <f>SUMIFS(СВЦЭМ!$D$34:$D$777,СВЦЭМ!$A$34:$A$777,$A110,СВЦЭМ!$B$34:$B$777,W$83)+'СЕТ СН'!$H$11+СВЦЭМ!$D$10+'СЕТ СН'!$H$6</f>
        <v>1694.21406204</v>
      </c>
      <c r="X110" s="37">
        <f>SUMIFS(СВЦЭМ!$D$34:$D$777,СВЦЭМ!$A$34:$A$777,$A110,СВЦЭМ!$B$34:$B$777,X$83)+'СЕТ СН'!$H$11+СВЦЭМ!$D$10+'СЕТ СН'!$H$6</f>
        <v>1728.0852817999998</v>
      </c>
      <c r="Y110" s="37">
        <f>SUMIFS(СВЦЭМ!$D$34:$D$777,СВЦЭМ!$A$34:$A$777,$A110,СВЦЭМ!$B$34:$B$777,Y$83)+'СЕТ СН'!$H$11+СВЦЭМ!$D$10+'СЕТ СН'!$H$6</f>
        <v>1841.4226177999999</v>
      </c>
    </row>
    <row r="111" spans="1:25" ht="15.75" x14ac:dyDescent="0.2">
      <c r="A111" s="36">
        <f t="shared" si="2"/>
        <v>42702</v>
      </c>
      <c r="B111" s="37">
        <f>SUMIFS(СВЦЭМ!$D$34:$D$777,СВЦЭМ!$A$34:$A$777,$A111,СВЦЭМ!$B$34:$B$777,B$83)+'СЕТ СН'!$H$11+СВЦЭМ!$D$10+'СЕТ СН'!$H$6</f>
        <v>1894.8039248</v>
      </c>
      <c r="C111" s="37">
        <f>SUMIFS(СВЦЭМ!$D$34:$D$777,СВЦЭМ!$A$34:$A$777,$A111,СВЦЭМ!$B$34:$B$777,C$83)+'СЕТ СН'!$H$11+СВЦЭМ!$D$10+'СЕТ СН'!$H$6</f>
        <v>2001.5982414299997</v>
      </c>
      <c r="D111" s="37">
        <f>SUMIFS(СВЦЭМ!$D$34:$D$777,СВЦЭМ!$A$34:$A$777,$A111,СВЦЭМ!$B$34:$B$777,D$83)+'СЕТ СН'!$H$11+СВЦЭМ!$D$10+'СЕТ СН'!$H$6</f>
        <v>2084.0155054799998</v>
      </c>
      <c r="E111" s="37">
        <f>SUMIFS(СВЦЭМ!$D$34:$D$777,СВЦЭМ!$A$34:$A$777,$A111,СВЦЭМ!$B$34:$B$777,E$83)+'СЕТ СН'!$H$11+СВЦЭМ!$D$10+'СЕТ СН'!$H$6</f>
        <v>2100.0751801299998</v>
      </c>
      <c r="F111" s="37">
        <f>SUMIFS(СВЦЭМ!$D$34:$D$777,СВЦЭМ!$A$34:$A$777,$A111,СВЦЭМ!$B$34:$B$777,F$83)+'СЕТ СН'!$H$11+СВЦЭМ!$D$10+'СЕТ СН'!$H$6</f>
        <v>2099.3355858699997</v>
      </c>
      <c r="G111" s="37">
        <f>SUMIFS(СВЦЭМ!$D$34:$D$777,СВЦЭМ!$A$34:$A$777,$A111,СВЦЭМ!$B$34:$B$777,G$83)+'СЕТ СН'!$H$11+СВЦЭМ!$D$10+'СЕТ СН'!$H$6</f>
        <v>2085.6064492999999</v>
      </c>
      <c r="H111" s="37">
        <f>SUMIFS(СВЦЭМ!$D$34:$D$777,СВЦЭМ!$A$34:$A$777,$A111,СВЦЭМ!$B$34:$B$777,H$83)+'СЕТ СН'!$H$11+СВЦЭМ!$D$10+'СЕТ СН'!$H$6</f>
        <v>2048.1395364699997</v>
      </c>
      <c r="I111" s="37">
        <f>SUMIFS(СВЦЭМ!$D$34:$D$777,СВЦЭМ!$A$34:$A$777,$A111,СВЦЭМ!$B$34:$B$777,I$83)+'СЕТ СН'!$H$11+СВЦЭМ!$D$10+'СЕТ СН'!$H$6</f>
        <v>2006.1206022699998</v>
      </c>
      <c r="J111" s="37">
        <f>SUMIFS(СВЦЭМ!$D$34:$D$777,СВЦЭМ!$A$34:$A$777,$A111,СВЦЭМ!$B$34:$B$777,J$83)+'СЕТ СН'!$H$11+СВЦЭМ!$D$10+'СЕТ СН'!$H$6</f>
        <v>1918.8588714100001</v>
      </c>
      <c r="K111" s="37">
        <f>SUMIFS(СВЦЭМ!$D$34:$D$777,СВЦЭМ!$A$34:$A$777,$A111,СВЦЭМ!$B$34:$B$777,K$83)+'СЕТ СН'!$H$11+СВЦЭМ!$D$10+'СЕТ СН'!$H$6</f>
        <v>1818.4433595999999</v>
      </c>
      <c r="L111" s="37">
        <f>SUMIFS(СВЦЭМ!$D$34:$D$777,СВЦЭМ!$A$34:$A$777,$A111,СВЦЭМ!$B$34:$B$777,L$83)+'СЕТ СН'!$H$11+СВЦЭМ!$D$10+'СЕТ СН'!$H$6</f>
        <v>1759.9998461099999</v>
      </c>
      <c r="M111" s="37">
        <f>SUMIFS(СВЦЭМ!$D$34:$D$777,СВЦЭМ!$A$34:$A$777,$A111,СВЦЭМ!$B$34:$B$777,M$83)+'СЕТ СН'!$H$11+СВЦЭМ!$D$10+'СЕТ СН'!$H$6</f>
        <v>1722.9157391499998</v>
      </c>
      <c r="N111" s="37">
        <f>SUMIFS(СВЦЭМ!$D$34:$D$777,СВЦЭМ!$A$34:$A$777,$A111,СВЦЭМ!$B$34:$B$777,N$83)+'СЕТ СН'!$H$11+СВЦЭМ!$D$10+'СЕТ СН'!$H$6</f>
        <v>1735.3670395700001</v>
      </c>
      <c r="O111" s="37">
        <f>SUMIFS(СВЦЭМ!$D$34:$D$777,СВЦЭМ!$A$34:$A$777,$A111,СВЦЭМ!$B$34:$B$777,O$83)+'СЕТ СН'!$H$11+СВЦЭМ!$D$10+'СЕТ СН'!$H$6</f>
        <v>1752.0657449599998</v>
      </c>
      <c r="P111" s="37">
        <f>SUMIFS(СВЦЭМ!$D$34:$D$777,СВЦЭМ!$A$34:$A$777,$A111,СВЦЭМ!$B$34:$B$777,P$83)+'СЕТ СН'!$H$11+СВЦЭМ!$D$10+'СЕТ СН'!$H$6</f>
        <v>1757.07736376</v>
      </c>
      <c r="Q111" s="37">
        <f>SUMIFS(СВЦЭМ!$D$34:$D$777,СВЦЭМ!$A$34:$A$777,$A111,СВЦЭМ!$B$34:$B$777,Q$83)+'СЕТ СН'!$H$11+СВЦЭМ!$D$10+'СЕТ СН'!$H$6</f>
        <v>1758.69524116</v>
      </c>
      <c r="R111" s="37">
        <f>SUMIFS(СВЦЭМ!$D$34:$D$777,СВЦЭМ!$A$34:$A$777,$A111,СВЦЭМ!$B$34:$B$777,R$83)+'СЕТ СН'!$H$11+СВЦЭМ!$D$10+'СЕТ СН'!$H$6</f>
        <v>1755.7412704200001</v>
      </c>
      <c r="S111" s="37">
        <f>SUMIFS(СВЦЭМ!$D$34:$D$777,СВЦЭМ!$A$34:$A$777,$A111,СВЦЭМ!$B$34:$B$777,S$83)+'СЕТ СН'!$H$11+СВЦЭМ!$D$10+'СЕТ СН'!$H$6</f>
        <v>1744.9174640699998</v>
      </c>
      <c r="T111" s="37">
        <f>SUMIFS(СВЦЭМ!$D$34:$D$777,СВЦЭМ!$A$34:$A$777,$A111,СВЦЭМ!$B$34:$B$777,T$83)+'СЕТ СН'!$H$11+СВЦЭМ!$D$10+'СЕТ СН'!$H$6</f>
        <v>1688.2976354799998</v>
      </c>
      <c r="U111" s="37">
        <f>SUMIFS(СВЦЭМ!$D$34:$D$777,СВЦЭМ!$A$34:$A$777,$A111,СВЦЭМ!$B$34:$B$777,U$83)+'СЕТ СН'!$H$11+СВЦЭМ!$D$10+'СЕТ СН'!$H$6</f>
        <v>1687.7890038299997</v>
      </c>
      <c r="V111" s="37">
        <f>SUMIFS(СВЦЭМ!$D$34:$D$777,СВЦЭМ!$A$34:$A$777,$A111,СВЦЭМ!$B$34:$B$777,V$83)+'СЕТ СН'!$H$11+СВЦЭМ!$D$10+'СЕТ СН'!$H$6</f>
        <v>1715.8527818299999</v>
      </c>
      <c r="W111" s="37">
        <f>SUMIFS(СВЦЭМ!$D$34:$D$777,СВЦЭМ!$A$34:$A$777,$A111,СВЦЭМ!$B$34:$B$777,W$83)+'СЕТ СН'!$H$11+СВЦЭМ!$D$10+'СЕТ СН'!$H$6</f>
        <v>1726.5027996899998</v>
      </c>
      <c r="X111" s="37">
        <f>SUMIFS(СВЦЭМ!$D$34:$D$777,СВЦЭМ!$A$34:$A$777,$A111,СВЦЭМ!$B$34:$B$777,X$83)+'СЕТ СН'!$H$11+СВЦЭМ!$D$10+'СЕТ СН'!$H$6</f>
        <v>1761.60731747</v>
      </c>
      <c r="Y111" s="37">
        <f>SUMIFS(СВЦЭМ!$D$34:$D$777,СВЦЭМ!$A$34:$A$777,$A111,СВЦЭМ!$B$34:$B$777,Y$83)+'СЕТ СН'!$H$11+СВЦЭМ!$D$10+'СЕТ СН'!$H$6</f>
        <v>1837.9121243300001</v>
      </c>
    </row>
    <row r="112" spans="1:25" ht="15.75" x14ac:dyDescent="0.2">
      <c r="A112" s="36">
        <f t="shared" si="2"/>
        <v>42703</v>
      </c>
      <c r="B112" s="37">
        <f>SUMIFS(СВЦЭМ!$D$34:$D$777,СВЦЭМ!$A$34:$A$777,$A112,СВЦЭМ!$B$34:$B$777,B$83)+'СЕТ СН'!$H$11+СВЦЭМ!$D$10+'СЕТ СН'!$H$6</f>
        <v>1942.8823317599999</v>
      </c>
      <c r="C112" s="37">
        <f>SUMIFS(СВЦЭМ!$D$34:$D$777,СВЦЭМ!$A$34:$A$777,$A112,СВЦЭМ!$B$34:$B$777,C$83)+'СЕТ СН'!$H$11+СВЦЭМ!$D$10+'СЕТ СН'!$H$6</f>
        <v>2053.8203084799998</v>
      </c>
      <c r="D112" s="37">
        <f>SUMIFS(СВЦЭМ!$D$34:$D$777,СВЦЭМ!$A$34:$A$777,$A112,СВЦЭМ!$B$34:$B$777,D$83)+'СЕТ СН'!$H$11+СВЦЭМ!$D$10+'СЕТ СН'!$H$6</f>
        <v>2129.4751711499998</v>
      </c>
      <c r="E112" s="37">
        <f>SUMIFS(СВЦЭМ!$D$34:$D$777,СВЦЭМ!$A$34:$A$777,$A112,СВЦЭМ!$B$34:$B$777,E$83)+'СЕТ СН'!$H$11+СВЦЭМ!$D$10+'СЕТ СН'!$H$6</f>
        <v>2136.0797703099997</v>
      </c>
      <c r="F112" s="37">
        <f>SUMIFS(СВЦЭМ!$D$34:$D$777,СВЦЭМ!$A$34:$A$777,$A112,СВЦЭМ!$B$34:$B$777,F$83)+'СЕТ СН'!$H$11+СВЦЭМ!$D$10+'СЕТ СН'!$H$6</f>
        <v>2130.9893494899998</v>
      </c>
      <c r="G112" s="37">
        <f>SUMIFS(СВЦЭМ!$D$34:$D$777,СВЦЭМ!$A$34:$A$777,$A112,СВЦЭМ!$B$34:$B$777,G$83)+'СЕТ СН'!$H$11+СВЦЭМ!$D$10+'СЕТ СН'!$H$6</f>
        <v>2117.2928793000001</v>
      </c>
      <c r="H112" s="37">
        <f>SUMIFS(СВЦЭМ!$D$34:$D$777,СВЦЭМ!$A$34:$A$777,$A112,СВЦЭМ!$B$34:$B$777,H$83)+'СЕТ СН'!$H$11+СВЦЭМ!$D$10+'СЕТ СН'!$H$6</f>
        <v>2045.33935552</v>
      </c>
      <c r="I112" s="37">
        <f>SUMIFS(СВЦЭМ!$D$34:$D$777,СВЦЭМ!$A$34:$A$777,$A112,СВЦЭМ!$B$34:$B$777,I$83)+'СЕТ СН'!$H$11+СВЦЭМ!$D$10+'СЕТ СН'!$H$6</f>
        <v>1958.4977434399998</v>
      </c>
      <c r="J112" s="37">
        <f>SUMIFS(СВЦЭМ!$D$34:$D$777,СВЦЭМ!$A$34:$A$777,$A112,СВЦЭМ!$B$34:$B$777,J$83)+'СЕТ СН'!$H$11+СВЦЭМ!$D$10+'СЕТ СН'!$H$6</f>
        <v>1861.27001814</v>
      </c>
      <c r="K112" s="37">
        <f>SUMIFS(СВЦЭМ!$D$34:$D$777,СВЦЭМ!$A$34:$A$777,$A112,СВЦЭМ!$B$34:$B$777,K$83)+'СЕТ СН'!$H$11+СВЦЭМ!$D$10+'СЕТ СН'!$H$6</f>
        <v>1813.0116301499997</v>
      </c>
      <c r="L112" s="37">
        <f>SUMIFS(СВЦЭМ!$D$34:$D$777,СВЦЭМ!$A$34:$A$777,$A112,СВЦЭМ!$B$34:$B$777,L$83)+'СЕТ СН'!$H$11+СВЦЭМ!$D$10+'СЕТ СН'!$H$6</f>
        <v>1775.5725390699999</v>
      </c>
      <c r="M112" s="37">
        <f>SUMIFS(СВЦЭМ!$D$34:$D$777,СВЦЭМ!$A$34:$A$777,$A112,СВЦЭМ!$B$34:$B$777,M$83)+'СЕТ СН'!$H$11+СВЦЭМ!$D$10+'СЕТ СН'!$H$6</f>
        <v>1782.72289735</v>
      </c>
      <c r="N112" s="37">
        <f>SUMIFS(СВЦЭМ!$D$34:$D$777,СВЦЭМ!$A$34:$A$777,$A112,СВЦЭМ!$B$34:$B$777,N$83)+'СЕТ СН'!$H$11+СВЦЭМ!$D$10+'СЕТ СН'!$H$6</f>
        <v>1820.3262943899999</v>
      </c>
      <c r="O112" s="37">
        <f>SUMIFS(СВЦЭМ!$D$34:$D$777,СВЦЭМ!$A$34:$A$777,$A112,СВЦЭМ!$B$34:$B$777,O$83)+'СЕТ СН'!$H$11+СВЦЭМ!$D$10+'СЕТ СН'!$H$6</f>
        <v>1828.4089053899997</v>
      </c>
      <c r="P112" s="37">
        <f>SUMIFS(СВЦЭМ!$D$34:$D$777,СВЦЭМ!$A$34:$A$777,$A112,СВЦЭМ!$B$34:$B$777,P$83)+'СЕТ СН'!$H$11+СВЦЭМ!$D$10+'СЕТ СН'!$H$6</f>
        <v>1828.5330984699999</v>
      </c>
      <c r="Q112" s="37">
        <f>SUMIFS(СВЦЭМ!$D$34:$D$777,СВЦЭМ!$A$34:$A$777,$A112,СВЦЭМ!$B$34:$B$777,Q$83)+'СЕТ СН'!$H$11+СВЦЭМ!$D$10+'СЕТ СН'!$H$6</f>
        <v>1828.09289193</v>
      </c>
      <c r="R112" s="37">
        <f>SUMIFS(СВЦЭМ!$D$34:$D$777,СВЦЭМ!$A$34:$A$777,$A112,СВЦЭМ!$B$34:$B$777,R$83)+'СЕТ СН'!$H$11+СВЦЭМ!$D$10+'СЕТ СН'!$H$6</f>
        <v>1825.3191699599997</v>
      </c>
      <c r="S112" s="37">
        <f>SUMIFS(СВЦЭМ!$D$34:$D$777,СВЦЭМ!$A$34:$A$777,$A112,СВЦЭМ!$B$34:$B$777,S$83)+'СЕТ СН'!$H$11+СВЦЭМ!$D$10+'СЕТ СН'!$H$6</f>
        <v>1795.1792246199998</v>
      </c>
      <c r="T112" s="37">
        <f>SUMIFS(СВЦЭМ!$D$34:$D$777,СВЦЭМ!$A$34:$A$777,$A112,СВЦЭМ!$B$34:$B$777,T$83)+'СЕТ СН'!$H$11+СВЦЭМ!$D$10+'СЕТ СН'!$H$6</f>
        <v>1746.91098087</v>
      </c>
      <c r="U112" s="37">
        <f>SUMIFS(СВЦЭМ!$D$34:$D$777,СВЦЭМ!$A$34:$A$777,$A112,СВЦЭМ!$B$34:$B$777,U$83)+'СЕТ СН'!$H$11+СВЦЭМ!$D$10+'СЕТ СН'!$H$6</f>
        <v>1742.4834652599998</v>
      </c>
      <c r="V112" s="37">
        <f>SUMIFS(СВЦЭМ!$D$34:$D$777,СВЦЭМ!$A$34:$A$777,$A112,СВЦЭМ!$B$34:$B$777,V$83)+'СЕТ СН'!$H$11+СВЦЭМ!$D$10+'СЕТ СН'!$H$6</f>
        <v>1732.9499355899998</v>
      </c>
      <c r="W112" s="37">
        <f>SUMIFS(СВЦЭМ!$D$34:$D$777,СВЦЭМ!$A$34:$A$777,$A112,СВЦЭМ!$B$34:$B$777,W$83)+'СЕТ СН'!$H$11+СВЦЭМ!$D$10+'СЕТ СН'!$H$6</f>
        <v>1743.86371044</v>
      </c>
      <c r="X112" s="37">
        <f>SUMIFS(СВЦЭМ!$D$34:$D$777,СВЦЭМ!$A$34:$A$777,$A112,СВЦЭМ!$B$34:$B$777,X$83)+'СЕТ СН'!$H$11+СВЦЭМ!$D$10+'СЕТ СН'!$H$6</f>
        <v>1775.98665914</v>
      </c>
      <c r="Y112" s="37">
        <f>SUMIFS(СВЦЭМ!$D$34:$D$777,СВЦЭМ!$A$34:$A$777,$A112,СВЦЭМ!$B$34:$B$777,Y$83)+'СЕТ СН'!$H$11+СВЦЭМ!$D$10+'СЕТ СН'!$H$6</f>
        <v>1874.3929401</v>
      </c>
    </row>
    <row r="113" spans="1:27" ht="15.75" x14ac:dyDescent="0.2">
      <c r="A113" s="36">
        <f t="shared" si="2"/>
        <v>42704</v>
      </c>
      <c r="B113" s="37">
        <f>SUMIFS(СВЦЭМ!$D$34:$D$777,СВЦЭМ!$A$34:$A$777,$A113,СВЦЭМ!$B$34:$B$777,B$83)+'СЕТ СН'!$H$11+СВЦЭМ!$D$10+'СЕТ СН'!$H$6</f>
        <v>1992.7377445899997</v>
      </c>
      <c r="C113" s="37">
        <f>SUMIFS(СВЦЭМ!$D$34:$D$777,СВЦЭМ!$A$34:$A$777,$A113,СВЦЭМ!$B$34:$B$777,C$83)+'СЕТ СН'!$H$11+СВЦЭМ!$D$10+'СЕТ СН'!$H$6</f>
        <v>2096.9587910699997</v>
      </c>
      <c r="D113" s="37">
        <f>SUMIFS(СВЦЭМ!$D$34:$D$777,СВЦЭМ!$A$34:$A$777,$A113,СВЦЭМ!$B$34:$B$777,D$83)+'СЕТ СН'!$H$11+СВЦЭМ!$D$10+'СЕТ СН'!$H$6</f>
        <v>2159.9938002899999</v>
      </c>
      <c r="E113" s="37">
        <f>SUMIFS(СВЦЭМ!$D$34:$D$777,СВЦЭМ!$A$34:$A$777,$A113,СВЦЭМ!$B$34:$B$777,E$83)+'СЕТ СН'!$H$11+СВЦЭМ!$D$10+'СЕТ СН'!$H$6</f>
        <v>2160.43319776</v>
      </c>
      <c r="F113" s="37">
        <f>SUMIFS(СВЦЭМ!$D$34:$D$777,СВЦЭМ!$A$34:$A$777,$A113,СВЦЭМ!$B$34:$B$777,F$83)+'СЕТ СН'!$H$11+СВЦЭМ!$D$10+'СЕТ СН'!$H$6</f>
        <v>2163.30648187</v>
      </c>
      <c r="G113" s="37">
        <f>SUMIFS(СВЦЭМ!$D$34:$D$777,СВЦЭМ!$A$34:$A$777,$A113,СВЦЭМ!$B$34:$B$777,G$83)+'СЕТ СН'!$H$11+СВЦЭМ!$D$10+'СЕТ СН'!$H$6</f>
        <v>2152.7069514999998</v>
      </c>
      <c r="H113" s="37">
        <f>SUMIFS(СВЦЭМ!$D$34:$D$777,СВЦЭМ!$A$34:$A$777,$A113,СВЦЭМ!$B$34:$B$777,H$83)+'СЕТ СН'!$H$11+СВЦЭМ!$D$10+'СЕТ СН'!$H$6</f>
        <v>2091.6134790199999</v>
      </c>
      <c r="I113" s="37">
        <f>SUMIFS(СВЦЭМ!$D$34:$D$777,СВЦЭМ!$A$34:$A$777,$A113,СВЦЭМ!$B$34:$B$777,I$83)+'СЕТ СН'!$H$11+СВЦЭМ!$D$10+'СЕТ СН'!$H$6</f>
        <v>2004.4329511000001</v>
      </c>
      <c r="J113" s="37">
        <f>SUMIFS(СВЦЭМ!$D$34:$D$777,СВЦЭМ!$A$34:$A$777,$A113,СВЦЭМ!$B$34:$B$777,J$83)+'СЕТ СН'!$H$11+СВЦЭМ!$D$10+'СЕТ СН'!$H$6</f>
        <v>1912.2190742799999</v>
      </c>
      <c r="K113" s="37">
        <f>SUMIFS(СВЦЭМ!$D$34:$D$777,СВЦЭМ!$A$34:$A$777,$A113,СВЦЭМ!$B$34:$B$777,K$83)+'СЕТ СН'!$H$11+СВЦЭМ!$D$10+'СЕТ СН'!$H$6</f>
        <v>1854.3143199299998</v>
      </c>
      <c r="L113" s="37">
        <f>SUMIFS(СВЦЭМ!$D$34:$D$777,СВЦЭМ!$A$34:$A$777,$A113,СВЦЭМ!$B$34:$B$777,L$83)+'СЕТ СН'!$H$11+СВЦЭМ!$D$10+'СЕТ СН'!$H$6</f>
        <v>1771.7162936099999</v>
      </c>
      <c r="M113" s="37">
        <f>SUMIFS(СВЦЭМ!$D$34:$D$777,СВЦЭМ!$A$34:$A$777,$A113,СВЦЭМ!$B$34:$B$777,M$83)+'СЕТ СН'!$H$11+СВЦЭМ!$D$10+'СЕТ СН'!$H$6</f>
        <v>1759.8277849699998</v>
      </c>
      <c r="N113" s="37">
        <f>SUMIFS(СВЦЭМ!$D$34:$D$777,СВЦЭМ!$A$34:$A$777,$A113,СВЦЭМ!$B$34:$B$777,N$83)+'СЕТ СН'!$H$11+СВЦЭМ!$D$10+'СЕТ СН'!$H$6</f>
        <v>1785.65253854</v>
      </c>
      <c r="O113" s="37">
        <f>SUMIFS(СВЦЭМ!$D$34:$D$777,СВЦЭМ!$A$34:$A$777,$A113,СВЦЭМ!$B$34:$B$777,O$83)+'СЕТ СН'!$H$11+СВЦЭМ!$D$10+'СЕТ СН'!$H$6</f>
        <v>1789.5199593100001</v>
      </c>
      <c r="P113" s="37">
        <f>SUMIFS(СВЦЭМ!$D$34:$D$777,СВЦЭМ!$A$34:$A$777,$A113,СВЦЭМ!$B$34:$B$777,P$83)+'СЕТ СН'!$H$11+СВЦЭМ!$D$10+'СЕТ СН'!$H$6</f>
        <v>1794.1873717399999</v>
      </c>
      <c r="Q113" s="37">
        <f>SUMIFS(СВЦЭМ!$D$34:$D$777,СВЦЭМ!$A$34:$A$777,$A113,СВЦЭМ!$B$34:$B$777,Q$83)+'СЕТ СН'!$H$11+СВЦЭМ!$D$10+'СЕТ СН'!$H$6</f>
        <v>1794.1238167400002</v>
      </c>
      <c r="R113" s="37">
        <f>SUMIFS(СВЦЭМ!$D$34:$D$777,СВЦЭМ!$A$34:$A$777,$A113,СВЦЭМ!$B$34:$B$777,R$83)+'СЕТ СН'!$H$11+СВЦЭМ!$D$10+'СЕТ СН'!$H$6</f>
        <v>1788.5550913699999</v>
      </c>
      <c r="S113" s="37">
        <f>SUMIFS(СВЦЭМ!$D$34:$D$777,СВЦЭМ!$A$34:$A$777,$A113,СВЦЭМ!$B$34:$B$777,S$83)+'СЕТ СН'!$H$11+СВЦЭМ!$D$10+'СЕТ СН'!$H$6</f>
        <v>1768.0127103199998</v>
      </c>
      <c r="T113" s="37">
        <f>SUMIFS(СВЦЭМ!$D$34:$D$777,СВЦЭМ!$A$34:$A$777,$A113,СВЦЭМ!$B$34:$B$777,T$83)+'СЕТ СН'!$H$11+СВЦЭМ!$D$10+'СЕТ СН'!$H$6</f>
        <v>1733.1526763900001</v>
      </c>
      <c r="U113" s="37">
        <f>SUMIFS(СВЦЭМ!$D$34:$D$777,СВЦЭМ!$A$34:$A$777,$A113,СВЦЭМ!$B$34:$B$777,U$83)+'СЕТ СН'!$H$11+СВЦЭМ!$D$10+'СЕТ СН'!$H$6</f>
        <v>1732.3703881599999</v>
      </c>
      <c r="V113" s="37">
        <f>SUMIFS(СВЦЭМ!$D$34:$D$777,СВЦЭМ!$A$34:$A$777,$A113,СВЦЭМ!$B$34:$B$777,V$83)+'СЕТ СН'!$H$11+СВЦЭМ!$D$10+'СЕТ СН'!$H$6</f>
        <v>1718.97204706</v>
      </c>
      <c r="W113" s="37">
        <f>SUMIFS(СВЦЭМ!$D$34:$D$777,СВЦЭМ!$A$34:$A$777,$A113,СВЦЭМ!$B$34:$B$777,W$83)+'СЕТ СН'!$H$11+СВЦЭМ!$D$10+'СЕТ СН'!$H$6</f>
        <v>1728.1324110599999</v>
      </c>
      <c r="X113" s="37">
        <f>SUMIFS(СВЦЭМ!$D$34:$D$777,СВЦЭМ!$A$34:$A$777,$A113,СВЦЭМ!$B$34:$B$777,X$83)+'СЕТ СН'!$H$11+СВЦЭМ!$D$10+'СЕТ СН'!$H$6</f>
        <v>1746.1312409799998</v>
      </c>
      <c r="Y113" s="37">
        <f>SUMIFS(СВЦЭМ!$D$34:$D$777,СВЦЭМ!$A$34:$A$777,$A113,СВЦЭМ!$B$34:$B$777,Y$83)+'СЕТ СН'!$H$11+СВЦЭМ!$D$10+'СЕТ СН'!$H$6</f>
        <v>1849.1906927499999</v>
      </c>
    </row>
    <row r="114" spans="1:27" ht="15.75" x14ac:dyDescent="0.2">
      <c r="A114" s="36">
        <f t="shared" si="2"/>
        <v>42705</v>
      </c>
      <c r="B114" s="37">
        <f>SUMIFS(СВЦЭМ!$D$34:$D$777,СВЦЭМ!$A$34:$A$777,$A114,СВЦЭМ!$B$34:$B$777,B$83)+'СЕТ СН'!$H$11+СВЦЭМ!$D$10+'СЕТ СН'!$H$6</f>
        <v>911.93550568000001</v>
      </c>
      <c r="C114" s="37">
        <f>SUMIFS(СВЦЭМ!$D$34:$D$777,СВЦЭМ!$A$34:$A$777,$A114,СВЦЭМ!$B$34:$B$777,C$83)+'СЕТ СН'!$H$11+СВЦЭМ!$D$10+'СЕТ СН'!$H$6</f>
        <v>911.93550568000001</v>
      </c>
      <c r="D114" s="37">
        <f>SUMIFS(СВЦЭМ!$D$34:$D$777,СВЦЭМ!$A$34:$A$777,$A114,СВЦЭМ!$B$34:$B$777,D$83)+'СЕТ СН'!$H$11+СВЦЭМ!$D$10+'СЕТ СН'!$H$6</f>
        <v>911.93550568000001</v>
      </c>
      <c r="E114" s="37">
        <f>SUMIFS(СВЦЭМ!$D$34:$D$777,СВЦЭМ!$A$34:$A$777,$A114,СВЦЭМ!$B$34:$B$777,E$83)+'СЕТ СН'!$H$11+СВЦЭМ!$D$10+'СЕТ СН'!$H$6</f>
        <v>911.93550568000001</v>
      </c>
      <c r="F114" s="37">
        <f>SUMIFS(СВЦЭМ!$D$34:$D$777,СВЦЭМ!$A$34:$A$777,$A114,СВЦЭМ!$B$34:$B$777,F$83)+'СЕТ СН'!$H$11+СВЦЭМ!$D$10+'СЕТ СН'!$H$6</f>
        <v>911.93550568000001</v>
      </c>
      <c r="G114" s="37">
        <f>SUMIFS(СВЦЭМ!$D$34:$D$777,СВЦЭМ!$A$34:$A$777,$A114,СВЦЭМ!$B$34:$B$777,G$83)+'СЕТ СН'!$H$11+СВЦЭМ!$D$10+'СЕТ СН'!$H$6</f>
        <v>911.93550568000001</v>
      </c>
      <c r="H114" s="37">
        <f>SUMIFS(СВЦЭМ!$D$34:$D$777,СВЦЭМ!$A$34:$A$777,$A114,СВЦЭМ!$B$34:$B$777,H$83)+'СЕТ СН'!$H$11+СВЦЭМ!$D$10+'СЕТ СН'!$H$6</f>
        <v>911.93550568000001</v>
      </c>
      <c r="I114" s="37">
        <f>SUMIFS(СВЦЭМ!$D$34:$D$777,СВЦЭМ!$A$34:$A$777,$A114,СВЦЭМ!$B$34:$B$777,I$83)+'СЕТ СН'!$H$11+СВЦЭМ!$D$10+'СЕТ СН'!$H$6</f>
        <v>911.93550568000001</v>
      </c>
      <c r="J114" s="37">
        <f>SUMIFS(СВЦЭМ!$D$34:$D$777,СВЦЭМ!$A$34:$A$777,$A114,СВЦЭМ!$B$34:$B$777,J$83)+'СЕТ СН'!$H$11+СВЦЭМ!$D$10+'СЕТ СН'!$H$6</f>
        <v>911.93550568000001</v>
      </c>
      <c r="K114" s="37">
        <f>SUMIFS(СВЦЭМ!$D$34:$D$777,СВЦЭМ!$A$34:$A$777,$A114,СВЦЭМ!$B$34:$B$777,K$83)+'СЕТ СН'!$H$11+СВЦЭМ!$D$10+'СЕТ СН'!$H$6</f>
        <v>911.93550568000001</v>
      </c>
      <c r="L114" s="37">
        <f>SUMIFS(СВЦЭМ!$D$34:$D$777,СВЦЭМ!$A$34:$A$777,$A114,СВЦЭМ!$B$34:$B$777,L$83)+'СЕТ СН'!$H$11+СВЦЭМ!$D$10+'СЕТ СН'!$H$6</f>
        <v>911.93550568000001</v>
      </c>
      <c r="M114" s="37">
        <f>SUMIFS(СВЦЭМ!$D$34:$D$777,СВЦЭМ!$A$34:$A$777,$A114,СВЦЭМ!$B$34:$B$777,M$83)+'СЕТ СН'!$H$11+СВЦЭМ!$D$10+'СЕТ СН'!$H$6</f>
        <v>911.93550568000001</v>
      </c>
      <c r="N114" s="37">
        <f>SUMIFS(СВЦЭМ!$D$34:$D$777,СВЦЭМ!$A$34:$A$777,$A114,СВЦЭМ!$B$34:$B$777,N$83)+'СЕТ СН'!$H$11+СВЦЭМ!$D$10+'СЕТ СН'!$H$6</f>
        <v>911.93550568000001</v>
      </c>
      <c r="O114" s="37">
        <f>SUMIFS(СВЦЭМ!$D$34:$D$777,СВЦЭМ!$A$34:$A$777,$A114,СВЦЭМ!$B$34:$B$777,O$83)+'СЕТ СН'!$H$11+СВЦЭМ!$D$10+'СЕТ СН'!$H$6</f>
        <v>911.93550568000001</v>
      </c>
      <c r="P114" s="37">
        <f>SUMIFS(СВЦЭМ!$D$34:$D$777,СВЦЭМ!$A$34:$A$777,$A114,СВЦЭМ!$B$34:$B$777,P$83)+'СЕТ СН'!$H$11+СВЦЭМ!$D$10+'СЕТ СН'!$H$6</f>
        <v>911.93550568000001</v>
      </c>
      <c r="Q114" s="37">
        <f>SUMIFS(СВЦЭМ!$D$34:$D$777,СВЦЭМ!$A$34:$A$777,$A114,СВЦЭМ!$B$34:$B$777,Q$83)+'СЕТ СН'!$H$11+СВЦЭМ!$D$10+'СЕТ СН'!$H$6</f>
        <v>911.93550568000001</v>
      </c>
      <c r="R114" s="37">
        <f>SUMIFS(СВЦЭМ!$D$34:$D$777,СВЦЭМ!$A$34:$A$777,$A114,СВЦЭМ!$B$34:$B$777,R$83)+'СЕТ СН'!$H$11+СВЦЭМ!$D$10+'СЕТ СН'!$H$6</f>
        <v>911.93550568000001</v>
      </c>
      <c r="S114" s="37">
        <f>SUMIFS(СВЦЭМ!$D$34:$D$777,СВЦЭМ!$A$34:$A$777,$A114,СВЦЭМ!$B$34:$B$777,S$83)+'СЕТ СН'!$H$11+СВЦЭМ!$D$10+'СЕТ СН'!$H$6</f>
        <v>911.93550568000001</v>
      </c>
      <c r="T114" s="37">
        <f>SUMIFS(СВЦЭМ!$D$34:$D$777,СВЦЭМ!$A$34:$A$777,$A114,СВЦЭМ!$B$34:$B$777,T$83)+'СЕТ СН'!$H$11+СВЦЭМ!$D$10+'СЕТ СН'!$H$6</f>
        <v>911.93550568000001</v>
      </c>
      <c r="U114" s="37">
        <f>SUMIFS(СВЦЭМ!$D$34:$D$777,СВЦЭМ!$A$34:$A$777,$A114,СВЦЭМ!$B$34:$B$777,U$83)+'СЕТ СН'!$H$11+СВЦЭМ!$D$10+'СЕТ СН'!$H$6</f>
        <v>911.93550568000001</v>
      </c>
      <c r="V114" s="37">
        <f>SUMIFS(СВЦЭМ!$D$34:$D$777,СВЦЭМ!$A$34:$A$777,$A114,СВЦЭМ!$B$34:$B$777,V$83)+'СЕТ СН'!$H$11+СВЦЭМ!$D$10+'СЕТ СН'!$H$6</f>
        <v>911.93550568000001</v>
      </c>
      <c r="W114" s="37">
        <f>SUMIFS(СВЦЭМ!$D$34:$D$777,СВЦЭМ!$A$34:$A$777,$A114,СВЦЭМ!$B$34:$B$777,W$83)+'СЕТ СН'!$H$11+СВЦЭМ!$D$10+'СЕТ СН'!$H$6</f>
        <v>911.93550568000001</v>
      </c>
      <c r="X114" s="37">
        <f>SUMIFS(СВЦЭМ!$D$34:$D$777,СВЦЭМ!$A$34:$A$777,$A114,СВЦЭМ!$B$34:$B$777,X$83)+'СЕТ СН'!$H$11+СВЦЭМ!$D$10+'СЕТ СН'!$H$6</f>
        <v>911.93550568000001</v>
      </c>
      <c r="Y114" s="37">
        <f>SUMIFS(СВЦЭМ!$D$34:$D$777,СВЦЭМ!$A$34:$A$777,$A114,СВЦЭМ!$B$34:$B$777,Y$83)+'СЕТ СН'!$H$11+СВЦЭМ!$D$10+'СЕТ СН'!$H$6</f>
        <v>911.93550568000001</v>
      </c>
    </row>
    <row r="115" spans="1:27" ht="15.75" x14ac:dyDescent="0.2">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13" t="s">
        <v>7</v>
      </c>
      <c r="B117" s="116" t="s">
        <v>76</v>
      </c>
      <c r="C117" s="117"/>
      <c r="D117" s="117"/>
      <c r="E117" s="117"/>
      <c r="F117" s="117"/>
      <c r="G117" s="117"/>
      <c r="H117" s="117"/>
      <c r="I117" s="117"/>
      <c r="J117" s="117"/>
      <c r="K117" s="117"/>
      <c r="L117" s="117"/>
      <c r="M117" s="117"/>
      <c r="N117" s="117"/>
      <c r="O117" s="117"/>
      <c r="P117" s="117"/>
      <c r="Q117" s="117"/>
      <c r="R117" s="117"/>
      <c r="S117" s="117"/>
      <c r="T117" s="117"/>
      <c r="U117" s="117"/>
      <c r="V117" s="117"/>
      <c r="W117" s="117"/>
      <c r="X117" s="117"/>
      <c r="Y117" s="118"/>
    </row>
    <row r="118" spans="1:27" ht="12.75" customHeight="1" x14ac:dyDescent="0.2">
      <c r="A118" s="114"/>
      <c r="B118" s="119"/>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1"/>
    </row>
    <row r="119" spans="1:27" ht="12.75" customHeight="1" x14ac:dyDescent="0.2">
      <c r="A119" s="115"/>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customHeight="1" x14ac:dyDescent="0.2">
      <c r="A120" s="36" t="str">
        <f>A84</f>
        <v>01.11.2016</v>
      </c>
      <c r="B120" s="37">
        <f>SUMIFS(СВЦЭМ!$D$34:$D$777,СВЦЭМ!$A$34:$A$777,$A120,СВЦЭМ!$B$34:$B$777,B$119)+'СЕТ СН'!$I$11+СВЦЭМ!$D$10+'СЕТ СН'!$I$6</f>
        <v>2284.6177646599999</v>
      </c>
      <c r="C120" s="37">
        <f>SUMIFS(СВЦЭМ!$D$34:$D$777,СВЦЭМ!$A$34:$A$777,$A120,СВЦЭМ!$B$34:$B$777,C$119)+'СЕТ СН'!$I$11+СВЦЭМ!$D$10+'СЕТ СН'!$I$6</f>
        <v>2390.2804928400001</v>
      </c>
      <c r="D120" s="37">
        <f>SUMIFS(СВЦЭМ!$D$34:$D$777,СВЦЭМ!$A$34:$A$777,$A120,СВЦЭМ!$B$34:$B$777,D$119)+'СЕТ СН'!$I$11+СВЦЭМ!$D$10+'СЕТ СН'!$I$6</f>
        <v>2424.2946449599999</v>
      </c>
      <c r="E120" s="37">
        <f>SUMIFS(СВЦЭМ!$D$34:$D$777,СВЦЭМ!$A$34:$A$777,$A120,СВЦЭМ!$B$34:$B$777,E$119)+'СЕТ СН'!$I$11+СВЦЭМ!$D$10+'СЕТ СН'!$I$6</f>
        <v>2437.5177229999999</v>
      </c>
      <c r="F120" s="37">
        <f>SUMIFS(СВЦЭМ!$D$34:$D$777,СВЦЭМ!$A$34:$A$777,$A120,СВЦЭМ!$B$34:$B$777,F$119)+'СЕТ СН'!$I$11+СВЦЭМ!$D$10+'СЕТ СН'!$I$6</f>
        <v>2435.8440278099997</v>
      </c>
      <c r="G120" s="37">
        <f>SUMIFS(СВЦЭМ!$D$34:$D$777,СВЦЭМ!$A$34:$A$777,$A120,СВЦЭМ!$B$34:$B$777,G$119)+'СЕТ СН'!$I$11+СВЦЭМ!$D$10+'СЕТ СН'!$I$6</f>
        <v>2422.2519225999999</v>
      </c>
      <c r="H120" s="37">
        <f>SUMIFS(СВЦЭМ!$D$34:$D$777,СВЦЭМ!$A$34:$A$777,$A120,СВЦЭМ!$B$34:$B$777,H$119)+'СЕТ СН'!$I$11+СВЦЭМ!$D$10+'СЕТ СН'!$I$6</f>
        <v>2384.8326613700001</v>
      </c>
      <c r="I120" s="37">
        <f>SUMIFS(СВЦЭМ!$D$34:$D$777,СВЦЭМ!$A$34:$A$777,$A120,СВЦЭМ!$B$34:$B$777,I$119)+'СЕТ СН'!$I$11+СВЦЭМ!$D$10+'СЕТ СН'!$I$6</f>
        <v>2347.4460358199999</v>
      </c>
      <c r="J120" s="37">
        <f>SUMIFS(СВЦЭМ!$D$34:$D$777,СВЦЭМ!$A$34:$A$777,$A120,СВЦЭМ!$B$34:$B$777,J$119)+'СЕТ СН'!$I$11+СВЦЭМ!$D$10+'СЕТ СН'!$I$6</f>
        <v>2264.6999002100001</v>
      </c>
      <c r="K120" s="37">
        <f>SUMIFS(СВЦЭМ!$D$34:$D$777,СВЦЭМ!$A$34:$A$777,$A120,СВЦЭМ!$B$34:$B$777,K$119)+'СЕТ СН'!$I$11+СВЦЭМ!$D$10+'СЕТ СН'!$I$6</f>
        <v>2180.9549546999997</v>
      </c>
      <c r="L120" s="37">
        <f>SUMIFS(СВЦЭМ!$D$34:$D$777,СВЦЭМ!$A$34:$A$777,$A120,СВЦЭМ!$B$34:$B$777,L$119)+'СЕТ СН'!$I$11+СВЦЭМ!$D$10+'СЕТ СН'!$I$6</f>
        <v>2092.8387751800001</v>
      </c>
      <c r="M120" s="37">
        <f>SUMIFS(СВЦЭМ!$D$34:$D$777,СВЦЭМ!$A$34:$A$777,$A120,СВЦЭМ!$B$34:$B$777,M$119)+'СЕТ СН'!$I$11+СВЦЭМ!$D$10+'СЕТ СН'!$I$6</f>
        <v>2042.9260381300001</v>
      </c>
      <c r="N120" s="37">
        <f>SUMIFS(СВЦЭМ!$D$34:$D$777,СВЦЭМ!$A$34:$A$777,$A120,СВЦЭМ!$B$34:$B$777,N$119)+'СЕТ СН'!$I$11+СВЦЭМ!$D$10+'СЕТ СН'!$I$6</f>
        <v>2044.1763228099999</v>
      </c>
      <c r="O120" s="37">
        <f>SUMIFS(СВЦЭМ!$D$34:$D$777,СВЦЭМ!$A$34:$A$777,$A120,СВЦЭМ!$B$34:$B$777,O$119)+'СЕТ СН'!$I$11+СВЦЭМ!$D$10+'СЕТ СН'!$I$6</f>
        <v>2049.4920748200002</v>
      </c>
      <c r="P120" s="37">
        <f>SUMIFS(СВЦЭМ!$D$34:$D$777,СВЦЭМ!$A$34:$A$777,$A120,СВЦЭМ!$B$34:$B$777,P$119)+'СЕТ СН'!$I$11+СВЦЭМ!$D$10+'СЕТ СН'!$I$6</f>
        <v>2060.4679289199998</v>
      </c>
      <c r="Q120" s="37">
        <f>SUMIFS(СВЦЭМ!$D$34:$D$777,СВЦЭМ!$A$34:$A$777,$A120,СВЦЭМ!$B$34:$B$777,Q$119)+'СЕТ СН'!$I$11+СВЦЭМ!$D$10+'СЕТ СН'!$I$6</f>
        <v>2060.2745809500002</v>
      </c>
      <c r="R120" s="37">
        <f>SUMIFS(СВЦЭМ!$D$34:$D$777,СВЦЭМ!$A$34:$A$777,$A120,СВЦЭМ!$B$34:$B$777,R$119)+'СЕТ СН'!$I$11+СВЦЭМ!$D$10+'СЕТ СН'!$I$6</f>
        <v>2058.6723357800001</v>
      </c>
      <c r="S120" s="37">
        <f>SUMIFS(СВЦЭМ!$D$34:$D$777,СВЦЭМ!$A$34:$A$777,$A120,СВЦЭМ!$B$34:$B$777,S$119)+'СЕТ СН'!$I$11+СВЦЭМ!$D$10+'СЕТ СН'!$I$6</f>
        <v>2041.8101670299998</v>
      </c>
      <c r="T120" s="37">
        <f>SUMIFS(СВЦЭМ!$D$34:$D$777,СВЦЭМ!$A$34:$A$777,$A120,СВЦЭМ!$B$34:$B$777,T$119)+'СЕТ СН'!$I$11+СВЦЭМ!$D$10+'СЕТ СН'!$I$6</f>
        <v>2054.01786459</v>
      </c>
      <c r="U120" s="37">
        <f>SUMIFS(СВЦЭМ!$D$34:$D$777,СВЦЭМ!$A$34:$A$777,$A120,СВЦЭМ!$B$34:$B$777,U$119)+'СЕТ СН'!$I$11+СВЦЭМ!$D$10+'СЕТ СН'!$I$6</f>
        <v>2060.8900564099999</v>
      </c>
      <c r="V120" s="37">
        <f>SUMIFS(СВЦЭМ!$D$34:$D$777,СВЦЭМ!$A$34:$A$777,$A120,СВЦЭМ!$B$34:$B$777,V$119)+'СЕТ СН'!$I$11+СВЦЭМ!$D$10+'СЕТ СН'!$I$6</f>
        <v>2048.5481783300002</v>
      </c>
      <c r="W120" s="37">
        <f>SUMIFS(СВЦЭМ!$D$34:$D$777,СВЦЭМ!$A$34:$A$777,$A120,СВЦЭМ!$B$34:$B$777,W$119)+'СЕТ СН'!$I$11+СВЦЭМ!$D$10+'СЕТ СН'!$I$6</f>
        <v>2041.8759910700001</v>
      </c>
      <c r="X120" s="37">
        <f>SUMIFS(СВЦЭМ!$D$34:$D$777,СВЦЭМ!$A$34:$A$777,$A120,СВЦЭМ!$B$34:$B$777,X$119)+'СЕТ СН'!$I$11+СВЦЭМ!$D$10+'СЕТ СН'!$I$6</f>
        <v>2050.5148876100002</v>
      </c>
      <c r="Y120" s="37">
        <f>SUMIFS(СВЦЭМ!$D$34:$D$777,СВЦЭМ!$A$34:$A$777,$A120,СВЦЭМ!$B$34:$B$777,Y$119)+'СЕТ СН'!$I$11+СВЦЭМ!$D$10+'СЕТ СН'!$I$6</f>
        <v>2146.7697657499998</v>
      </c>
      <c r="AA120" s="46"/>
    </row>
    <row r="121" spans="1:27" ht="15.75" x14ac:dyDescent="0.2">
      <c r="A121" s="36">
        <f>A120+1</f>
        <v>42676</v>
      </c>
      <c r="B121" s="37">
        <f>SUMIFS(СВЦЭМ!$D$34:$D$777,СВЦЭМ!$A$34:$A$777,$A121,СВЦЭМ!$B$34:$B$777,B$119)+'СЕТ СН'!$I$11+СВЦЭМ!$D$10+'СЕТ СН'!$I$6</f>
        <v>2285.9114939900001</v>
      </c>
      <c r="C121" s="37">
        <f>SUMIFS(СВЦЭМ!$D$34:$D$777,СВЦЭМ!$A$34:$A$777,$A121,СВЦЭМ!$B$34:$B$777,C$119)+'СЕТ СН'!$I$11+СВЦЭМ!$D$10+'СЕТ СН'!$I$6</f>
        <v>2408.3563636499998</v>
      </c>
      <c r="D121" s="37">
        <f>SUMIFS(СВЦЭМ!$D$34:$D$777,СВЦЭМ!$A$34:$A$777,$A121,СВЦЭМ!$B$34:$B$777,D$119)+'СЕТ СН'!$I$11+СВЦЭМ!$D$10+'СЕТ СН'!$I$6</f>
        <v>2446.5340938700001</v>
      </c>
      <c r="E121" s="37">
        <f>SUMIFS(СВЦЭМ!$D$34:$D$777,СВЦЭМ!$A$34:$A$777,$A121,СВЦЭМ!$B$34:$B$777,E$119)+'СЕТ СН'!$I$11+СВЦЭМ!$D$10+'СЕТ СН'!$I$6</f>
        <v>2454.2454325499998</v>
      </c>
      <c r="F121" s="37">
        <f>SUMIFS(СВЦЭМ!$D$34:$D$777,СВЦЭМ!$A$34:$A$777,$A121,СВЦЭМ!$B$34:$B$777,F$119)+'СЕТ СН'!$I$11+СВЦЭМ!$D$10+'СЕТ СН'!$I$6</f>
        <v>2455.0542913899999</v>
      </c>
      <c r="G121" s="37">
        <f>SUMIFS(СВЦЭМ!$D$34:$D$777,СВЦЭМ!$A$34:$A$777,$A121,СВЦЭМ!$B$34:$B$777,G$119)+'СЕТ СН'!$I$11+СВЦЭМ!$D$10+'СЕТ СН'!$I$6</f>
        <v>2423.9089373400002</v>
      </c>
      <c r="H121" s="37">
        <f>SUMIFS(СВЦЭМ!$D$34:$D$777,СВЦЭМ!$A$34:$A$777,$A121,СВЦЭМ!$B$34:$B$777,H$119)+'СЕТ СН'!$I$11+СВЦЭМ!$D$10+'СЕТ СН'!$I$6</f>
        <v>2426.5705903999997</v>
      </c>
      <c r="I121" s="37">
        <f>SUMIFS(СВЦЭМ!$D$34:$D$777,СВЦЭМ!$A$34:$A$777,$A121,СВЦЭМ!$B$34:$B$777,I$119)+'СЕТ СН'!$I$11+СВЦЭМ!$D$10+'СЕТ СН'!$I$6</f>
        <v>2395.6629521</v>
      </c>
      <c r="J121" s="37">
        <f>SUMIFS(СВЦЭМ!$D$34:$D$777,СВЦЭМ!$A$34:$A$777,$A121,СВЦЭМ!$B$34:$B$777,J$119)+'СЕТ СН'!$I$11+СВЦЭМ!$D$10+'СЕТ СН'!$I$6</f>
        <v>2246.8958731100001</v>
      </c>
      <c r="K121" s="37">
        <f>SUMIFS(СВЦЭМ!$D$34:$D$777,СВЦЭМ!$A$34:$A$777,$A121,СВЦЭМ!$B$34:$B$777,K$119)+'СЕТ СН'!$I$11+СВЦЭМ!$D$10+'СЕТ СН'!$I$6</f>
        <v>2132.7699266899999</v>
      </c>
      <c r="L121" s="37">
        <f>SUMIFS(СВЦЭМ!$D$34:$D$777,СВЦЭМ!$A$34:$A$777,$A121,СВЦЭМ!$B$34:$B$777,L$119)+'СЕТ СН'!$I$11+СВЦЭМ!$D$10+'СЕТ СН'!$I$6</f>
        <v>2103.3122542399997</v>
      </c>
      <c r="M121" s="37">
        <f>SUMIFS(СВЦЭМ!$D$34:$D$777,СВЦЭМ!$A$34:$A$777,$A121,СВЦЭМ!$B$34:$B$777,M$119)+'СЕТ СН'!$I$11+СВЦЭМ!$D$10+'СЕТ СН'!$I$6</f>
        <v>2090.46842474</v>
      </c>
      <c r="N121" s="37">
        <f>SUMIFS(СВЦЭМ!$D$34:$D$777,СВЦЭМ!$A$34:$A$777,$A121,СВЦЭМ!$B$34:$B$777,N$119)+'СЕТ СН'!$I$11+СВЦЭМ!$D$10+'СЕТ СН'!$I$6</f>
        <v>2108.3004397699997</v>
      </c>
      <c r="O121" s="37">
        <f>SUMIFS(СВЦЭМ!$D$34:$D$777,СВЦЭМ!$A$34:$A$777,$A121,СВЦЭМ!$B$34:$B$777,O$119)+'СЕТ СН'!$I$11+СВЦЭМ!$D$10+'СЕТ СН'!$I$6</f>
        <v>2137.2969313499998</v>
      </c>
      <c r="P121" s="37">
        <f>SUMIFS(СВЦЭМ!$D$34:$D$777,СВЦЭМ!$A$34:$A$777,$A121,СВЦЭМ!$B$34:$B$777,P$119)+'СЕТ СН'!$I$11+СВЦЭМ!$D$10+'СЕТ СН'!$I$6</f>
        <v>2131.5775694399999</v>
      </c>
      <c r="Q121" s="37">
        <f>SUMIFS(СВЦЭМ!$D$34:$D$777,СВЦЭМ!$A$34:$A$777,$A121,СВЦЭМ!$B$34:$B$777,Q$119)+'СЕТ СН'!$I$11+СВЦЭМ!$D$10+'СЕТ СН'!$I$6</f>
        <v>2128.81606397</v>
      </c>
      <c r="R121" s="37">
        <f>SUMIFS(СВЦЭМ!$D$34:$D$777,СВЦЭМ!$A$34:$A$777,$A121,СВЦЭМ!$B$34:$B$777,R$119)+'СЕТ СН'!$I$11+СВЦЭМ!$D$10+'СЕТ СН'!$I$6</f>
        <v>2128.73283485</v>
      </c>
      <c r="S121" s="37">
        <f>SUMIFS(СВЦЭМ!$D$34:$D$777,СВЦЭМ!$A$34:$A$777,$A121,СВЦЭМ!$B$34:$B$777,S$119)+'СЕТ СН'!$I$11+СВЦЭМ!$D$10+'СЕТ СН'!$I$6</f>
        <v>2118.6727312200001</v>
      </c>
      <c r="T121" s="37">
        <f>SUMIFS(СВЦЭМ!$D$34:$D$777,СВЦЭМ!$A$34:$A$777,$A121,СВЦЭМ!$B$34:$B$777,T$119)+'СЕТ СН'!$I$11+СВЦЭМ!$D$10+'СЕТ СН'!$I$6</f>
        <v>2137.0273431599999</v>
      </c>
      <c r="U121" s="37">
        <f>SUMIFS(СВЦЭМ!$D$34:$D$777,СВЦЭМ!$A$34:$A$777,$A121,СВЦЭМ!$B$34:$B$777,U$119)+'СЕТ СН'!$I$11+СВЦЭМ!$D$10+'СЕТ СН'!$I$6</f>
        <v>2154.6701855900001</v>
      </c>
      <c r="V121" s="37">
        <f>SUMIFS(СВЦЭМ!$D$34:$D$777,СВЦЭМ!$A$34:$A$777,$A121,СВЦЭМ!$B$34:$B$777,V$119)+'СЕТ СН'!$I$11+СВЦЭМ!$D$10+'СЕТ СН'!$I$6</f>
        <v>2144.8370979399997</v>
      </c>
      <c r="W121" s="37">
        <f>SUMIFS(СВЦЭМ!$D$34:$D$777,СВЦЭМ!$A$34:$A$777,$A121,СВЦЭМ!$B$34:$B$777,W$119)+'СЕТ СН'!$I$11+СВЦЭМ!$D$10+'СЕТ СН'!$I$6</f>
        <v>2130.1383809700001</v>
      </c>
      <c r="X121" s="37">
        <f>SUMIFS(СВЦЭМ!$D$34:$D$777,СВЦЭМ!$A$34:$A$777,$A121,СВЦЭМ!$B$34:$B$777,X$119)+'СЕТ СН'!$I$11+СВЦЭМ!$D$10+'СЕТ СН'!$I$6</f>
        <v>2128.5640172100002</v>
      </c>
      <c r="Y121" s="37">
        <f>SUMIFS(СВЦЭМ!$D$34:$D$777,СВЦЭМ!$A$34:$A$777,$A121,СВЦЭМ!$B$34:$B$777,Y$119)+'СЕТ СН'!$I$11+СВЦЭМ!$D$10+'СЕТ СН'!$I$6</f>
        <v>2176.2718526499998</v>
      </c>
    </row>
    <row r="122" spans="1:27" ht="15.75" x14ac:dyDescent="0.2">
      <c r="A122" s="36">
        <f t="shared" ref="A122:A150" si="3">A121+1</f>
        <v>42677</v>
      </c>
      <c r="B122" s="37">
        <f>SUMIFS(СВЦЭМ!$D$34:$D$777,СВЦЭМ!$A$34:$A$777,$A122,СВЦЭМ!$B$34:$B$777,B$119)+'СЕТ СН'!$I$11+СВЦЭМ!$D$10+'СЕТ СН'!$I$6</f>
        <v>2286.2712845999999</v>
      </c>
      <c r="C122" s="37">
        <f>SUMIFS(СВЦЭМ!$D$34:$D$777,СВЦЭМ!$A$34:$A$777,$A122,СВЦЭМ!$B$34:$B$777,C$119)+'СЕТ СН'!$I$11+СВЦЭМ!$D$10+'СЕТ СН'!$I$6</f>
        <v>2418.1500099599998</v>
      </c>
      <c r="D122" s="37">
        <f>SUMIFS(СВЦЭМ!$D$34:$D$777,СВЦЭМ!$A$34:$A$777,$A122,СВЦЭМ!$B$34:$B$777,D$119)+'СЕТ СН'!$I$11+СВЦЭМ!$D$10+'СЕТ СН'!$I$6</f>
        <v>2436.86716957</v>
      </c>
      <c r="E122" s="37">
        <f>SUMIFS(СВЦЭМ!$D$34:$D$777,СВЦЭМ!$A$34:$A$777,$A122,СВЦЭМ!$B$34:$B$777,E$119)+'СЕТ СН'!$I$11+СВЦЭМ!$D$10+'СЕТ СН'!$I$6</f>
        <v>2434.1597413499999</v>
      </c>
      <c r="F122" s="37">
        <f>SUMIFS(СВЦЭМ!$D$34:$D$777,СВЦЭМ!$A$34:$A$777,$A122,СВЦЭМ!$B$34:$B$777,F$119)+'СЕТ СН'!$I$11+СВЦЭМ!$D$10+'СЕТ СН'!$I$6</f>
        <v>2432.0641506000002</v>
      </c>
      <c r="G122" s="37">
        <f>SUMIFS(СВЦЭМ!$D$34:$D$777,СВЦЭМ!$A$34:$A$777,$A122,СВЦЭМ!$B$34:$B$777,G$119)+'СЕТ СН'!$I$11+СВЦЭМ!$D$10+'СЕТ СН'!$I$6</f>
        <v>2440.44508602</v>
      </c>
      <c r="H122" s="37">
        <f>SUMIFS(СВЦЭМ!$D$34:$D$777,СВЦЭМ!$A$34:$A$777,$A122,СВЦЭМ!$B$34:$B$777,H$119)+'СЕТ СН'!$I$11+СВЦЭМ!$D$10+'СЕТ СН'!$I$6</f>
        <v>2436.4884595600001</v>
      </c>
      <c r="I122" s="37">
        <f>SUMIFS(СВЦЭМ!$D$34:$D$777,СВЦЭМ!$A$34:$A$777,$A122,СВЦЭМ!$B$34:$B$777,I$119)+'СЕТ СН'!$I$11+СВЦЭМ!$D$10+'СЕТ СН'!$I$6</f>
        <v>2404.98636717</v>
      </c>
      <c r="J122" s="37">
        <f>SUMIFS(СВЦЭМ!$D$34:$D$777,СВЦЭМ!$A$34:$A$777,$A122,СВЦЭМ!$B$34:$B$777,J$119)+'СЕТ СН'!$I$11+СВЦЭМ!$D$10+'СЕТ СН'!$I$6</f>
        <v>2302.6597870799997</v>
      </c>
      <c r="K122" s="37">
        <f>SUMIFS(СВЦЭМ!$D$34:$D$777,СВЦЭМ!$A$34:$A$777,$A122,СВЦЭМ!$B$34:$B$777,K$119)+'СЕТ СН'!$I$11+СВЦЭМ!$D$10+'СЕТ СН'!$I$6</f>
        <v>2208.4283730899997</v>
      </c>
      <c r="L122" s="37">
        <f>SUMIFS(СВЦЭМ!$D$34:$D$777,СВЦЭМ!$A$34:$A$777,$A122,СВЦЭМ!$B$34:$B$777,L$119)+'СЕТ СН'!$I$11+СВЦЭМ!$D$10+'СЕТ СН'!$I$6</f>
        <v>2122.9278684000001</v>
      </c>
      <c r="M122" s="37">
        <f>SUMIFS(СВЦЭМ!$D$34:$D$777,СВЦЭМ!$A$34:$A$777,$A122,СВЦЭМ!$B$34:$B$777,M$119)+'СЕТ СН'!$I$11+СВЦЭМ!$D$10+'СЕТ СН'!$I$6</f>
        <v>2110.55762314</v>
      </c>
      <c r="N122" s="37">
        <f>SUMIFS(СВЦЭМ!$D$34:$D$777,СВЦЭМ!$A$34:$A$777,$A122,СВЦЭМ!$B$34:$B$777,N$119)+'СЕТ СН'!$I$11+СВЦЭМ!$D$10+'СЕТ СН'!$I$6</f>
        <v>2132.50159347</v>
      </c>
      <c r="O122" s="37">
        <f>SUMIFS(СВЦЭМ!$D$34:$D$777,СВЦЭМ!$A$34:$A$777,$A122,СВЦЭМ!$B$34:$B$777,O$119)+'СЕТ СН'!$I$11+СВЦЭМ!$D$10+'СЕТ СН'!$I$6</f>
        <v>2163.6204260300001</v>
      </c>
      <c r="P122" s="37">
        <f>SUMIFS(СВЦЭМ!$D$34:$D$777,СВЦЭМ!$A$34:$A$777,$A122,СВЦЭМ!$B$34:$B$777,P$119)+'СЕТ СН'!$I$11+СВЦЭМ!$D$10+'СЕТ СН'!$I$6</f>
        <v>2179.02431295</v>
      </c>
      <c r="Q122" s="37">
        <f>SUMIFS(СВЦЭМ!$D$34:$D$777,СВЦЭМ!$A$34:$A$777,$A122,СВЦЭМ!$B$34:$B$777,Q$119)+'СЕТ СН'!$I$11+СВЦЭМ!$D$10+'СЕТ СН'!$I$6</f>
        <v>2189.9018560599998</v>
      </c>
      <c r="R122" s="37">
        <f>SUMIFS(СВЦЭМ!$D$34:$D$777,СВЦЭМ!$A$34:$A$777,$A122,СВЦЭМ!$B$34:$B$777,R$119)+'СЕТ СН'!$I$11+СВЦЭМ!$D$10+'СЕТ СН'!$I$6</f>
        <v>2186.5271260700001</v>
      </c>
      <c r="S122" s="37">
        <f>SUMIFS(СВЦЭМ!$D$34:$D$777,СВЦЭМ!$A$34:$A$777,$A122,СВЦЭМ!$B$34:$B$777,S$119)+'СЕТ СН'!$I$11+СВЦЭМ!$D$10+'СЕТ СН'!$I$6</f>
        <v>2189.53579304</v>
      </c>
      <c r="T122" s="37">
        <f>SUMIFS(СВЦЭМ!$D$34:$D$777,СВЦЭМ!$A$34:$A$777,$A122,СВЦЭМ!$B$34:$B$777,T$119)+'СЕТ СН'!$I$11+СВЦЭМ!$D$10+'СЕТ СН'!$I$6</f>
        <v>2135.9671985300001</v>
      </c>
      <c r="U122" s="37">
        <f>SUMIFS(СВЦЭМ!$D$34:$D$777,СВЦЭМ!$A$34:$A$777,$A122,СВЦЭМ!$B$34:$B$777,U$119)+'СЕТ СН'!$I$11+СВЦЭМ!$D$10+'СЕТ СН'!$I$6</f>
        <v>2138.9125204100001</v>
      </c>
      <c r="V122" s="37">
        <f>SUMIFS(СВЦЭМ!$D$34:$D$777,СВЦЭМ!$A$34:$A$777,$A122,СВЦЭМ!$B$34:$B$777,V$119)+'СЕТ СН'!$I$11+СВЦЭМ!$D$10+'СЕТ СН'!$I$6</f>
        <v>2143.3694038799999</v>
      </c>
      <c r="W122" s="37">
        <f>SUMIFS(СВЦЭМ!$D$34:$D$777,СВЦЭМ!$A$34:$A$777,$A122,СВЦЭМ!$B$34:$B$777,W$119)+'СЕТ СН'!$I$11+СВЦЭМ!$D$10+'СЕТ СН'!$I$6</f>
        <v>2170.8295771399999</v>
      </c>
      <c r="X122" s="37">
        <f>SUMIFS(СВЦЭМ!$D$34:$D$777,СВЦЭМ!$A$34:$A$777,$A122,СВЦЭМ!$B$34:$B$777,X$119)+'СЕТ СН'!$I$11+СВЦЭМ!$D$10+'СЕТ СН'!$I$6</f>
        <v>2196.4092905799998</v>
      </c>
      <c r="Y122" s="37">
        <f>SUMIFS(СВЦЭМ!$D$34:$D$777,СВЦЭМ!$A$34:$A$777,$A122,СВЦЭМ!$B$34:$B$777,Y$119)+'СЕТ СН'!$I$11+СВЦЭМ!$D$10+'СЕТ СН'!$I$6</f>
        <v>2278.6679506700002</v>
      </c>
    </row>
    <row r="123" spans="1:27" ht="15.75" x14ac:dyDescent="0.2">
      <c r="A123" s="36">
        <f t="shared" si="3"/>
        <v>42678</v>
      </c>
      <c r="B123" s="37">
        <f>SUMIFS(СВЦЭМ!$D$34:$D$777,СВЦЭМ!$A$34:$A$777,$A123,СВЦЭМ!$B$34:$B$777,B$119)+'СЕТ СН'!$I$11+СВЦЭМ!$D$10+'СЕТ СН'!$I$6</f>
        <v>2367.7145642099999</v>
      </c>
      <c r="C123" s="37">
        <f>SUMIFS(СВЦЭМ!$D$34:$D$777,СВЦЭМ!$A$34:$A$777,$A123,СВЦЭМ!$B$34:$B$777,C$119)+'СЕТ СН'!$I$11+СВЦЭМ!$D$10+'СЕТ СН'!$I$6</f>
        <v>2434.01173109</v>
      </c>
      <c r="D123" s="37">
        <f>SUMIFS(СВЦЭМ!$D$34:$D$777,СВЦЭМ!$A$34:$A$777,$A123,СВЦЭМ!$B$34:$B$777,D$119)+'СЕТ СН'!$I$11+СВЦЭМ!$D$10+'СЕТ СН'!$I$6</f>
        <v>2437.8276834600001</v>
      </c>
      <c r="E123" s="37">
        <f>SUMIFS(СВЦЭМ!$D$34:$D$777,СВЦЭМ!$A$34:$A$777,$A123,СВЦЭМ!$B$34:$B$777,E$119)+'СЕТ СН'!$I$11+СВЦЭМ!$D$10+'СЕТ СН'!$I$6</f>
        <v>2436.6680825099997</v>
      </c>
      <c r="F123" s="37">
        <f>SUMIFS(СВЦЭМ!$D$34:$D$777,СВЦЭМ!$A$34:$A$777,$A123,СВЦЭМ!$B$34:$B$777,F$119)+'СЕТ СН'!$I$11+СВЦЭМ!$D$10+'СЕТ СН'!$I$6</f>
        <v>2433.98743453</v>
      </c>
      <c r="G123" s="37">
        <f>SUMIFS(СВЦЭМ!$D$34:$D$777,СВЦЭМ!$A$34:$A$777,$A123,СВЦЭМ!$B$34:$B$777,G$119)+'СЕТ СН'!$I$11+СВЦЭМ!$D$10+'СЕТ СН'!$I$6</f>
        <v>2439.4669511699999</v>
      </c>
      <c r="H123" s="37">
        <f>SUMIFS(СВЦЭМ!$D$34:$D$777,СВЦЭМ!$A$34:$A$777,$A123,СВЦЭМ!$B$34:$B$777,H$119)+'СЕТ СН'!$I$11+СВЦЭМ!$D$10+'СЕТ СН'!$I$6</f>
        <v>2450.40036947</v>
      </c>
      <c r="I123" s="37">
        <f>SUMIFS(СВЦЭМ!$D$34:$D$777,СВЦЭМ!$A$34:$A$777,$A123,СВЦЭМ!$B$34:$B$777,I$119)+'СЕТ СН'!$I$11+СВЦЭМ!$D$10+'СЕТ СН'!$I$6</f>
        <v>2437.1844334500001</v>
      </c>
      <c r="J123" s="37">
        <f>SUMIFS(СВЦЭМ!$D$34:$D$777,СВЦЭМ!$A$34:$A$777,$A123,СВЦЭМ!$B$34:$B$777,J$119)+'СЕТ СН'!$I$11+СВЦЭМ!$D$10+'СЕТ СН'!$I$6</f>
        <v>2350.13991055</v>
      </c>
      <c r="K123" s="37">
        <f>SUMIFS(СВЦЭМ!$D$34:$D$777,СВЦЭМ!$A$34:$A$777,$A123,СВЦЭМ!$B$34:$B$777,K$119)+'СЕТ СН'!$I$11+СВЦЭМ!$D$10+'СЕТ СН'!$I$6</f>
        <v>2264.28699792</v>
      </c>
      <c r="L123" s="37">
        <f>SUMIFS(СВЦЭМ!$D$34:$D$777,СВЦЭМ!$A$34:$A$777,$A123,СВЦЭМ!$B$34:$B$777,L$119)+'СЕТ СН'!$I$11+СВЦЭМ!$D$10+'СЕТ СН'!$I$6</f>
        <v>2174.4977901000002</v>
      </c>
      <c r="M123" s="37">
        <f>SUMIFS(СВЦЭМ!$D$34:$D$777,СВЦЭМ!$A$34:$A$777,$A123,СВЦЭМ!$B$34:$B$777,M$119)+'СЕТ СН'!$I$11+СВЦЭМ!$D$10+'СЕТ СН'!$I$6</f>
        <v>2143.9222273099999</v>
      </c>
      <c r="N123" s="37">
        <f>SUMIFS(СВЦЭМ!$D$34:$D$777,СВЦЭМ!$A$34:$A$777,$A123,СВЦЭМ!$B$34:$B$777,N$119)+'СЕТ СН'!$I$11+СВЦЭМ!$D$10+'СЕТ СН'!$I$6</f>
        <v>2127.1960521299998</v>
      </c>
      <c r="O123" s="37">
        <f>SUMIFS(СВЦЭМ!$D$34:$D$777,СВЦЭМ!$A$34:$A$777,$A123,СВЦЭМ!$B$34:$B$777,O$119)+'СЕТ СН'!$I$11+СВЦЭМ!$D$10+'СЕТ СН'!$I$6</f>
        <v>2119.5868106399998</v>
      </c>
      <c r="P123" s="37">
        <f>SUMIFS(СВЦЭМ!$D$34:$D$777,СВЦЭМ!$A$34:$A$777,$A123,СВЦЭМ!$B$34:$B$777,P$119)+'СЕТ СН'!$I$11+СВЦЭМ!$D$10+'СЕТ СН'!$I$6</f>
        <v>2114.7034187099998</v>
      </c>
      <c r="Q123" s="37">
        <f>SUMIFS(СВЦЭМ!$D$34:$D$777,СВЦЭМ!$A$34:$A$777,$A123,СВЦЭМ!$B$34:$B$777,Q$119)+'СЕТ СН'!$I$11+СВЦЭМ!$D$10+'СЕТ СН'!$I$6</f>
        <v>2112.5973965499998</v>
      </c>
      <c r="R123" s="37">
        <f>SUMIFS(СВЦЭМ!$D$34:$D$777,СВЦЭМ!$A$34:$A$777,$A123,СВЦЭМ!$B$34:$B$777,R$119)+'СЕТ СН'!$I$11+СВЦЭМ!$D$10+'СЕТ СН'!$I$6</f>
        <v>2115.3112997799999</v>
      </c>
      <c r="S123" s="37">
        <f>SUMIFS(СВЦЭМ!$D$34:$D$777,СВЦЭМ!$A$34:$A$777,$A123,СВЦЭМ!$B$34:$B$777,S$119)+'СЕТ СН'!$I$11+СВЦЭМ!$D$10+'СЕТ СН'!$I$6</f>
        <v>2114.68852767</v>
      </c>
      <c r="T123" s="37">
        <f>SUMIFS(СВЦЭМ!$D$34:$D$777,СВЦЭМ!$A$34:$A$777,$A123,СВЦЭМ!$B$34:$B$777,T$119)+'СЕТ СН'!$I$11+СВЦЭМ!$D$10+'СЕТ СН'!$I$6</f>
        <v>2097.1689988200001</v>
      </c>
      <c r="U123" s="37">
        <f>SUMIFS(СВЦЭМ!$D$34:$D$777,СВЦЭМ!$A$34:$A$777,$A123,СВЦЭМ!$B$34:$B$777,U$119)+'СЕТ СН'!$I$11+СВЦЭМ!$D$10+'СЕТ СН'!$I$6</f>
        <v>2081.8294232399999</v>
      </c>
      <c r="V123" s="37">
        <f>SUMIFS(СВЦЭМ!$D$34:$D$777,СВЦЭМ!$A$34:$A$777,$A123,СВЦЭМ!$B$34:$B$777,V$119)+'СЕТ СН'!$I$11+СВЦЭМ!$D$10+'СЕТ СН'!$I$6</f>
        <v>2089.4932118500001</v>
      </c>
      <c r="W123" s="37">
        <f>SUMIFS(СВЦЭМ!$D$34:$D$777,СВЦЭМ!$A$34:$A$777,$A123,СВЦЭМ!$B$34:$B$777,W$119)+'СЕТ СН'!$I$11+СВЦЭМ!$D$10+'СЕТ СН'!$I$6</f>
        <v>2112.0082970899998</v>
      </c>
      <c r="X123" s="37">
        <f>SUMIFS(СВЦЭМ!$D$34:$D$777,СВЦЭМ!$A$34:$A$777,$A123,СВЦЭМ!$B$34:$B$777,X$119)+'СЕТ СН'!$I$11+СВЦЭМ!$D$10+'СЕТ СН'!$I$6</f>
        <v>2115.4936785099999</v>
      </c>
      <c r="Y123" s="37">
        <f>SUMIFS(СВЦЭМ!$D$34:$D$777,СВЦЭМ!$A$34:$A$777,$A123,СВЦЭМ!$B$34:$B$777,Y$119)+'СЕТ СН'!$I$11+СВЦЭМ!$D$10+'СЕТ СН'!$I$6</f>
        <v>2205.7107607200001</v>
      </c>
    </row>
    <row r="124" spans="1:27" ht="15.75" x14ac:dyDescent="0.2">
      <c r="A124" s="36">
        <f t="shared" si="3"/>
        <v>42679</v>
      </c>
      <c r="B124" s="37">
        <f>SUMIFS(СВЦЭМ!$D$34:$D$777,СВЦЭМ!$A$34:$A$777,$A124,СВЦЭМ!$B$34:$B$777,B$119)+'СЕТ СН'!$I$11+СВЦЭМ!$D$10+'СЕТ СН'!$I$6</f>
        <v>2314.01357422</v>
      </c>
      <c r="C124" s="37">
        <f>SUMIFS(СВЦЭМ!$D$34:$D$777,СВЦЭМ!$A$34:$A$777,$A124,СВЦЭМ!$B$34:$B$777,C$119)+'СЕТ СН'!$I$11+СВЦЭМ!$D$10+'СЕТ СН'!$I$6</f>
        <v>2387.0132164500001</v>
      </c>
      <c r="D124" s="37">
        <f>SUMIFS(СВЦЭМ!$D$34:$D$777,СВЦЭМ!$A$34:$A$777,$A124,СВЦЭМ!$B$34:$B$777,D$119)+'СЕТ СН'!$I$11+СВЦЭМ!$D$10+'СЕТ СН'!$I$6</f>
        <v>2443.0644761099998</v>
      </c>
      <c r="E124" s="37">
        <f>SUMIFS(СВЦЭМ!$D$34:$D$777,СВЦЭМ!$A$34:$A$777,$A124,СВЦЭМ!$B$34:$B$777,E$119)+'СЕТ СН'!$I$11+СВЦЭМ!$D$10+'СЕТ СН'!$I$6</f>
        <v>2442.9095772299997</v>
      </c>
      <c r="F124" s="37">
        <f>SUMIFS(СВЦЭМ!$D$34:$D$777,СВЦЭМ!$A$34:$A$777,$A124,СВЦЭМ!$B$34:$B$777,F$119)+'СЕТ СН'!$I$11+СВЦЭМ!$D$10+'СЕТ СН'!$I$6</f>
        <v>2440.5660528399999</v>
      </c>
      <c r="G124" s="37">
        <f>SUMIFS(СВЦЭМ!$D$34:$D$777,СВЦЭМ!$A$34:$A$777,$A124,СВЦЭМ!$B$34:$B$777,G$119)+'СЕТ СН'!$I$11+СВЦЭМ!$D$10+'СЕТ СН'!$I$6</f>
        <v>2444.3743585299999</v>
      </c>
      <c r="H124" s="37">
        <f>SUMIFS(СВЦЭМ!$D$34:$D$777,СВЦЭМ!$A$34:$A$777,$A124,СВЦЭМ!$B$34:$B$777,H$119)+'СЕТ СН'!$I$11+СВЦЭМ!$D$10+'СЕТ СН'!$I$6</f>
        <v>2454.9435223400001</v>
      </c>
      <c r="I124" s="37">
        <f>SUMIFS(СВЦЭМ!$D$34:$D$777,СВЦЭМ!$A$34:$A$777,$A124,СВЦЭМ!$B$34:$B$777,I$119)+'СЕТ СН'!$I$11+СВЦЭМ!$D$10+'СЕТ СН'!$I$6</f>
        <v>2447.0947271800001</v>
      </c>
      <c r="J124" s="37">
        <f>SUMIFS(СВЦЭМ!$D$34:$D$777,СВЦЭМ!$A$34:$A$777,$A124,СВЦЭМ!$B$34:$B$777,J$119)+'СЕТ СН'!$I$11+СВЦЭМ!$D$10+'СЕТ СН'!$I$6</f>
        <v>2353.7516840899998</v>
      </c>
      <c r="K124" s="37">
        <f>SUMIFS(СВЦЭМ!$D$34:$D$777,СВЦЭМ!$A$34:$A$777,$A124,СВЦЭМ!$B$34:$B$777,K$119)+'СЕТ СН'!$I$11+СВЦЭМ!$D$10+'СЕТ СН'!$I$6</f>
        <v>2267.5782952599998</v>
      </c>
      <c r="L124" s="37">
        <f>SUMIFS(СВЦЭМ!$D$34:$D$777,СВЦЭМ!$A$34:$A$777,$A124,СВЦЭМ!$B$34:$B$777,L$119)+'СЕТ СН'!$I$11+СВЦЭМ!$D$10+'СЕТ СН'!$I$6</f>
        <v>2186.99353372</v>
      </c>
      <c r="M124" s="37">
        <f>SUMIFS(СВЦЭМ!$D$34:$D$777,СВЦЭМ!$A$34:$A$777,$A124,СВЦЭМ!$B$34:$B$777,M$119)+'СЕТ СН'!$I$11+СВЦЭМ!$D$10+'СЕТ СН'!$I$6</f>
        <v>2163.4124478700001</v>
      </c>
      <c r="N124" s="37">
        <f>SUMIFS(СВЦЭМ!$D$34:$D$777,СВЦЭМ!$A$34:$A$777,$A124,СВЦЭМ!$B$34:$B$777,N$119)+'СЕТ СН'!$I$11+СВЦЭМ!$D$10+'СЕТ СН'!$I$6</f>
        <v>2147.6993580200001</v>
      </c>
      <c r="O124" s="37">
        <f>SUMIFS(СВЦЭМ!$D$34:$D$777,СВЦЭМ!$A$34:$A$777,$A124,СВЦЭМ!$B$34:$B$777,O$119)+'СЕТ СН'!$I$11+СВЦЭМ!$D$10+'СЕТ СН'!$I$6</f>
        <v>2137.0948988999999</v>
      </c>
      <c r="P124" s="37">
        <f>SUMIFS(СВЦЭМ!$D$34:$D$777,СВЦЭМ!$A$34:$A$777,$A124,СВЦЭМ!$B$34:$B$777,P$119)+'СЕТ СН'!$I$11+СВЦЭМ!$D$10+'СЕТ СН'!$I$6</f>
        <v>2130.4317573899998</v>
      </c>
      <c r="Q124" s="37">
        <f>SUMIFS(СВЦЭМ!$D$34:$D$777,СВЦЭМ!$A$34:$A$777,$A124,СВЦЭМ!$B$34:$B$777,Q$119)+'СЕТ СН'!$I$11+СВЦЭМ!$D$10+'СЕТ СН'!$I$6</f>
        <v>2126.61368292</v>
      </c>
      <c r="R124" s="37">
        <f>SUMIFS(СВЦЭМ!$D$34:$D$777,СВЦЭМ!$A$34:$A$777,$A124,СВЦЭМ!$B$34:$B$777,R$119)+'СЕТ СН'!$I$11+СВЦЭМ!$D$10+'СЕТ СН'!$I$6</f>
        <v>2121.3773922299997</v>
      </c>
      <c r="S124" s="37">
        <f>SUMIFS(СВЦЭМ!$D$34:$D$777,СВЦЭМ!$A$34:$A$777,$A124,СВЦЭМ!$B$34:$B$777,S$119)+'СЕТ СН'!$I$11+СВЦЭМ!$D$10+'СЕТ СН'!$I$6</f>
        <v>2111.8706982499998</v>
      </c>
      <c r="T124" s="37">
        <f>SUMIFS(СВЦЭМ!$D$34:$D$777,СВЦЭМ!$A$34:$A$777,$A124,СВЦЭМ!$B$34:$B$777,T$119)+'СЕТ СН'!$I$11+СВЦЭМ!$D$10+'СЕТ СН'!$I$6</f>
        <v>2094.2828069799998</v>
      </c>
      <c r="U124" s="37">
        <f>SUMIFS(СВЦЭМ!$D$34:$D$777,СВЦЭМ!$A$34:$A$777,$A124,СВЦЭМ!$B$34:$B$777,U$119)+'СЕТ СН'!$I$11+СВЦЭМ!$D$10+'СЕТ СН'!$I$6</f>
        <v>2080.6601341000001</v>
      </c>
      <c r="V124" s="37">
        <f>SUMIFS(СВЦЭМ!$D$34:$D$777,СВЦЭМ!$A$34:$A$777,$A124,СВЦЭМ!$B$34:$B$777,V$119)+'СЕТ СН'!$I$11+СВЦЭМ!$D$10+'СЕТ СН'!$I$6</f>
        <v>2088.2397649099998</v>
      </c>
      <c r="W124" s="37">
        <f>SUMIFS(СВЦЭМ!$D$34:$D$777,СВЦЭМ!$A$34:$A$777,$A124,СВЦЭМ!$B$34:$B$777,W$119)+'СЕТ СН'!$I$11+СВЦЭМ!$D$10+'СЕТ СН'!$I$6</f>
        <v>2111.8995347</v>
      </c>
      <c r="X124" s="37">
        <f>SUMIFS(СВЦЭМ!$D$34:$D$777,СВЦЭМ!$A$34:$A$777,$A124,СВЦЭМ!$B$34:$B$777,X$119)+'СЕТ СН'!$I$11+СВЦЭМ!$D$10+'СЕТ СН'!$I$6</f>
        <v>2114.1088174799997</v>
      </c>
      <c r="Y124" s="37">
        <f>SUMIFS(СВЦЭМ!$D$34:$D$777,СВЦЭМ!$A$34:$A$777,$A124,СВЦЭМ!$B$34:$B$777,Y$119)+'СЕТ СН'!$I$11+СВЦЭМ!$D$10+'СЕТ СН'!$I$6</f>
        <v>2204.5086747300002</v>
      </c>
    </row>
    <row r="125" spans="1:27" ht="15.75" x14ac:dyDescent="0.2">
      <c r="A125" s="36">
        <f t="shared" si="3"/>
        <v>42680</v>
      </c>
      <c r="B125" s="37">
        <f>SUMIFS(СВЦЭМ!$D$34:$D$777,СВЦЭМ!$A$34:$A$777,$A125,СВЦЭМ!$B$34:$B$777,B$119)+'СЕТ СН'!$I$11+СВЦЭМ!$D$10+'СЕТ СН'!$I$6</f>
        <v>2294.4654196699998</v>
      </c>
      <c r="C125" s="37">
        <f>SUMIFS(СВЦЭМ!$D$34:$D$777,СВЦЭМ!$A$34:$A$777,$A125,СВЦЭМ!$B$34:$B$777,C$119)+'СЕТ СН'!$I$11+СВЦЭМ!$D$10+'СЕТ СН'!$I$6</f>
        <v>2396.7807562200001</v>
      </c>
      <c r="D125" s="37">
        <f>SUMIFS(СВЦЭМ!$D$34:$D$777,СВЦЭМ!$A$34:$A$777,$A125,СВЦЭМ!$B$34:$B$777,D$119)+'СЕТ СН'!$I$11+СВЦЭМ!$D$10+'СЕТ СН'!$I$6</f>
        <v>2432.1613419300002</v>
      </c>
      <c r="E125" s="37">
        <f>SUMIFS(СВЦЭМ!$D$34:$D$777,СВЦЭМ!$A$34:$A$777,$A125,СВЦЭМ!$B$34:$B$777,E$119)+'СЕТ СН'!$I$11+СВЦЭМ!$D$10+'СЕТ СН'!$I$6</f>
        <v>2434.21261929</v>
      </c>
      <c r="F125" s="37">
        <f>SUMIFS(СВЦЭМ!$D$34:$D$777,СВЦЭМ!$A$34:$A$777,$A125,СВЦЭМ!$B$34:$B$777,F$119)+'СЕТ СН'!$I$11+СВЦЭМ!$D$10+'СЕТ СН'!$I$6</f>
        <v>2434.1304998999999</v>
      </c>
      <c r="G125" s="37">
        <f>SUMIFS(СВЦЭМ!$D$34:$D$777,СВЦЭМ!$A$34:$A$777,$A125,СВЦЭМ!$B$34:$B$777,G$119)+'СЕТ СН'!$I$11+СВЦЭМ!$D$10+'СЕТ СН'!$I$6</f>
        <v>2424.3292709899997</v>
      </c>
      <c r="H125" s="37">
        <f>SUMIFS(СВЦЭМ!$D$34:$D$777,СВЦЭМ!$A$34:$A$777,$A125,СВЦЭМ!$B$34:$B$777,H$119)+'СЕТ СН'!$I$11+СВЦЭМ!$D$10+'СЕТ СН'!$I$6</f>
        <v>2419.6812203700001</v>
      </c>
      <c r="I125" s="37">
        <f>SUMIFS(СВЦЭМ!$D$34:$D$777,СВЦЭМ!$A$34:$A$777,$A125,СВЦЭМ!$B$34:$B$777,I$119)+'СЕТ СН'!$I$11+СВЦЭМ!$D$10+'СЕТ СН'!$I$6</f>
        <v>2410.6607474799998</v>
      </c>
      <c r="J125" s="37">
        <f>SUMIFS(СВЦЭМ!$D$34:$D$777,СВЦЭМ!$A$34:$A$777,$A125,СВЦЭМ!$B$34:$B$777,J$119)+'СЕТ СН'!$I$11+СВЦЭМ!$D$10+'СЕТ СН'!$I$6</f>
        <v>2307.9558791899999</v>
      </c>
      <c r="K125" s="37">
        <f>SUMIFS(СВЦЭМ!$D$34:$D$777,СВЦЭМ!$A$34:$A$777,$A125,СВЦЭМ!$B$34:$B$777,K$119)+'СЕТ СН'!$I$11+СВЦЭМ!$D$10+'СЕТ СН'!$I$6</f>
        <v>2209.1265989799999</v>
      </c>
      <c r="L125" s="37">
        <f>SUMIFS(СВЦЭМ!$D$34:$D$777,СВЦЭМ!$A$34:$A$777,$A125,СВЦЭМ!$B$34:$B$777,L$119)+'СЕТ СН'!$I$11+СВЦЭМ!$D$10+'СЕТ СН'!$I$6</f>
        <v>2148.0652030800002</v>
      </c>
      <c r="M125" s="37">
        <f>SUMIFS(СВЦЭМ!$D$34:$D$777,СВЦЭМ!$A$34:$A$777,$A125,СВЦЭМ!$B$34:$B$777,M$119)+'СЕТ СН'!$I$11+СВЦЭМ!$D$10+'СЕТ СН'!$I$6</f>
        <v>2102.0143823799999</v>
      </c>
      <c r="N125" s="37">
        <f>SUMIFS(СВЦЭМ!$D$34:$D$777,СВЦЭМ!$A$34:$A$777,$A125,СВЦЭМ!$B$34:$B$777,N$119)+'СЕТ СН'!$I$11+СВЦЭМ!$D$10+'СЕТ СН'!$I$6</f>
        <v>2096.6626061699999</v>
      </c>
      <c r="O125" s="37">
        <f>SUMIFS(СВЦЭМ!$D$34:$D$777,СВЦЭМ!$A$34:$A$777,$A125,СВЦЭМ!$B$34:$B$777,O$119)+'СЕТ СН'!$I$11+СВЦЭМ!$D$10+'СЕТ СН'!$I$6</f>
        <v>2096.7131403899998</v>
      </c>
      <c r="P125" s="37">
        <f>SUMIFS(СВЦЭМ!$D$34:$D$777,СВЦЭМ!$A$34:$A$777,$A125,СВЦЭМ!$B$34:$B$777,P$119)+'СЕТ СН'!$I$11+СВЦЭМ!$D$10+'СЕТ СН'!$I$6</f>
        <v>2090.0691134099998</v>
      </c>
      <c r="Q125" s="37">
        <f>SUMIFS(СВЦЭМ!$D$34:$D$777,СВЦЭМ!$A$34:$A$777,$A125,СВЦЭМ!$B$34:$B$777,Q$119)+'СЕТ СН'!$I$11+СВЦЭМ!$D$10+'СЕТ СН'!$I$6</f>
        <v>2090.2449416899999</v>
      </c>
      <c r="R125" s="37">
        <f>SUMIFS(СВЦЭМ!$D$34:$D$777,СВЦЭМ!$A$34:$A$777,$A125,СВЦЭМ!$B$34:$B$777,R$119)+'СЕТ СН'!$I$11+СВЦЭМ!$D$10+'СЕТ СН'!$I$6</f>
        <v>2087.4325331099999</v>
      </c>
      <c r="S125" s="37">
        <f>SUMIFS(СВЦЭМ!$D$34:$D$777,СВЦЭМ!$A$34:$A$777,$A125,СВЦЭМ!$B$34:$B$777,S$119)+'СЕТ СН'!$I$11+СВЦЭМ!$D$10+'СЕТ СН'!$I$6</f>
        <v>2110.3905319599999</v>
      </c>
      <c r="T125" s="37">
        <f>SUMIFS(СВЦЭМ!$D$34:$D$777,СВЦЭМ!$A$34:$A$777,$A125,СВЦЭМ!$B$34:$B$777,T$119)+'СЕТ СН'!$I$11+СВЦЭМ!$D$10+'СЕТ СН'!$I$6</f>
        <v>2120.4571741</v>
      </c>
      <c r="U125" s="37">
        <f>SUMIFS(СВЦЭМ!$D$34:$D$777,СВЦЭМ!$A$34:$A$777,$A125,СВЦЭМ!$B$34:$B$777,U$119)+'СЕТ СН'!$I$11+СВЦЭМ!$D$10+'СЕТ СН'!$I$6</f>
        <v>2126.4369903199999</v>
      </c>
      <c r="V125" s="37">
        <f>SUMIFS(СВЦЭМ!$D$34:$D$777,СВЦЭМ!$A$34:$A$777,$A125,СВЦЭМ!$B$34:$B$777,V$119)+'СЕТ СН'!$I$11+СВЦЭМ!$D$10+'СЕТ СН'!$I$6</f>
        <v>2124.3450819</v>
      </c>
      <c r="W125" s="37">
        <f>SUMIFS(СВЦЭМ!$D$34:$D$777,СВЦЭМ!$A$34:$A$777,$A125,СВЦЭМ!$B$34:$B$777,W$119)+'СЕТ СН'!$I$11+СВЦЭМ!$D$10+'СЕТ СН'!$I$6</f>
        <v>2136.1332149599998</v>
      </c>
      <c r="X125" s="37">
        <f>SUMIFS(СВЦЭМ!$D$34:$D$777,СВЦЭМ!$A$34:$A$777,$A125,СВЦЭМ!$B$34:$B$777,X$119)+'СЕТ СН'!$I$11+СВЦЭМ!$D$10+'СЕТ СН'!$I$6</f>
        <v>2140.0456448</v>
      </c>
      <c r="Y125" s="37">
        <f>SUMIFS(СВЦЭМ!$D$34:$D$777,СВЦЭМ!$A$34:$A$777,$A125,СВЦЭМ!$B$34:$B$777,Y$119)+'СЕТ СН'!$I$11+СВЦЭМ!$D$10+'СЕТ СН'!$I$6</f>
        <v>2232.6627487400001</v>
      </c>
    </row>
    <row r="126" spans="1:27" ht="15.75" x14ac:dyDescent="0.2">
      <c r="A126" s="36">
        <f t="shared" si="3"/>
        <v>42681</v>
      </c>
      <c r="B126" s="37">
        <f>SUMIFS(СВЦЭМ!$D$34:$D$777,СВЦЭМ!$A$34:$A$777,$A126,СВЦЭМ!$B$34:$B$777,B$119)+'СЕТ СН'!$I$11+СВЦЭМ!$D$10+'СЕТ СН'!$I$6</f>
        <v>2334.3473272699998</v>
      </c>
      <c r="C126" s="37">
        <f>SUMIFS(СВЦЭМ!$D$34:$D$777,СВЦЭМ!$A$34:$A$777,$A126,СВЦЭМ!$B$34:$B$777,C$119)+'СЕТ СН'!$I$11+СВЦЭМ!$D$10+'СЕТ СН'!$I$6</f>
        <v>2420.5517995700002</v>
      </c>
      <c r="D126" s="37">
        <f>SUMIFS(СВЦЭМ!$D$34:$D$777,СВЦЭМ!$A$34:$A$777,$A126,СВЦЭМ!$B$34:$B$777,D$119)+'СЕТ СН'!$I$11+СВЦЭМ!$D$10+'СЕТ СН'!$I$6</f>
        <v>2440.4113822999998</v>
      </c>
      <c r="E126" s="37">
        <f>SUMIFS(СВЦЭМ!$D$34:$D$777,СВЦЭМ!$A$34:$A$777,$A126,СВЦЭМ!$B$34:$B$777,E$119)+'СЕТ СН'!$I$11+СВЦЭМ!$D$10+'СЕТ СН'!$I$6</f>
        <v>2439.8268265699999</v>
      </c>
      <c r="F126" s="37">
        <f>SUMIFS(СВЦЭМ!$D$34:$D$777,СВЦЭМ!$A$34:$A$777,$A126,СВЦЭМ!$B$34:$B$777,F$119)+'СЕТ СН'!$I$11+СВЦЭМ!$D$10+'СЕТ СН'!$I$6</f>
        <v>2440.5492580999999</v>
      </c>
      <c r="G126" s="37">
        <f>SUMIFS(СВЦЭМ!$D$34:$D$777,СВЦЭМ!$A$34:$A$777,$A126,СВЦЭМ!$B$34:$B$777,G$119)+'СЕТ СН'!$I$11+СВЦЭМ!$D$10+'СЕТ СН'!$I$6</f>
        <v>2441.71341166</v>
      </c>
      <c r="H126" s="37">
        <f>SUMIFS(СВЦЭМ!$D$34:$D$777,СВЦЭМ!$A$34:$A$777,$A126,СВЦЭМ!$B$34:$B$777,H$119)+'СЕТ СН'!$I$11+СВЦЭМ!$D$10+'СЕТ СН'!$I$6</f>
        <v>2468.4918307899998</v>
      </c>
      <c r="I126" s="37">
        <f>SUMIFS(СВЦЭМ!$D$34:$D$777,СВЦЭМ!$A$34:$A$777,$A126,СВЦЭМ!$B$34:$B$777,I$119)+'СЕТ СН'!$I$11+СВЦЭМ!$D$10+'СЕТ СН'!$I$6</f>
        <v>2458.7935400699998</v>
      </c>
      <c r="J126" s="37">
        <f>SUMIFS(СВЦЭМ!$D$34:$D$777,СВЦЭМ!$A$34:$A$777,$A126,СВЦЭМ!$B$34:$B$777,J$119)+'СЕТ СН'!$I$11+СВЦЭМ!$D$10+'СЕТ СН'!$I$6</f>
        <v>2356.7940376900001</v>
      </c>
      <c r="K126" s="37">
        <f>SUMIFS(СВЦЭМ!$D$34:$D$777,СВЦЭМ!$A$34:$A$777,$A126,СВЦЭМ!$B$34:$B$777,K$119)+'СЕТ СН'!$I$11+СВЦЭМ!$D$10+'СЕТ СН'!$I$6</f>
        <v>2242.6620051099999</v>
      </c>
      <c r="L126" s="37">
        <f>SUMIFS(СВЦЭМ!$D$34:$D$777,СВЦЭМ!$A$34:$A$777,$A126,СВЦЭМ!$B$34:$B$777,L$119)+'СЕТ СН'!$I$11+СВЦЭМ!$D$10+'СЕТ СН'!$I$6</f>
        <v>2154.43194679</v>
      </c>
      <c r="M126" s="37">
        <f>SUMIFS(СВЦЭМ!$D$34:$D$777,СВЦЭМ!$A$34:$A$777,$A126,СВЦЭМ!$B$34:$B$777,M$119)+'СЕТ СН'!$I$11+СВЦЭМ!$D$10+'СЕТ СН'!$I$6</f>
        <v>2118.0369104000001</v>
      </c>
      <c r="N126" s="37">
        <f>SUMIFS(СВЦЭМ!$D$34:$D$777,СВЦЭМ!$A$34:$A$777,$A126,СВЦЭМ!$B$34:$B$777,N$119)+'СЕТ СН'!$I$11+СВЦЭМ!$D$10+'СЕТ СН'!$I$6</f>
        <v>2119.6443100699998</v>
      </c>
      <c r="O126" s="37">
        <f>SUMIFS(СВЦЭМ!$D$34:$D$777,СВЦЭМ!$A$34:$A$777,$A126,СВЦЭМ!$B$34:$B$777,O$119)+'СЕТ СН'!$I$11+СВЦЭМ!$D$10+'СЕТ СН'!$I$6</f>
        <v>2107.18181766</v>
      </c>
      <c r="P126" s="37">
        <f>SUMIFS(СВЦЭМ!$D$34:$D$777,СВЦЭМ!$A$34:$A$777,$A126,СВЦЭМ!$B$34:$B$777,P$119)+'СЕТ СН'!$I$11+СВЦЭМ!$D$10+'СЕТ СН'!$I$6</f>
        <v>2099.0348847599998</v>
      </c>
      <c r="Q126" s="37">
        <f>SUMIFS(СВЦЭМ!$D$34:$D$777,СВЦЭМ!$A$34:$A$777,$A126,СВЦЭМ!$B$34:$B$777,Q$119)+'СЕТ СН'!$I$11+СВЦЭМ!$D$10+'СЕТ СН'!$I$6</f>
        <v>2099.0785615699997</v>
      </c>
      <c r="R126" s="37">
        <f>SUMIFS(СВЦЭМ!$D$34:$D$777,СВЦЭМ!$A$34:$A$777,$A126,СВЦЭМ!$B$34:$B$777,R$119)+'СЕТ СН'!$I$11+СВЦЭМ!$D$10+'СЕТ СН'!$I$6</f>
        <v>2098.3649252699997</v>
      </c>
      <c r="S126" s="37">
        <f>SUMIFS(СВЦЭМ!$D$34:$D$777,СВЦЭМ!$A$34:$A$777,$A126,СВЦЭМ!$B$34:$B$777,S$119)+'СЕТ СН'!$I$11+СВЦЭМ!$D$10+'СЕТ СН'!$I$6</f>
        <v>2118.5436757699999</v>
      </c>
      <c r="T126" s="37">
        <f>SUMIFS(СВЦЭМ!$D$34:$D$777,СВЦЭМ!$A$34:$A$777,$A126,СВЦЭМ!$B$34:$B$777,T$119)+'СЕТ СН'!$I$11+СВЦЭМ!$D$10+'СЕТ СН'!$I$6</f>
        <v>2129.3359511799999</v>
      </c>
      <c r="U126" s="37">
        <f>SUMIFS(СВЦЭМ!$D$34:$D$777,СВЦЭМ!$A$34:$A$777,$A126,СВЦЭМ!$B$34:$B$777,U$119)+'СЕТ СН'!$I$11+СВЦЭМ!$D$10+'СЕТ СН'!$I$6</f>
        <v>2132.5240758299997</v>
      </c>
      <c r="V126" s="37">
        <f>SUMIFS(СВЦЭМ!$D$34:$D$777,СВЦЭМ!$A$34:$A$777,$A126,СВЦЭМ!$B$34:$B$777,V$119)+'СЕТ СН'!$I$11+СВЦЭМ!$D$10+'СЕТ СН'!$I$6</f>
        <v>2127.7642196400002</v>
      </c>
      <c r="W126" s="37">
        <f>SUMIFS(СВЦЭМ!$D$34:$D$777,СВЦЭМ!$A$34:$A$777,$A126,СВЦЭМ!$B$34:$B$777,W$119)+'СЕТ СН'!$I$11+СВЦЭМ!$D$10+'СЕТ СН'!$I$6</f>
        <v>2127.2510913000001</v>
      </c>
      <c r="X126" s="37">
        <f>SUMIFS(СВЦЭМ!$D$34:$D$777,СВЦЭМ!$A$34:$A$777,$A126,СВЦЭМ!$B$34:$B$777,X$119)+'СЕТ СН'!$I$11+СВЦЭМ!$D$10+'СЕТ СН'!$I$6</f>
        <v>2160.2269550800002</v>
      </c>
      <c r="Y126" s="37">
        <f>SUMIFS(СВЦЭМ!$D$34:$D$777,СВЦЭМ!$A$34:$A$777,$A126,СВЦЭМ!$B$34:$B$777,Y$119)+'СЕТ СН'!$I$11+СВЦЭМ!$D$10+'СЕТ СН'!$I$6</f>
        <v>2237.8083482399998</v>
      </c>
    </row>
    <row r="127" spans="1:27" ht="15.75" x14ac:dyDescent="0.2">
      <c r="A127" s="36">
        <f t="shared" si="3"/>
        <v>42682</v>
      </c>
      <c r="B127" s="37">
        <f>SUMIFS(СВЦЭМ!$D$34:$D$777,СВЦЭМ!$A$34:$A$777,$A127,СВЦЭМ!$B$34:$B$777,B$119)+'СЕТ СН'!$I$11+СВЦЭМ!$D$10+'СЕТ СН'!$I$6</f>
        <v>2317.2545744199997</v>
      </c>
      <c r="C127" s="37">
        <f>SUMIFS(СВЦЭМ!$D$34:$D$777,СВЦЭМ!$A$34:$A$777,$A127,СВЦЭМ!$B$34:$B$777,C$119)+'СЕТ СН'!$I$11+СВЦЭМ!$D$10+'СЕТ СН'!$I$6</f>
        <v>2421.3573156900002</v>
      </c>
      <c r="D127" s="37">
        <f>SUMIFS(СВЦЭМ!$D$34:$D$777,СВЦЭМ!$A$34:$A$777,$A127,СВЦЭМ!$B$34:$B$777,D$119)+'СЕТ СН'!$I$11+СВЦЭМ!$D$10+'СЕТ СН'!$I$6</f>
        <v>2445.6811189699997</v>
      </c>
      <c r="E127" s="37">
        <f>SUMIFS(СВЦЭМ!$D$34:$D$777,СВЦЭМ!$A$34:$A$777,$A127,СВЦЭМ!$B$34:$B$777,E$119)+'СЕТ СН'!$I$11+СВЦЭМ!$D$10+'СЕТ СН'!$I$6</f>
        <v>2435.4438675900001</v>
      </c>
      <c r="F127" s="37">
        <f>SUMIFS(СВЦЭМ!$D$34:$D$777,СВЦЭМ!$A$34:$A$777,$A127,СВЦЭМ!$B$34:$B$777,F$119)+'СЕТ СН'!$I$11+СВЦЭМ!$D$10+'СЕТ СН'!$I$6</f>
        <v>2441.9023033200001</v>
      </c>
      <c r="G127" s="37">
        <f>SUMIFS(СВЦЭМ!$D$34:$D$777,СВЦЭМ!$A$34:$A$777,$A127,СВЦЭМ!$B$34:$B$777,G$119)+'СЕТ СН'!$I$11+СВЦЭМ!$D$10+'СЕТ СН'!$I$6</f>
        <v>2453.1720047099998</v>
      </c>
      <c r="H127" s="37">
        <f>SUMIFS(СВЦЭМ!$D$34:$D$777,СВЦЭМ!$A$34:$A$777,$A127,СВЦЭМ!$B$34:$B$777,H$119)+'СЕТ СН'!$I$11+СВЦЭМ!$D$10+'СЕТ СН'!$I$6</f>
        <v>2470.4859441099998</v>
      </c>
      <c r="I127" s="37">
        <f>SUMIFS(СВЦЭМ!$D$34:$D$777,СВЦЭМ!$A$34:$A$777,$A127,СВЦЭМ!$B$34:$B$777,I$119)+'СЕТ СН'!$I$11+СВЦЭМ!$D$10+'СЕТ СН'!$I$6</f>
        <v>2409.2664599499999</v>
      </c>
      <c r="J127" s="37">
        <f>SUMIFS(СВЦЭМ!$D$34:$D$777,СВЦЭМ!$A$34:$A$777,$A127,СВЦЭМ!$B$34:$B$777,J$119)+'СЕТ СН'!$I$11+СВЦЭМ!$D$10+'СЕТ СН'!$I$6</f>
        <v>2287.1261995699997</v>
      </c>
      <c r="K127" s="37">
        <f>SUMIFS(СВЦЭМ!$D$34:$D$777,СВЦЭМ!$A$34:$A$777,$A127,СВЦЭМ!$B$34:$B$777,K$119)+'СЕТ СН'!$I$11+СВЦЭМ!$D$10+'СЕТ СН'!$I$6</f>
        <v>2242.4901621600002</v>
      </c>
      <c r="L127" s="37">
        <f>SUMIFS(СВЦЭМ!$D$34:$D$777,СВЦЭМ!$A$34:$A$777,$A127,СВЦЭМ!$B$34:$B$777,L$119)+'СЕТ СН'!$I$11+СВЦЭМ!$D$10+'СЕТ СН'!$I$6</f>
        <v>2141.2574722099998</v>
      </c>
      <c r="M127" s="37">
        <f>SUMIFS(СВЦЭМ!$D$34:$D$777,СВЦЭМ!$A$34:$A$777,$A127,СВЦЭМ!$B$34:$B$777,M$119)+'СЕТ СН'!$I$11+СВЦЭМ!$D$10+'СЕТ СН'!$I$6</f>
        <v>2120.0469614200001</v>
      </c>
      <c r="N127" s="37">
        <f>SUMIFS(СВЦЭМ!$D$34:$D$777,СВЦЭМ!$A$34:$A$777,$A127,СВЦЭМ!$B$34:$B$777,N$119)+'СЕТ СН'!$I$11+СВЦЭМ!$D$10+'СЕТ СН'!$I$6</f>
        <v>2099.9952656699998</v>
      </c>
      <c r="O127" s="37">
        <f>SUMIFS(СВЦЭМ!$D$34:$D$777,СВЦЭМ!$A$34:$A$777,$A127,СВЦЭМ!$B$34:$B$777,O$119)+'СЕТ СН'!$I$11+СВЦЭМ!$D$10+'СЕТ СН'!$I$6</f>
        <v>2099.81362747</v>
      </c>
      <c r="P127" s="37">
        <f>SUMIFS(СВЦЭМ!$D$34:$D$777,СВЦЭМ!$A$34:$A$777,$A127,СВЦЭМ!$B$34:$B$777,P$119)+'СЕТ СН'!$I$11+СВЦЭМ!$D$10+'СЕТ СН'!$I$6</f>
        <v>2090.96393696</v>
      </c>
      <c r="Q127" s="37">
        <f>SUMIFS(СВЦЭМ!$D$34:$D$777,СВЦЭМ!$A$34:$A$777,$A127,СВЦЭМ!$B$34:$B$777,Q$119)+'СЕТ СН'!$I$11+СВЦЭМ!$D$10+'СЕТ СН'!$I$6</f>
        <v>2083.2388998400002</v>
      </c>
      <c r="R127" s="37">
        <f>SUMIFS(СВЦЭМ!$D$34:$D$777,СВЦЭМ!$A$34:$A$777,$A127,СВЦЭМ!$B$34:$B$777,R$119)+'СЕТ СН'!$I$11+СВЦЭМ!$D$10+'СЕТ СН'!$I$6</f>
        <v>2081.9843814699998</v>
      </c>
      <c r="S127" s="37">
        <f>SUMIFS(СВЦЭМ!$D$34:$D$777,СВЦЭМ!$A$34:$A$777,$A127,СВЦЭМ!$B$34:$B$777,S$119)+'СЕТ СН'!$I$11+СВЦЭМ!$D$10+'СЕТ СН'!$I$6</f>
        <v>2104.8713641099998</v>
      </c>
      <c r="T127" s="37">
        <f>SUMIFS(СВЦЭМ!$D$34:$D$777,СВЦЭМ!$A$34:$A$777,$A127,СВЦЭМ!$B$34:$B$777,T$119)+'СЕТ СН'!$I$11+СВЦЭМ!$D$10+'СЕТ СН'!$I$6</f>
        <v>2132.35860017</v>
      </c>
      <c r="U127" s="37">
        <f>SUMIFS(СВЦЭМ!$D$34:$D$777,СВЦЭМ!$A$34:$A$777,$A127,СВЦЭМ!$B$34:$B$777,U$119)+'СЕТ СН'!$I$11+СВЦЭМ!$D$10+'СЕТ СН'!$I$6</f>
        <v>2137.9261041599998</v>
      </c>
      <c r="V127" s="37">
        <f>SUMIFS(СВЦЭМ!$D$34:$D$777,СВЦЭМ!$A$34:$A$777,$A127,СВЦЭМ!$B$34:$B$777,V$119)+'СЕТ СН'!$I$11+СВЦЭМ!$D$10+'СЕТ СН'!$I$6</f>
        <v>2138.3381701200001</v>
      </c>
      <c r="W127" s="37">
        <f>SUMIFS(СВЦЭМ!$D$34:$D$777,СВЦЭМ!$A$34:$A$777,$A127,СВЦЭМ!$B$34:$B$777,W$119)+'СЕТ СН'!$I$11+СВЦЭМ!$D$10+'СЕТ СН'!$I$6</f>
        <v>2142.8329739599999</v>
      </c>
      <c r="X127" s="37">
        <f>SUMIFS(СВЦЭМ!$D$34:$D$777,СВЦЭМ!$A$34:$A$777,$A127,СВЦЭМ!$B$34:$B$777,X$119)+'СЕТ СН'!$I$11+СВЦЭМ!$D$10+'СЕТ СН'!$I$6</f>
        <v>2160.5588143099999</v>
      </c>
      <c r="Y127" s="37">
        <f>SUMIFS(СВЦЭМ!$D$34:$D$777,СВЦЭМ!$A$34:$A$777,$A127,СВЦЭМ!$B$34:$B$777,Y$119)+'СЕТ СН'!$I$11+СВЦЭМ!$D$10+'СЕТ СН'!$I$6</f>
        <v>2237.5543477599999</v>
      </c>
    </row>
    <row r="128" spans="1:27" ht="15.75" x14ac:dyDescent="0.2">
      <c r="A128" s="36">
        <f t="shared" si="3"/>
        <v>42683</v>
      </c>
      <c r="B128" s="37">
        <f>SUMIFS(СВЦЭМ!$D$34:$D$777,СВЦЭМ!$A$34:$A$777,$A128,СВЦЭМ!$B$34:$B$777,B$119)+'СЕТ СН'!$I$11+СВЦЭМ!$D$10+'СЕТ СН'!$I$6</f>
        <v>2336.9571051899998</v>
      </c>
      <c r="C128" s="37">
        <f>SUMIFS(СВЦЭМ!$D$34:$D$777,СВЦЭМ!$A$34:$A$777,$A128,СВЦЭМ!$B$34:$B$777,C$119)+'СЕТ СН'!$I$11+СВЦЭМ!$D$10+'СЕТ СН'!$I$6</f>
        <v>2441.6806897799997</v>
      </c>
      <c r="D128" s="37">
        <f>SUMIFS(СВЦЭМ!$D$34:$D$777,СВЦЭМ!$A$34:$A$777,$A128,СВЦЭМ!$B$34:$B$777,D$119)+'СЕТ СН'!$I$11+СВЦЭМ!$D$10+'СЕТ СН'!$I$6</f>
        <v>2460.0937454199998</v>
      </c>
      <c r="E128" s="37">
        <f>SUMIFS(СВЦЭМ!$D$34:$D$777,СВЦЭМ!$A$34:$A$777,$A128,СВЦЭМ!$B$34:$B$777,E$119)+'СЕТ СН'!$I$11+СВЦЭМ!$D$10+'СЕТ СН'!$I$6</f>
        <v>2456.6010102099999</v>
      </c>
      <c r="F128" s="37">
        <f>SUMIFS(СВЦЭМ!$D$34:$D$777,СВЦЭМ!$A$34:$A$777,$A128,СВЦЭМ!$B$34:$B$777,F$119)+'СЕТ СН'!$I$11+СВЦЭМ!$D$10+'СЕТ СН'!$I$6</f>
        <v>2454.0429235199999</v>
      </c>
      <c r="G128" s="37">
        <f>SUMIFS(СВЦЭМ!$D$34:$D$777,СВЦЭМ!$A$34:$A$777,$A128,СВЦЭМ!$B$34:$B$777,G$119)+'СЕТ СН'!$I$11+СВЦЭМ!$D$10+'СЕТ СН'!$I$6</f>
        <v>2449.9235772699999</v>
      </c>
      <c r="H128" s="37">
        <f>SUMIFS(СВЦЭМ!$D$34:$D$777,СВЦЭМ!$A$34:$A$777,$A128,СВЦЭМ!$B$34:$B$777,H$119)+'СЕТ СН'!$I$11+СВЦЭМ!$D$10+'СЕТ СН'!$I$6</f>
        <v>2435.4826375799998</v>
      </c>
      <c r="I128" s="37">
        <f>SUMIFS(СВЦЭМ!$D$34:$D$777,СВЦЭМ!$A$34:$A$777,$A128,СВЦЭМ!$B$34:$B$777,I$119)+'СЕТ СН'!$I$11+СВЦЭМ!$D$10+'СЕТ СН'!$I$6</f>
        <v>2397.8584087300001</v>
      </c>
      <c r="J128" s="37">
        <f>SUMIFS(СВЦЭМ!$D$34:$D$777,СВЦЭМ!$A$34:$A$777,$A128,СВЦЭМ!$B$34:$B$777,J$119)+'СЕТ СН'!$I$11+СВЦЭМ!$D$10+'СЕТ СН'!$I$6</f>
        <v>2321.7371161399997</v>
      </c>
      <c r="K128" s="37">
        <f>SUMIFS(СВЦЭМ!$D$34:$D$777,СВЦЭМ!$A$34:$A$777,$A128,СВЦЭМ!$B$34:$B$777,K$119)+'СЕТ СН'!$I$11+СВЦЭМ!$D$10+'СЕТ СН'!$I$6</f>
        <v>2248.5325623199997</v>
      </c>
      <c r="L128" s="37">
        <f>SUMIFS(СВЦЭМ!$D$34:$D$777,СВЦЭМ!$A$34:$A$777,$A128,СВЦЭМ!$B$34:$B$777,L$119)+'СЕТ СН'!$I$11+СВЦЭМ!$D$10+'СЕТ СН'!$I$6</f>
        <v>2163.3387432999998</v>
      </c>
      <c r="M128" s="37">
        <f>SUMIFS(СВЦЭМ!$D$34:$D$777,СВЦЭМ!$A$34:$A$777,$A128,СВЦЭМ!$B$34:$B$777,M$119)+'СЕТ СН'!$I$11+СВЦЭМ!$D$10+'СЕТ СН'!$I$6</f>
        <v>2124.9529720400001</v>
      </c>
      <c r="N128" s="37">
        <f>SUMIFS(СВЦЭМ!$D$34:$D$777,СВЦЭМ!$A$34:$A$777,$A128,СВЦЭМ!$B$34:$B$777,N$119)+'СЕТ СН'!$I$11+СВЦЭМ!$D$10+'СЕТ СН'!$I$6</f>
        <v>2116.5334289699999</v>
      </c>
      <c r="O128" s="37">
        <f>SUMIFS(СВЦЭМ!$D$34:$D$777,СВЦЭМ!$A$34:$A$777,$A128,СВЦЭМ!$B$34:$B$777,O$119)+'СЕТ СН'!$I$11+СВЦЭМ!$D$10+'СЕТ СН'!$I$6</f>
        <v>2119.7201884400001</v>
      </c>
      <c r="P128" s="37">
        <f>SUMIFS(СВЦЭМ!$D$34:$D$777,СВЦЭМ!$A$34:$A$777,$A128,СВЦЭМ!$B$34:$B$777,P$119)+'СЕТ СН'!$I$11+СВЦЭМ!$D$10+'СЕТ СН'!$I$6</f>
        <v>2114.62927949</v>
      </c>
      <c r="Q128" s="37">
        <f>SUMIFS(СВЦЭМ!$D$34:$D$777,СВЦЭМ!$A$34:$A$777,$A128,СВЦЭМ!$B$34:$B$777,Q$119)+'СЕТ СН'!$I$11+СВЦЭМ!$D$10+'СЕТ СН'!$I$6</f>
        <v>2108.6731822699999</v>
      </c>
      <c r="R128" s="37">
        <f>SUMIFS(СВЦЭМ!$D$34:$D$777,СВЦЭМ!$A$34:$A$777,$A128,СВЦЭМ!$B$34:$B$777,R$119)+'СЕТ СН'!$I$11+СВЦЭМ!$D$10+'СЕТ СН'!$I$6</f>
        <v>2110.7866180699998</v>
      </c>
      <c r="S128" s="37">
        <f>SUMIFS(СВЦЭМ!$D$34:$D$777,СВЦЭМ!$A$34:$A$777,$A128,СВЦЭМ!$B$34:$B$777,S$119)+'СЕТ СН'!$I$11+СВЦЭМ!$D$10+'СЕТ СН'!$I$6</f>
        <v>2119.16676186</v>
      </c>
      <c r="T128" s="37">
        <f>SUMIFS(СВЦЭМ!$D$34:$D$777,СВЦЭМ!$A$34:$A$777,$A128,СВЦЭМ!$B$34:$B$777,T$119)+'СЕТ СН'!$I$11+СВЦЭМ!$D$10+'СЕТ СН'!$I$6</f>
        <v>2149.09648014</v>
      </c>
      <c r="U128" s="37">
        <f>SUMIFS(СВЦЭМ!$D$34:$D$777,СВЦЭМ!$A$34:$A$777,$A128,СВЦЭМ!$B$34:$B$777,U$119)+'СЕТ СН'!$I$11+СВЦЭМ!$D$10+'СЕТ СН'!$I$6</f>
        <v>2161.8701288499997</v>
      </c>
      <c r="V128" s="37">
        <f>SUMIFS(СВЦЭМ!$D$34:$D$777,СВЦЭМ!$A$34:$A$777,$A128,СВЦЭМ!$B$34:$B$777,V$119)+'СЕТ СН'!$I$11+СВЦЭМ!$D$10+'СЕТ СН'!$I$6</f>
        <v>2200.00145647</v>
      </c>
      <c r="W128" s="37">
        <f>SUMIFS(СВЦЭМ!$D$34:$D$777,СВЦЭМ!$A$34:$A$777,$A128,СВЦЭМ!$B$34:$B$777,W$119)+'СЕТ СН'!$I$11+СВЦЭМ!$D$10+'СЕТ СН'!$I$6</f>
        <v>2225.5769094799998</v>
      </c>
      <c r="X128" s="37">
        <f>SUMIFS(СВЦЭМ!$D$34:$D$777,СВЦЭМ!$A$34:$A$777,$A128,СВЦЭМ!$B$34:$B$777,X$119)+'СЕТ СН'!$I$11+СВЦЭМ!$D$10+'СЕТ СН'!$I$6</f>
        <v>2208.6033213999999</v>
      </c>
      <c r="Y128" s="37">
        <f>SUMIFS(СВЦЭМ!$D$34:$D$777,СВЦЭМ!$A$34:$A$777,$A128,СВЦЭМ!$B$34:$B$777,Y$119)+'СЕТ СН'!$I$11+СВЦЭМ!$D$10+'СЕТ СН'!$I$6</f>
        <v>2214.4380747699997</v>
      </c>
    </row>
    <row r="129" spans="1:25" ht="15.75" x14ac:dyDescent="0.2">
      <c r="A129" s="36">
        <f t="shared" si="3"/>
        <v>42684</v>
      </c>
      <c r="B129" s="37">
        <f>SUMIFS(СВЦЭМ!$D$34:$D$777,СВЦЭМ!$A$34:$A$777,$A129,СВЦЭМ!$B$34:$B$777,B$119)+'СЕТ СН'!$I$11+СВЦЭМ!$D$10+'СЕТ СН'!$I$6</f>
        <v>2325.3206800799999</v>
      </c>
      <c r="C129" s="37">
        <f>SUMIFS(СВЦЭМ!$D$34:$D$777,СВЦЭМ!$A$34:$A$777,$A129,СВЦЭМ!$B$34:$B$777,C$119)+'СЕТ СН'!$I$11+СВЦЭМ!$D$10+'СЕТ СН'!$I$6</f>
        <v>2432.4362532</v>
      </c>
      <c r="D129" s="37">
        <f>SUMIFS(СВЦЭМ!$D$34:$D$777,СВЦЭМ!$A$34:$A$777,$A129,СВЦЭМ!$B$34:$B$777,D$119)+'СЕТ СН'!$I$11+СВЦЭМ!$D$10+'СЕТ СН'!$I$6</f>
        <v>2454.2715389999998</v>
      </c>
      <c r="E129" s="37">
        <f>SUMIFS(СВЦЭМ!$D$34:$D$777,СВЦЭМ!$A$34:$A$777,$A129,СВЦЭМ!$B$34:$B$777,E$119)+'СЕТ СН'!$I$11+СВЦЭМ!$D$10+'СЕТ СН'!$I$6</f>
        <v>2452.2954513</v>
      </c>
      <c r="F129" s="37">
        <f>SUMIFS(СВЦЭМ!$D$34:$D$777,СВЦЭМ!$A$34:$A$777,$A129,СВЦЭМ!$B$34:$B$777,F$119)+'СЕТ СН'!$I$11+СВЦЭМ!$D$10+'СЕТ СН'!$I$6</f>
        <v>2459.7832490199999</v>
      </c>
      <c r="G129" s="37">
        <f>SUMIFS(СВЦЭМ!$D$34:$D$777,СВЦЭМ!$A$34:$A$777,$A129,СВЦЭМ!$B$34:$B$777,G$119)+'СЕТ СН'!$I$11+СВЦЭМ!$D$10+'СЕТ СН'!$I$6</f>
        <v>2463.9852012599999</v>
      </c>
      <c r="H129" s="37">
        <f>SUMIFS(СВЦЭМ!$D$34:$D$777,СВЦЭМ!$A$34:$A$777,$A129,СВЦЭМ!$B$34:$B$777,H$119)+'СЕТ СН'!$I$11+СВЦЭМ!$D$10+'СЕТ СН'!$I$6</f>
        <v>2426.99711604</v>
      </c>
      <c r="I129" s="37">
        <f>SUMIFS(СВЦЭМ!$D$34:$D$777,СВЦЭМ!$A$34:$A$777,$A129,СВЦЭМ!$B$34:$B$777,I$119)+'СЕТ СН'!$I$11+СВЦЭМ!$D$10+'СЕТ СН'!$I$6</f>
        <v>2407.8525369999998</v>
      </c>
      <c r="J129" s="37">
        <f>SUMIFS(СВЦЭМ!$D$34:$D$777,СВЦЭМ!$A$34:$A$777,$A129,СВЦЭМ!$B$34:$B$777,J$119)+'СЕТ СН'!$I$11+СВЦЭМ!$D$10+'СЕТ СН'!$I$6</f>
        <v>2344.4358315999998</v>
      </c>
      <c r="K129" s="37">
        <f>SUMIFS(СВЦЭМ!$D$34:$D$777,СВЦЭМ!$A$34:$A$777,$A129,СВЦЭМ!$B$34:$B$777,K$119)+'СЕТ СН'!$I$11+СВЦЭМ!$D$10+'СЕТ СН'!$I$6</f>
        <v>2245.6109938599998</v>
      </c>
      <c r="L129" s="37">
        <f>SUMIFS(СВЦЭМ!$D$34:$D$777,СВЦЭМ!$A$34:$A$777,$A129,СВЦЭМ!$B$34:$B$777,L$119)+'СЕТ СН'!$I$11+СВЦЭМ!$D$10+'СЕТ СН'!$I$6</f>
        <v>2158.2002130699998</v>
      </c>
      <c r="M129" s="37">
        <f>SUMIFS(СВЦЭМ!$D$34:$D$777,СВЦЭМ!$A$34:$A$777,$A129,СВЦЭМ!$B$34:$B$777,M$119)+'СЕТ СН'!$I$11+СВЦЭМ!$D$10+'СЕТ СН'!$I$6</f>
        <v>2127.86456236</v>
      </c>
      <c r="N129" s="37">
        <f>SUMIFS(СВЦЭМ!$D$34:$D$777,СВЦЭМ!$A$34:$A$777,$A129,СВЦЭМ!$B$34:$B$777,N$119)+'СЕТ СН'!$I$11+СВЦЭМ!$D$10+'СЕТ СН'!$I$6</f>
        <v>2166.3482293699999</v>
      </c>
      <c r="O129" s="37">
        <f>SUMIFS(СВЦЭМ!$D$34:$D$777,СВЦЭМ!$A$34:$A$777,$A129,СВЦЭМ!$B$34:$B$777,O$119)+'СЕТ СН'!$I$11+СВЦЭМ!$D$10+'СЕТ СН'!$I$6</f>
        <v>2188.4719309799998</v>
      </c>
      <c r="P129" s="37">
        <f>SUMIFS(СВЦЭМ!$D$34:$D$777,СВЦЭМ!$A$34:$A$777,$A129,СВЦЭМ!$B$34:$B$777,P$119)+'СЕТ СН'!$I$11+СВЦЭМ!$D$10+'СЕТ СН'!$I$6</f>
        <v>2183.7379811000001</v>
      </c>
      <c r="Q129" s="37">
        <f>SUMIFS(СВЦЭМ!$D$34:$D$777,СВЦЭМ!$A$34:$A$777,$A129,СВЦЭМ!$B$34:$B$777,Q$119)+'СЕТ СН'!$I$11+СВЦЭМ!$D$10+'СЕТ СН'!$I$6</f>
        <v>2190.09785371</v>
      </c>
      <c r="R129" s="37">
        <f>SUMIFS(СВЦЭМ!$D$34:$D$777,СВЦЭМ!$A$34:$A$777,$A129,СВЦЭМ!$B$34:$B$777,R$119)+'СЕТ СН'!$I$11+СВЦЭМ!$D$10+'СЕТ СН'!$I$6</f>
        <v>2194.5895754100002</v>
      </c>
      <c r="S129" s="37">
        <f>SUMIFS(СВЦЭМ!$D$34:$D$777,СВЦЭМ!$A$34:$A$777,$A129,СВЦЭМ!$B$34:$B$777,S$119)+'СЕТ СН'!$I$11+СВЦЭМ!$D$10+'СЕТ СН'!$I$6</f>
        <v>2176.3314826199999</v>
      </c>
      <c r="T129" s="37">
        <f>SUMIFS(СВЦЭМ!$D$34:$D$777,СВЦЭМ!$A$34:$A$777,$A129,СВЦЭМ!$B$34:$B$777,T$119)+'СЕТ СН'!$I$11+СВЦЭМ!$D$10+'СЕТ СН'!$I$6</f>
        <v>2145.6384117699999</v>
      </c>
      <c r="U129" s="37">
        <f>SUMIFS(СВЦЭМ!$D$34:$D$777,СВЦЭМ!$A$34:$A$777,$A129,СВЦЭМ!$B$34:$B$777,U$119)+'СЕТ СН'!$I$11+СВЦЭМ!$D$10+'СЕТ СН'!$I$6</f>
        <v>2157.05661818</v>
      </c>
      <c r="V129" s="37">
        <f>SUMIFS(СВЦЭМ!$D$34:$D$777,СВЦЭМ!$A$34:$A$777,$A129,СВЦЭМ!$B$34:$B$777,V$119)+'СЕТ СН'!$I$11+СВЦЭМ!$D$10+'СЕТ СН'!$I$6</f>
        <v>2140.8665974799997</v>
      </c>
      <c r="W129" s="37">
        <f>SUMIFS(СВЦЭМ!$D$34:$D$777,СВЦЭМ!$A$34:$A$777,$A129,СВЦЭМ!$B$34:$B$777,W$119)+'СЕТ СН'!$I$11+СВЦЭМ!$D$10+'СЕТ СН'!$I$6</f>
        <v>2142.1732923999998</v>
      </c>
      <c r="X129" s="37">
        <f>SUMIFS(СВЦЭМ!$D$34:$D$777,СВЦЭМ!$A$34:$A$777,$A129,СВЦЭМ!$B$34:$B$777,X$119)+'СЕТ СН'!$I$11+СВЦЭМ!$D$10+'СЕТ СН'!$I$6</f>
        <v>2151.8284947399998</v>
      </c>
      <c r="Y129" s="37">
        <f>SUMIFS(СВЦЭМ!$D$34:$D$777,СВЦЭМ!$A$34:$A$777,$A129,СВЦЭМ!$B$34:$B$777,Y$119)+'СЕТ СН'!$I$11+СВЦЭМ!$D$10+'СЕТ СН'!$I$6</f>
        <v>2221.1924559700001</v>
      </c>
    </row>
    <row r="130" spans="1:25" ht="15.75" x14ac:dyDescent="0.2">
      <c r="A130" s="36">
        <f t="shared" si="3"/>
        <v>42685</v>
      </c>
      <c r="B130" s="37">
        <f>SUMIFS(СВЦЭМ!$D$34:$D$777,СВЦЭМ!$A$34:$A$777,$A130,СВЦЭМ!$B$34:$B$777,B$119)+'СЕТ СН'!$I$11+СВЦЭМ!$D$10+'СЕТ СН'!$I$6</f>
        <v>2305.31207825</v>
      </c>
      <c r="C130" s="37">
        <f>SUMIFS(СВЦЭМ!$D$34:$D$777,СВЦЭМ!$A$34:$A$777,$A130,СВЦЭМ!$B$34:$B$777,C$119)+'СЕТ СН'!$I$11+СВЦЭМ!$D$10+'СЕТ СН'!$I$6</f>
        <v>2428.3275254800001</v>
      </c>
      <c r="D130" s="37">
        <f>SUMIFS(СВЦЭМ!$D$34:$D$777,СВЦЭМ!$A$34:$A$777,$A130,СВЦЭМ!$B$34:$B$777,D$119)+'СЕТ СН'!$I$11+СВЦЭМ!$D$10+'СЕТ СН'!$I$6</f>
        <v>2492.7830144099999</v>
      </c>
      <c r="E130" s="37">
        <f>SUMIFS(СВЦЭМ!$D$34:$D$777,СВЦЭМ!$A$34:$A$777,$A130,СВЦЭМ!$B$34:$B$777,E$119)+'СЕТ СН'!$I$11+СВЦЭМ!$D$10+'СЕТ СН'!$I$6</f>
        <v>2450.8803902599998</v>
      </c>
      <c r="F130" s="37">
        <f>SUMIFS(СВЦЭМ!$D$34:$D$777,СВЦЭМ!$A$34:$A$777,$A130,СВЦЭМ!$B$34:$B$777,F$119)+'СЕТ СН'!$I$11+СВЦЭМ!$D$10+'СЕТ СН'!$I$6</f>
        <v>2451.0161918700001</v>
      </c>
      <c r="G130" s="37">
        <f>SUMIFS(СВЦЭМ!$D$34:$D$777,СВЦЭМ!$A$34:$A$777,$A130,СВЦЭМ!$B$34:$B$777,G$119)+'СЕТ СН'!$I$11+СВЦЭМ!$D$10+'СЕТ СН'!$I$6</f>
        <v>2463.2244809599997</v>
      </c>
      <c r="H130" s="37">
        <f>SUMIFS(СВЦЭМ!$D$34:$D$777,СВЦЭМ!$A$34:$A$777,$A130,СВЦЭМ!$B$34:$B$777,H$119)+'СЕТ СН'!$I$11+СВЦЭМ!$D$10+'СЕТ СН'!$I$6</f>
        <v>2459.00121227</v>
      </c>
      <c r="I130" s="37">
        <f>SUMIFS(СВЦЭМ!$D$34:$D$777,СВЦЭМ!$A$34:$A$777,$A130,СВЦЭМ!$B$34:$B$777,I$119)+'СЕТ СН'!$I$11+СВЦЭМ!$D$10+'СЕТ СН'!$I$6</f>
        <v>2418.2876798099996</v>
      </c>
      <c r="J130" s="37">
        <f>SUMIFS(СВЦЭМ!$D$34:$D$777,СВЦЭМ!$A$34:$A$777,$A130,СВЦЭМ!$B$34:$B$777,J$119)+'СЕТ СН'!$I$11+СВЦЭМ!$D$10+'СЕТ СН'!$I$6</f>
        <v>2327.4855749899998</v>
      </c>
      <c r="K130" s="37">
        <f>SUMIFS(СВЦЭМ!$D$34:$D$777,СВЦЭМ!$A$34:$A$777,$A130,СВЦЭМ!$B$34:$B$777,K$119)+'СЕТ СН'!$I$11+СВЦЭМ!$D$10+'СЕТ СН'!$I$6</f>
        <v>2228.68221318</v>
      </c>
      <c r="L130" s="37">
        <f>SUMIFS(СВЦЭМ!$D$34:$D$777,СВЦЭМ!$A$34:$A$777,$A130,СВЦЭМ!$B$34:$B$777,L$119)+'СЕТ СН'!$I$11+СВЦЭМ!$D$10+'СЕТ СН'!$I$6</f>
        <v>2138.63736079</v>
      </c>
      <c r="M130" s="37">
        <f>SUMIFS(СВЦЭМ!$D$34:$D$777,СВЦЭМ!$A$34:$A$777,$A130,СВЦЭМ!$B$34:$B$777,M$119)+'СЕТ СН'!$I$11+СВЦЭМ!$D$10+'СЕТ СН'!$I$6</f>
        <v>2112.1840185000001</v>
      </c>
      <c r="N130" s="37">
        <f>SUMIFS(СВЦЭМ!$D$34:$D$777,СВЦЭМ!$A$34:$A$777,$A130,СВЦЭМ!$B$34:$B$777,N$119)+'СЕТ СН'!$I$11+СВЦЭМ!$D$10+'СЕТ СН'!$I$6</f>
        <v>2130.7731804199998</v>
      </c>
      <c r="O130" s="37">
        <f>SUMIFS(СВЦЭМ!$D$34:$D$777,СВЦЭМ!$A$34:$A$777,$A130,СВЦЭМ!$B$34:$B$777,O$119)+'СЕТ СН'!$I$11+СВЦЭМ!$D$10+'СЕТ СН'!$I$6</f>
        <v>2133.2586635099997</v>
      </c>
      <c r="P130" s="37">
        <f>SUMIFS(СВЦЭМ!$D$34:$D$777,СВЦЭМ!$A$34:$A$777,$A130,СВЦЭМ!$B$34:$B$777,P$119)+'СЕТ СН'!$I$11+СВЦЭМ!$D$10+'СЕТ СН'!$I$6</f>
        <v>2132.3014420599998</v>
      </c>
      <c r="Q130" s="37">
        <f>SUMIFS(СВЦЭМ!$D$34:$D$777,СВЦЭМ!$A$34:$A$777,$A130,СВЦЭМ!$B$34:$B$777,Q$119)+'СЕТ СН'!$I$11+СВЦЭМ!$D$10+'СЕТ СН'!$I$6</f>
        <v>2177.31007826</v>
      </c>
      <c r="R130" s="37">
        <f>SUMIFS(СВЦЭМ!$D$34:$D$777,СВЦЭМ!$A$34:$A$777,$A130,СВЦЭМ!$B$34:$B$777,R$119)+'СЕТ СН'!$I$11+СВЦЭМ!$D$10+'СЕТ СН'!$I$6</f>
        <v>2189.5512585799997</v>
      </c>
      <c r="S130" s="37">
        <f>SUMIFS(СВЦЭМ!$D$34:$D$777,СВЦЭМ!$A$34:$A$777,$A130,СВЦЭМ!$B$34:$B$777,S$119)+'СЕТ СН'!$I$11+СВЦЭМ!$D$10+'СЕТ СН'!$I$6</f>
        <v>2200.4226334199998</v>
      </c>
      <c r="T130" s="37">
        <f>SUMIFS(СВЦЭМ!$D$34:$D$777,СВЦЭМ!$A$34:$A$777,$A130,СВЦЭМ!$B$34:$B$777,T$119)+'СЕТ СН'!$I$11+СВЦЭМ!$D$10+'СЕТ СН'!$I$6</f>
        <v>2140.8527790600001</v>
      </c>
      <c r="U130" s="37">
        <f>SUMIFS(СВЦЭМ!$D$34:$D$777,СВЦЭМ!$A$34:$A$777,$A130,СВЦЭМ!$B$34:$B$777,U$119)+'СЕТ СН'!$I$11+СВЦЭМ!$D$10+'СЕТ СН'!$I$6</f>
        <v>2136.9538037900002</v>
      </c>
      <c r="V130" s="37">
        <f>SUMIFS(СВЦЭМ!$D$34:$D$777,СВЦЭМ!$A$34:$A$777,$A130,СВЦЭМ!$B$34:$B$777,V$119)+'СЕТ СН'!$I$11+СВЦЭМ!$D$10+'СЕТ СН'!$I$6</f>
        <v>2153.87094462</v>
      </c>
      <c r="W130" s="37">
        <f>SUMIFS(СВЦЭМ!$D$34:$D$777,СВЦЭМ!$A$34:$A$777,$A130,СВЦЭМ!$B$34:$B$777,W$119)+'СЕТ СН'!$I$11+СВЦЭМ!$D$10+'СЕТ СН'!$I$6</f>
        <v>2161.26628699</v>
      </c>
      <c r="X130" s="37">
        <f>SUMIFS(СВЦЭМ!$D$34:$D$777,СВЦЭМ!$A$34:$A$777,$A130,СВЦЭМ!$B$34:$B$777,X$119)+'СЕТ СН'!$I$11+СВЦЭМ!$D$10+'СЕТ СН'!$I$6</f>
        <v>2210.5227753899999</v>
      </c>
      <c r="Y130" s="37">
        <f>SUMIFS(СВЦЭМ!$D$34:$D$777,СВЦЭМ!$A$34:$A$777,$A130,СВЦЭМ!$B$34:$B$777,Y$119)+'СЕТ СН'!$I$11+СВЦЭМ!$D$10+'СЕТ СН'!$I$6</f>
        <v>2299.3263809199998</v>
      </c>
    </row>
    <row r="131" spans="1:25" ht="15.75" x14ac:dyDescent="0.2">
      <c r="A131" s="36">
        <f t="shared" si="3"/>
        <v>42686</v>
      </c>
      <c r="B131" s="37">
        <f>SUMIFS(СВЦЭМ!$D$34:$D$777,СВЦЭМ!$A$34:$A$777,$A131,СВЦЭМ!$B$34:$B$777,B$119)+'СЕТ СН'!$I$11+СВЦЭМ!$D$10+'СЕТ СН'!$I$6</f>
        <v>2287.9416911399999</v>
      </c>
      <c r="C131" s="37">
        <f>SUMIFS(СВЦЭМ!$D$34:$D$777,СВЦЭМ!$A$34:$A$777,$A131,СВЦЭМ!$B$34:$B$777,C$119)+'СЕТ СН'!$I$11+СВЦЭМ!$D$10+'СЕТ СН'!$I$6</f>
        <v>2391.5534261399998</v>
      </c>
      <c r="D131" s="37">
        <f>SUMIFS(СВЦЭМ!$D$34:$D$777,СВЦЭМ!$A$34:$A$777,$A131,СВЦЭМ!$B$34:$B$777,D$119)+'СЕТ СН'!$I$11+СВЦЭМ!$D$10+'СЕТ СН'!$I$6</f>
        <v>2461.3014584299999</v>
      </c>
      <c r="E131" s="37">
        <f>SUMIFS(СВЦЭМ!$D$34:$D$777,СВЦЭМ!$A$34:$A$777,$A131,СВЦЭМ!$B$34:$B$777,E$119)+'СЕТ СН'!$I$11+СВЦЭМ!$D$10+'СЕТ СН'!$I$6</f>
        <v>2471.67910454</v>
      </c>
      <c r="F131" s="37">
        <f>SUMIFS(СВЦЭМ!$D$34:$D$777,СВЦЭМ!$A$34:$A$777,$A131,СВЦЭМ!$B$34:$B$777,F$119)+'СЕТ СН'!$I$11+СВЦЭМ!$D$10+'СЕТ СН'!$I$6</f>
        <v>2477.2831639199999</v>
      </c>
      <c r="G131" s="37">
        <f>SUMIFS(СВЦЭМ!$D$34:$D$777,СВЦЭМ!$A$34:$A$777,$A131,СВЦЭМ!$B$34:$B$777,G$119)+'СЕТ СН'!$I$11+СВЦЭМ!$D$10+'СЕТ СН'!$I$6</f>
        <v>2465.7700800100001</v>
      </c>
      <c r="H131" s="37">
        <f>SUMIFS(СВЦЭМ!$D$34:$D$777,СВЦЭМ!$A$34:$A$777,$A131,СВЦЭМ!$B$34:$B$777,H$119)+'СЕТ СН'!$I$11+СВЦЭМ!$D$10+'СЕТ СН'!$I$6</f>
        <v>2437.0484309799999</v>
      </c>
      <c r="I131" s="37">
        <f>SUMIFS(СВЦЭМ!$D$34:$D$777,СВЦЭМ!$A$34:$A$777,$A131,СВЦЭМ!$B$34:$B$777,I$119)+'СЕТ СН'!$I$11+СВЦЭМ!$D$10+'СЕТ СН'!$I$6</f>
        <v>2404.85446327</v>
      </c>
      <c r="J131" s="37">
        <f>SUMIFS(СВЦЭМ!$D$34:$D$777,СВЦЭМ!$A$34:$A$777,$A131,СВЦЭМ!$B$34:$B$777,J$119)+'СЕТ СН'!$I$11+СВЦЭМ!$D$10+'СЕТ СН'!$I$6</f>
        <v>2298.0747763199997</v>
      </c>
      <c r="K131" s="37">
        <f>SUMIFS(СВЦЭМ!$D$34:$D$777,СВЦЭМ!$A$34:$A$777,$A131,СВЦЭМ!$B$34:$B$777,K$119)+'СЕТ СН'!$I$11+СВЦЭМ!$D$10+'СЕТ СН'!$I$6</f>
        <v>2170.6432973800001</v>
      </c>
      <c r="L131" s="37">
        <f>SUMIFS(СВЦЭМ!$D$34:$D$777,СВЦЭМ!$A$34:$A$777,$A131,СВЦЭМ!$B$34:$B$777,L$119)+'СЕТ СН'!$I$11+СВЦЭМ!$D$10+'СЕТ СН'!$I$6</f>
        <v>2095.5975600100001</v>
      </c>
      <c r="M131" s="37">
        <f>SUMIFS(СВЦЭМ!$D$34:$D$777,СВЦЭМ!$A$34:$A$777,$A131,СВЦЭМ!$B$34:$B$777,M$119)+'СЕТ СН'!$I$11+СВЦЭМ!$D$10+'СЕТ СН'!$I$6</f>
        <v>2045.45008783</v>
      </c>
      <c r="N131" s="37">
        <f>SUMIFS(СВЦЭМ!$D$34:$D$777,СВЦЭМ!$A$34:$A$777,$A131,СВЦЭМ!$B$34:$B$777,N$119)+'СЕТ СН'!$I$11+СВЦЭМ!$D$10+'СЕТ СН'!$I$6</f>
        <v>2038.2453149899998</v>
      </c>
      <c r="O131" s="37">
        <f>SUMIFS(СВЦЭМ!$D$34:$D$777,СВЦЭМ!$A$34:$A$777,$A131,СВЦЭМ!$B$34:$B$777,O$119)+'СЕТ СН'!$I$11+СВЦЭМ!$D$10+'СЕТ СН'!$I$6</f>
        <v>2042.5842707500001</v>
      </c>
      <c r="P131" s="37">
        <f>SUMIFS(СВЦЭМ!$D$34:$D$777,СВЦЭМ!$A$34:$A$777,$A131,СВЦЭМ!$B$34:$B$777,P$119)+'СЕТ СН'!$I$11+СВЦЭМ!$D$10+'СЕТ СН'!$I$6</f>
        <v>2071.9888991899998</v>
      </c>
      <c r="Q131" s="37">
        <f>SUMIFS(СВЦЭМ!$D$34:$D$777,СВЦЭМ!$A$34:$A$777,$A131,СВЦЭМ!$B$34:$B$777,Q$119)+'СЕТ СН'!$I$11+СВЦЭМ!$D$10+'СЕТ СН'!$I$6</f>
        <v>2075.1751949700001</v>
      </c>
      <c r="R131" s="37">
        <f>SUMIFS(СВЦЭМ!$D$34:$D$777,СВЦЭМ!$A$34:$A$777,$A131,СВЦЭМ!$B$34:$B$777,R$119)+'СЕТ СН'!$I$11+СВЦЭМ!$D$10+'СЕТ СН'!$I$6</f>
        <v>2070.3168933400002</v>
      </c>
      <c r="S131" s="37">
        <f>SUMIFS(СВЦЭМ!$D$34:$D$777,СВЦЭМ!$A$34:$A$777,$A131,СВЦЭМ!$B$34:$B$777,S$119)+'СЕТ СН'!$I$11+СВЦЭМ!$D$10+'СЕТ СН'!$I$6</f>
        <v>2071.1203351899999</v>
      </c>
      <c r="T131" s="37">
        <f>SUMIFS(СВЦЭМ!$D$34:$D$777,СВЦЭМ!$A$34:$A$777,$A131,СВЦЭМ!$B$34:$B$777,T$119)+'СЕТ СН'!$I$11+СВЦЭМ!$D$10+'СЕТ СН'!$I$6</f>
        <v>2117.0584091000001</v>
      </c>
      <c r="U131" s="37">
        <f>SUMIFS(СВЦЭМ!$D$34:$D$777,СВЦЭМ!$A$34:$A$777,$A131,СВЦЭМ!$B$34:$B$777,U$119)+'СЕТ СН'!$I$11+СВЦЭМ!$D$10+'СЕТ СН'!$I$6</f>
        <v>2092.3929266</v>
      </c>
      <c r="V131" s="37">
        <f>SUMIFS(СВЦЭМ!$D$34:$D$777,СВЦЭМ!$A$34:$A$777,$A131,СВЦЭМ!$B$34:$B$777,V$119)+'СЕТ СН'!$I$11+СВЦЭМ!$D$10+'СЕТ СН'!$I$6</f>
        <v>2054.6269212100001</v>
      </c>
      <c r="W131" s="37">
        <f>SUMIFS(СВЦЭМ!$D$34:$D$777,СВЦЭМ!$A$34:$A$777,$A131,СВЦЭМ!$B$34:$B$777,W$119)+'СЕТ СН'!$I$11+СВЦЭМ!$D$10+'СЕТ СН'!$I$6</f>
        <v>2041.6499691099998</v>
      </c>
      <c r="X131" s="37">
        <f>SUMIFS(СВЦЭМ!$D$34:$D$777,СВЦЭМ!$A$34:$A$777,$A131,СВЦЭМ!$B$34:$B$777,X$119)+'СЕТ СН'!$I$11+СВЦЭМ!$D$10+'СЕТ СН'!$I$6</f>
        <v>2056.8763556399999</v>
      </c>
      <c r="Y131" s="37">
        <f>SUMIFS(СВЦЭМ!$D$34:$D$777,СВЦЭМ!$A$34:$A$777,$A131,СВЦЭМ!$B$34:$B$777,Y$119)+'СЕТ СН'!$I$11+СВЦЭМ!$D$10+'СЕТ СН'!$I$6</f>
        <v>2157.8214300099999</v>
      </c>
    </row>
    <row r="132" spans="1:25" ht="15.75" x14ac:dyDescent="0.2">
      <c r="A132" s="36">
        <f t="shared" si="3"/>
        <v>42687</v>
      </c>
      <c r="B132" s="37">
        <f>SUMIFS(СВЦЭМ!$D$34:$D$777,СВЦЭМ!$A$34:$A$777,$A132,СВЦЭМ!$B$34:$B$777,B$119)+'СЕТ СН'!$I$11+СВЦЭМ!$D$10+'СЕТ СН'!$I$6</f>
        <v>2265.8355924399998</v>
      </c>
      <c r="C132" s="37">
        <f>SUMIFS(СВЦЭМ!$D$34:$D$777,СВЦЭМ!$A$34:$A$777,$A132,СВЦЭМ!$B$34:$B$777,C$119)+'СЕТ СН'!$I$11+СВЦЭМ!$D$10+'СЕТ СН'!$I$6</f>
        <v>2383.4827979399997</v>
      </c>
      <c r="D132" s="37">
        <f>SUMIFS(СВЦЭМ!$D$34:$D$777,СВЦЭМ!$A$34:$A$777,$A132,СВЦЭМ!$B$34:$B$777,D$119)+'СЕТ СН'!$I$11+СВЦЭМ!$D$10+'СЕТ СН'!$I$6</f>
        <v>2449.7115273099998</v>
      </c>
      <c r="E132" s="37">
        <f>SUMIFS(СВЦЭМ!$D$34:$D$777,СВЦЭМ!$A$34:$A$777,$A132,СВЦЭМ!$B$34:$B$777,E$119)+'СЕТ СН'!$I$11+СВЦЭМ!$D$10+'СЕТ СН'!$I$6</f>
        <v>2459.5880260399999</v>
      </c>
      <c r="F132" s="37">
        <f>SUMIFS(СВЦЭМ!$D$34:$D$777,СВЦЭМ!$A$34:$A$777,$A132,СВЦЭМ!$B$34:$B$777,F$119)+'СЕТ СН'!$I$11+СВЦЭМ!$D$10+'СЕТ СН'!$I$6</f>
        <v>2464.2417465999997</v>
      </c>
      <c r="G132" s="37">
        <f>SUMIFS(СВЦЭМ!$D$34:$D$777,СВЦЭМ!$A$34:$A$777,$A132,СВЦЭМ!$B$34:$B$777,G$119)+'СЕТ СН'!$I$11+СВЦЭМ!$D$10+'СЕТ СН'!$I$6</f>
        <v>2457.1196382899998</v>
      </c>
      <c r="H132" s="37">
        <f>SUMIFS(СВЦЭМ!$D$34:$D$777,СВЦЭМ!$A$34:$A$777,$A132,СВЦЭМ!$B$34:$B$777,H$119)+'СЕТ СН'!$I$11+СВЦЭМ!$D$10+'СЕТ СН'!$I$6</f>
        <v>2429.82115226</v>
      </c>
      <c r="I132" s="37">
        <f>SUMIFS(СВЦЭМ!$D$34:$D$777,СВЦЭМ!$A$34:$A$777,$A132,СВЦЭМ!$B$34:$B$777,I$119)+'СЕТ СН'!$I$11+СВЦЭМ!$D$10+'СЕТ СН'!$I$6</f>
        <v>2410.1960501599997</v>
      </c>
      <c r="J132" s="37">
        <f>SUMIFS(СВЦЭМ!$D$34:$D$777,СВЦЭМ!$A$34:$A$777,$A132,СВЦЭМ!$B$34:$B$777,J$119)+'СЕТ СН'!$I$11+СВЦЭМ!$D$10+'СЕТ СН'!$I$6</f>
        <v>2311.92672227</v>
      </c>
      <c r="K132" s="37">
        <f>SUMIFS(СВЦЭМ!$D$34:$D$777,СВЦЭМ!$A$34:$A$777,$A132,СВЦЭМ!$B$34:$B$777,K$119)+'СЕТ СН'!$I$11+СВЦЭМ!$D$10+'СЕТ СН'!$I$6</f>
        <v>2205.80549591</v>
      </c>
      <c r="L132" s="37">
        <f>SUMIFS(СВЦЭМ!$D$34:$D$777,СВЦЭМ!$A$34:$A$777,$A132,СВЦЭМ!$B$34:$B$777,L$119)+'СЕТ СН'!$I$11+СВЦЭМ!$D$10+'СЕТ СН'!$I$6</f>
        <v>2111.0371841799997</v>
      </c>
      <c r="M132" s="37">
        <f>SUMIFS(СВЦЭМ!$D$34:$D$777,СВЦЭМ!$A$34:$A$777,$A132,СВЦЭМ!$B$34:$B$777,M$119)+'СЕТ СН'!$I$11+СВЦЭМ!$D$10+'СЕТ СН'!$I$6</f>
        <v>2099.2671041200001</v>
      </c>
      <c r="N132" s="37">
        <f>SUMIFS(СВЦЭМ!$D$34:$D$777,СВЦЭМ!$A$34:$A$777,$A132,СВЦЭМ!$B$34:$B$777,N$119)+'СЕТ СН'!$I$11+СВЦЭМ!$D$10+'СЕТ СН'!$I$6</f>
        <v>2079.23710183</v>
      </c>
      <c r="O132" s="37">
        <f>SUMIFS(СВЦЭМ!$D$34:$D$777,СВЦЭМ!$A$34:$A$777,$A132,СВЦЭМ!$B$34:$B$777,O$119)+'СЕТ СН'!$I$11+СВЦЭМ!$D$10+'СЕТ СН'!$I$6</f>
        <v>2065.31256437</v>
      </c>
      <c r="P132" s="37">
        <f>SUMIFS(СВЦЭМ!$D$34:$D$777,СВЦЭМ!$A$34:$A$777,$A132,СВЦЭМ!$B$34:$B$777,P$119)+'СЕТ СН'!$I$11+СВЦЭМ!$D$10+'СЕТ СН'!$I$6</f>
        <v>2052.91169464</v>
      </c>
      <c r="Q132" s="37">
        <f>SUMIFS(СВЦЭМ!$D$34:$D$777,СВЦЭМ!$A$34:$A$777,$A132,СВЦЭМ!$B$34:$B$777,Q$119)+'СЕТ СН'!$I$11+СВЦЭМ!$D$10+'СЕТ СН'!$I$6</f>
        <v>2051.41956114</v>
      </c>
      <c r="R132" s="37">
        <f>SUMIFS(СВЦЭМ!$D$34:$D$777,СВЦЭМ!$A$34:$A$777,$A132,СВЦЭМ!$B$34:$B$777,R$119)+'СЕТ СН'!$I$11+СВЦЭМ!$D$10+'СЕТ СН'!$I$6</f>
        <v>2053.6316619899999</v>
      </c>
      <c r="S132" s="37">
        <f>SUMIFS(СВЦЭМ!$D$34:$D$777,СВЦЭМ!$A$34:$A$777,$A132,СВЦЭМ!$B$34:$B$777,S$119)+'СЕТ СН'!$I$11+СВЦЭМ!$D$10+'СЕТ СН'!$I$6</f>
        <v>2092.3865511099998</v>
      </c>
      <c r="T132" s="37">
        <f>SUMIFS(СВЦЭМ!$D$34:$D$777,СВЦЭМ!$A$34:$A$777,$A132,СВЦЭМ!$B$34:$B$777,T$119)+'СЕТ СН'!$I$11+СВЦЭМ!$D$10+'СЕТ СН'!$I$6</f>
        <v>2162.3725813599999</v>
      </c>
      <c r="U132" s="37">
        <f>SUMIFS(СВЦЭМ!$D$34:$D$777,СВЦЭМ!$A$34:$A$777,$A132,СВЦЭМ!$B$34:$B$777,U$119)+'СЕТ СН'!$I$11+СВЦЭМ!$D$10+'СЕТ СН'!$I$6</f>
        <v>2080.7636791899999</v>
      </c>
      <c r="V132" s="37">
        <f>SUMIFS(СВЦЭМ!$D$34:$D$777,СВЦЭМ!$A$34:$A$777,$A132,СВЦЭМ!$B$34:$B$777,V$119)+'СЕТ СН'!$I$11+СВЦЭМ!$D$10+'СЕТ СН'!$I$6</f>
        <v>1995.5338274199999</v>
      </c>
      <c r="W132" s="37">
        <f>SUMIFS(СВЦЭМ!$D$34:$D$777,СВЦЭМ!$A$34:$A$777,$A132,СВЦЭМ!$B$34:$B$777,W$119)+'СЕТ СН'!$I$11+СВЦЭМ!$D$10+'СЕТ СН'!$I$6</f>
        <v>2011.6103908999999</v>
      </c>
      <c r="X132" s="37">
        <f>SUMIFS(СВЦЭМ!$D$34:$D$777,СВЦЭМ!$A$34:$A$777,$A132,СВЦЭМ!$B$34:$B$777,X$119)+'СЕТ СН'!$I$11+СВЦЭМ!$D$10+'СЕТ СН'!$I$6</f>
        <v>2064.3712364899998</v>
      </c>
      <c r="Y132" s="37">
        <f>SUMIFS(СВЦЭМ!$D$34:$D$777,СВЦЭМ!$A$34:$A$777,$A132,СВЦЭМ!$B$34:$B$777,Y$119)+'СЕТ СН'!$I$11+СВЦЭМ!$D$10+'СЕТ СН'!$I$6</f>
        <v>2144.14797408</v>
      </c>
    </row>
    <row r="133" spans="1:25" ht="15.75" x14ac:dyDescent="0.2">
      <c r="A133" s="36">
        <f t="shared" si="3"/>
        <v>42688</v>
      </c>
      <c r="B133" s="37">
        <f>SUMIFS(СВЦЭМ!$D$34:$D$777,СВЦЭМ!$A$34:$A$777,$A133,СВЦЭМ!$B$34:$B$777,B$119)+'СЕТ СН'!$I$11+СВЦЭМ!$D$10+'СЕТ СН'!$I$6</f>
        <v>2276.81073595</v>
      </c>
      <c r="C133" s="37">
        <f>SUMIFS(СВЦЭМ!$D$34:$D$777,СВЦЭМ!$A$34:$A$777,$A133,СВЦЭМ!$B$34:$B$777,C$119)+'СЕТ СН'!$I$11+СВЦЭМ!$D$10+'СЕТ СН'!$I$6</f>
        <v>2406.1458495799998</v>
      </c>
      <c r="D133" s="37">
        <f>SUMIFS(СВЦЭМ!$D$34:$D$777,СВЦЭМ!$A$34:$A$777,$A133,СВЦЭМ!$B$34:$B$777,D$119)+'СЕТ СН'!$I$11+СВЦЭМ!$D$10+'СЕТ СН'!$I$6</f>
        <v>2443.9309443699999</v>
      </c>
      <c r="E133" s="37">
        <f>SUMIFS(СВЦЭМ!$D$34:$D$777,СВЦЭМ!$A$34:$A$777,$A133,СВЦЭМ!$B$34:$B$777,E$119)+'СЕТ СН'!$I$11+СВЦЭМ!$D$10+'СЕТ СН'!$I$6</f>
        <v>2442.0047688</v>
      </c>
      <c r="F133" s="37">
        <f>SUMIFS(СВЦЭМ!$D$34:$D$777,СВЦЭМ!$A$34:$A$777,$A133,СВЦЭМ!$B$34:$B$777,F$119)+'СЕТ СН'!$I$11+СВЦЭМ!$D$10+'СЕТ СН'!$I$6</f>
        <v>2509.2592912300001</v>
      </c>
      <c r="G133" s="37">
        <f>SUMIFS(СВЦЭМ!$D$34:$D$777,СВЦЭМ!$A$34:$A$777,$A133,СВЦЭМ!$B$34:$B$777,G$119)+'СЕТ СН'!$I$11+СВЦЭМ!$D$10+'СЕТ СН'!$I$6</f>
        <v>2561.07652813</v>
      </c>
      <c r="H133" s="37">
        <f>SUMIFS(СВЦЭМ!$D$34:$D$777,СВЦЭМ!$A$34:$A$777,$A133,СВЦЭМ!$B$34:$B$777,H$119)+'СЕТ СН'!$I$11+СВЦЭМ!$D$10+'СЕТ СН'!$I$6</f>
        <v>2561.3071904899998</v>
      </c>
      <c r="I133" s="37">
        <f>SUMIFS(СВЦЭМ!$D$34:$D$777,СВЦЭМ!$A$34:$A$777,$A133,СВЦЭМ!$B$34:$B$777,I$119)+'СЕТ СН'!$I$11+СВЦЭМ!$D$10+'СЕТ СН'!$I$6</f>
        <v>2501.2030435299998</v>
      </c>
      <c r="J133" s="37">
        <f>SUMIFS(СВЦЭМ!$D$34:$D$777,СВЦЭМ!$A$34:$A$777,$A133,СВЦЭМ!$B$34:$B$777,J$119)+'СЕТ СН'!$I$11+СВЦЭМ!$D$10+'СЕТ СН'!$I$6</f>
        <v>2397.5252071800001</v>
      </c>
      <c r="K133" s="37">
        <f>SUMIFS(СВЦЭМ!$D$34:$D$777,СВЦЭМ!$A$34:$A$777,$A133,СВЦЭМ!$B$34:$B$777,K$119)+'СЕТ СН'!$I$11+СВЦЭМ!$D$10+'СЕТ СН'!$I$6</f>
        <v>2313.35710711</v>
      </c>
      <c r="L133" s="37">
        <f>SUMIFS(СВЦЭМ!$D$34:$D$777,СВЦЭМ!$A$34:$A$777,$A133,СВЦЭМ!$B$34:$B$777,L$119)+'СЕТ СН'!$I$11+СВЦЭМ!$D$10+'СЕТ СН'!$I$6</f>
        <v>2225.8042530100001</v>
      </c>
      <c r="M133" s="37">
        <f>SUMIFS(СВЦЭМ!$D$34:$D$777,СВЦЭМ!$A$34:$A$777,$A133,СВЦЭМ!$B$34:$B$777,M$119)+'СЕТ СН'!$I$11+СВЦЭМ!$D$10+'СЕТ СН'!$I$6</f>
        <v>2186.0636140799998</v>
      </c>
      <c r="N133" s="37">
        <f>SUMIFS(СВЦЭМ!$D$34:$D$777,СВЦЭМ!$A$34:$A$777,$A133,СВЦЭМ!$B$34:$B$777,N$119)+'СЕТ СН'!$I$11+СВЦЭМ!$D$10+'СЕТ СН'!$I$6</f>
        <v>2198.2984112999998</v>
      </c>
      <c r="O133" s="37">
        <f>SUMIFS(СВЦЭМ!$D$34:$D$777,СВЦЭМ!$A$34:$A$777,$A133,СВЦЭМ!$B$34:$B$777,O$119)+'СЕТ СН'!$I$11+СВЦЭМ!$D$10+'СЕТ СН'!$I$6</f>
        <v>2199.2344608599997</v>
      </c>
      <c r="P133" s="37">
        <f>SUMIFS(СВЦЭМ!$D$34:$D$777,СВЦЭМ!$A$34:$A$777,$A133,СВЦЭМ!$B$34:$B$777,P$119)+'СЕТ СН'!$I$11+СВЦЭМ!$D$10+'СЕТ СН'!$I$6</f>
        <v>2208.0690637399998</v>
      </c>
      <c r="Q133" s="37">
        <f>SUMIFS(СВЦЭМ!$D$34:$D$777,СВЦЭМ!$A$34:$A$777,$A133,СВЦЭМ!$B$34:$B$777,Q$119)+'СЕТ СН'!$I$11+СВЦЭМ!$D$10+'СЕТ СН'!$I$6</f>
        <v>2210.5317279399997</v>
      </c>
      <c r="R133" s="37">
        <f>SUMIFS(СВЦЭМ!$D$34:$D$777,СВЦЭМ!$A$34:$A$777,$A133,СВЦЭМ!$B$34:$B$777,R$119)+'СЕТ СН'!$I$11+СВЦЭМ!$D$10+'СЕТ СН'!$I$6</f>
        <v>2204.4469221099998</v>
      </c>
      <c r="S133" s="37">
        <f>SUMIFS(СВЦЭМ!$D$34:$D$777,СВЦЭМ!$A$34:$A$777,$A133,СВЦЭМ!$B$34:$B$777,S$119)+'СЕТ СН'!$I$11+СВЦЭМ!$D$10+'СЕТ СН'!$I$6</f>
        <v>2195.9134065799999</v>
      </c>
      <c r="T133" s="37">
        <f>SUMIFS(СВЦЭМ!$D$34:$D$777,СВЦЭМ!$A$34:$A$777,$A133,СВЦЭМ!$B$34:$B$777,T$119)+'СЕТ СН'!$I$11+СВЦЭМ!$D$10+'СЕТ СН'!$I$6</f>
        <v>2184.7223691700001</v>
      </c>
      <c r="U133" s="37">
        <f>SUMIFS(СВЦЭМ!$D$34:$D$777,СВЦЭМ!$A$34:$A$777,$A133,СВЦЭМ!$B$34:$B$777,U$119)+'СЕТ СН'!$I$11+СВЦЭМ!$D$10+'СЕТ СН'!$I$6</f>
        <v>2182.3181064700002</v>
      </c>
      <c r="V133" s="37">
        <f>SUMIFS(СВЦЭМ!$D$34:$D$777,СВЦЭМ!$A$34:$A$777,$A133,СВЦЭМ!$B$34:$B$777,V$119)+'СЕТ СН'!$I$11+СВЦЭМ!$D$10+'СЕТ СН'!$I$6</f>
        <v>2180.9246303</v>
      </c>
      <c r="W133" s="37">
        <f>SUMIFS(СВЦЭМ!$D$34:$D$777,СВЦЭМ!$A$34:$A$777,$A133,СВЦЭМ!$B$34:$B$777,W$119)+'СЕТ СН'!$I$11+СВЦЭМ!$D$10+'СЕТ СН'!$I$6</f>
        <v>2182.7430623</v>
      </c>
      <c r="X133" s="37">
        <f>SUMIFS(СВЦЭМ!$D$34:$D$777,СВЦЭМ!$A$34:$A$777,$A133,СВЦЭМ!$B$34:$B$777,X$119)+'СЕТ СН'!$I$11+СВЦЭМ!$D$10+'СЕТ СН'!$I$6</f>
        <v>2204.9707469199998</v>
      </c>
      <c r="Y133" s="37">
        <f>SUMIFS(СВЦЭМ!$D$34:$D$777,СВЦЭМ!$A$34:$A$777,$A133,СВЦЭМ!$B$34:$B$777,Y$119)+'СЕТ СН'!$I$11+СВЦЭМ!$D$10+'СЕТ СН'!$I$6</f>
        <v>2316.3137178699999</v>
      </c>
    </row>
    <row r="134" spans="1:25" ht="15.75" x14ac:dyDescent="0.2">
      <c r="A134" s="36">
        <f t="shared" si="3"/>
        <v>42689</v>
      </c>
      <c r="B134" s="37">
        <f>SUMIFS(СВЦЭМ!$D$34:$D$777,СВЦЭМ!$A$34:$A$777,$A134,СВЦЭМ!$B$34:$B$777,B$119)+'СЕТ СН'!$I$11+СВЦЭМ!$D$10+'СЕТ СН'!$I$6</f>
        <v>2433.8360502199998</v>
      </c>
      <c r="C134" s="37">
        <f>SUMIFS(СВЦЭМ!$D$34:$D$777,СВЦЭМ!$A$34:$A$777,$A134,СВЦЭМ!$B$34:$B$777,C$119)+'СЕТ СН'!$I$11+СВЦЭМ!$D$10+'СЕТ СН'!$I$6</f>
        <v>2532.9000013700002</v>
      </c>
      <c r="D134" s="37">
        <f>SUMIFS(СВЦЭМ!$D$34:$D$777,СВЦЭМ!$A$34:$A$777,$A134,СВЦЭМ!$B$34:$B$777,D$119)+'СЕТ СН'!$I$11+СВЦЭМ!$D$10+'СЕТ СН'!$I$6</f>
        <v>2549.5888400599997</v>
      </c>
      <c r="E134" s="37">
        <f>SUMIFS(СВЦЭМ!$D$34:$D$777,СВЦЭМ!$A$34:$A$777,$A134,СВЦЭМ!$B$34:$B$777,E$119)+'СЕТ СН'!$I$11+СВЦЭМ!$D$10+'СЕТ СН'!$I$6</f>
        <v>2552.7143098799997</v>
      </c>
      <c r="F134" s="37">
        <f>SUMIFS(СВЦЭМ!$D$34:$D$777,СВЦЭМ!$A$34:$A$777,$A134,СВЦЭМ!$B$34:$B$777,F$119)+'СЕТ СН'!$I$11+СВЦЭМ!$D$10+'СЕТ СН'!$I$6</f>
        <v>2558.2721238599997</v>
      </c>
      <c r="G134" s="37">
        <f>SUMIFS(СВЦЭМ!$D$34:$D$777,СВЦЭМ!$A$34:$A$777,$A134,СВЦЭМ!$B$34:$B$777,G$119)+'СЕТ СН'!$I$11+СВЦЭМ!$D$10+'СЕТ СН'!$I$6</f>
        <v>2564.4976760199997</v>
      </c>
      <c r="H134" s="37">
        <f>SUMIFS(СВЦЭМ!$D$34:$D$777,СВЦЭМ!$A$34:$A$777,$A134,СВЦЭМ!$B$34:$B$777,H$119)+'СЕТ СН'!$I$11+СВЦЭМ!$D$10+'СЕТ СН'!$I$6</f>
        <v>2556.86015572</v>
      </c>
      <c r="I134" s="37">
        <f>SUMIFS(СВЦЭМ!$D$34:$D$777,СВЦЭМ!$A$34:$A$777,$A134,СВЦЭМ!$B$34:$B$777,I$119)+'СЕТ СН'!$I$11+СВЦЭМ!$D$10+'СЕТ СН'!$I$6</f>
        <v>2463.5575557799998</v>
      </c>
      <c r="J134" s="37">
        <f>SUMIFS(СВЦЭМ!$D$34:$D$777,СВЦЭМ!$A$34:$A$777,$A134,СВЦЭМ!$B$34:$B$777,J$119)+'СЕТ СН'!$I$11+СВЦЭМ!$D$10+'СЕТ СН'!$I$6</f>
        <v>2383.9018056699997</v>
      </c>
      <c r="K134" s="37">
        <f>SUMIFS(СВЦЭМ!$D$34:$D$777,СВЦЭМ!$A$34:$A$777,$A134,СВЦЭМ!$B$34:$B$777,K$119)+'СЕТ СН'!$I$11+СВЦЭМ!$D$10+'СЕТ СН'!$I$6</f>
        <v>2305.0238559199997</v>
      </c>
      <c r="L134" s="37">
        <f>SUMIFS(СВЦЭМ!$D$34:$D$777,СВЦЭМ!$A$34:$A$777,$A134,СВЦЭМ!$B$34:$B$777,L$119)+'СЕТ СН'!$I$11+СВЦЭМ!$D$10+'СЕТ СН'!$I$6</f>
        <v>2218.57238418</v>
      </c>
      <c r="M134" s="37">
        <f>SUMIFS(СВЦЭМ!$D$34:$D$777,СВЦЭМ!$A$34:$A$777,$A134,СВЦЭМ!$B$34:$B$777,M$119)+'СЕТ СН'!$I$11+СВЦЭМ!$D$10+'СЕТ СН'!$I$6</f>
        <v>2179.14340752</v>
      </c>
      <c r="N134" s="37">
        <f>SUMIFS(СВЦЭМ!$D$34:$D$777,СВЦЭМ!$A$34:$A$777,$A134,СВЦЭМ!$B$34:$B$777,N$119)+'СЕТ СН'!$I$11+СВЦЭМ!$D$10+'СЕТ СН'!$I$6</f>
        <v>2173.45262602</v>
      </c>
      <c r="O134" s="37">
        <f>SUMIFS(СВЦЭМ!$D$34:$D$777,СВЦЭМ!$A$34:$A$777,$A134,СВЦЭМ!$B$34:$B$777,O$119)+'СЕТ СН'!$I$11+СВЦЭМ!$D$10+'СЕТ СН'!$I$6</f>
        <v>2173.4594423899998</v>
      </c>
      <c r="P134" s="37">
        <f>SUMIFS(СВЦЭМ!$D$34:$D$777,СВЦЭМ!$A$34:$A$777,$A134,СВЦЭМ!$B$34:$B$777,P$119)+'СЕТ СН'!$I$11+СВЦЭМ!$D$10+'СЕТ СН'!$I$6</f>
        <v>2187.7153449500001</v>
      </c>
      <c r="Q134" s="37">
        <f>SUMIFS(СВЦЭМ!$D$34:$D$777,СВЦЭМ!$A$34:$A$777,$A134,СВЦЭМ!$B$34:$B$777,Q$119)+'СЕТ СН'!$I$11+СВЦЭМ!$D$10+'СЕТ СН'!$I$6</f>
        <v>2188.4729152999998</v>
      </c>
      <c r="R134" s="37">
        <f>SUMIFS(СВЦЭМ!$D$34:$D$777,СВЦЭМ!$A$34:$A$777,$A134,СВЦЭМ!$B$34:$B$777,R$119)+'СЕТ СН'!$I$11+СВЦЭМ!$D$10+'СЕТ СН'!$I$6</f>
        <v>2183.9125510700001</v>
      </c>
      <c r="S134" s="37">
        <f>SUMIFS(СВЦЭМ!$D$34:$D$777,СВЦЭМ!$A$34:$A$777,$A134,СВЦЭМ!$B$34:$B$777,S$119)+'СЕТ СН'!$I$11+СВЦЭМ!$D$10+'СЕТ СН'!$I$6</f>
        <v>2178.7282444299999</v>
      </c>
      <c r="T134" s="37">
        <f>SUMIFS(СВЦЭМ!$D$34:$D$777,СВЦЭМ!$A$34:$A$777,$A134,СВЦЭМ!$B$34:$B$777,T$119)+'СЕТ СН'!$I$11+СВЦЭМ!$D$10+'СЕТ СН'!$I$6</f>
        <v>2169.9645275299999</v>
      </c>
      <c r="U134" s="37">
        <f>SUMIFS(СВЦЭМ!$D$34:$D$777,СВЦЭМ!$A$34:$A$777,$A134,СВЦЭМ!$B$34:$B$777,U$119)+'СЕТ СН'!$I$11+СВЦЭМ!$D$10+'СЕТ СН'!$I$6</f>
        <v>2175.40189831</v>
      </c>
      <c r="V134" s="37">
        <f>SUMIFS(СВЦЭМ!$D$34:$D$777,СВЦЭМ!$A$34:$A$777,$A134,СВЦЭМ!$B$34:$B$777,V$119)+'СЕТ СН'!$I$11+СВЦЭМ!$D$10+'СЕТ СН'!$I$6</f>
        <v>2212.1046748499998</v>
      </c>
      <c r="W134" s="37">
        <f>SUMIFS(СВЦЭМ!$D$34:$D$777,СВЦЭМ!$A$34:$A$777,$A134,СВЦЭМ!$B$34:$B$777,W$119)+'СЕТ СН'!$I$11+СВЦЭМ!$D$10+'СЕТ СН'!$I$6</f>
        <v>2224.0236954499997</v>
      </c>
      <c r="X134" s="37">
        <f>SUMIFS(СВЦЭМ!$D$34:$D$777,СВЦЭМ!$A$34:$A$777,$A134,СВЦЭМ!$B$34:$B$777,X$119)+'СЕТ СН'!$I$11+СВЦЭМ!$D$10+'СЕТ СН'!$I$6</f>
        <v>2232.7532267400002</v>
      </c>
      <c r="Y134" s="37">
        <f>SUMIFS(СВЦЭМ!$D$34:$D$777,СВЦЭМ!$A$34:$A$777,$A134,СВЦЭМ!$B$34:$B$777,Y$119)+'СЕТ СН'!$I$11+СВЦЭМ!$D$10+'СЕТ СН'!$I$6</f>
        <v>2300.3165582000001</v>
      </c>
    </row>
    <row r="135" spans="1:25" ht="15.75" x14ac:dyDescent="0.2">
      <c r="A135" s="36">
        <f t="shared" si="3"/>
        <v>42690</v>
      </c>
      <c r="B135" s="37">
        <f>SUMIFS(СВЦЭМ!$D$34:$D$777,СВЦЭМ!$A$34:$A$777,$A135,СВЦЭМ!$B$34:$B$777,B$119)+'СЕТ СН'!$I$11+СВЦЭМ!$D$10+'СЕТ СН'!$I$6</f>
        <v>2366.6036394499997</v>
      </c>
      <c r="C135" s="37">
        <f>SUMIFS(СВЦЭМ!$D$34:$D$777,СВЦЭМ!$A$34:$A$777,$A135,СВЦЭМ!$B$34:$B$777,C$119)+'СЕТ СН'!$I$11+СВЦЭМ!$D$10+'СЕТ СН'!$I$6</f>
        <v>2455.6860460299999</v>
      </c>
      <c r="D135" s="37">
        <f>SUMIFS(СВЦЭМ!$D$34:$D$777,СВЦЭМ!$A$34:$A$777,$A135,СВЦЭМ!$B$34:$B$777,D$119)+'СЕТ СН'!$I$11+СВЦЭМ!$D$10+'СЕТ СН'!$I$6</f>
        <v>2470.9616386299999</v>
      </c>
      <c r="E135" s="37">
        <f>SUMIFS(СВЦЭМ!$D$34:$D$777,СВЦЭМ!$A$34:$A$777,$A135,СВЦЭМ!$B$34:$B$777,E$119)+'СЕТ СН'!$I$11+СВЦЭМ!$D$10+'СЕТ СН'!$I$6</f>
        <v>2478.3724091899999</v>
      </c>
      <c r="F135" s="37">
        <f>SUMIFS(СВЦЭМ!$D$34:$D$777,СВЦЭМ!$A$34:$A$777,$A135,СВЦЭМ!$B$34:$B$777,F$119)+'СЕТ СН'!$I$11+СВЦЭМ!$D$10+'СЕТ СН'!$I$6</f>
        <v>2478.4209450499998</v>
      </c>
      <c r="G135" s="37">
        <f>SUMIFS(СВЦЭМ!$D$34:$D$777,СВЦЭМ!$A$34:$A$777,$A135,СВЦЭМ!$B$34:$B$777,G$119)+'СЕТ СН'!$I$11+СВЦЭМ!$D$10+'СЕТ СН'!$I$6</f>
        <v>2538.8894628899998</v>
      </c>
      <c r="H135" s="37">
        <f>SUMIFS(СВЦЭМ!$D$34:$D$777,СВЦЭМ!$A$34:$A$777,$A135,СВЦЭМ!$B$34:$B$777,H$119)+'СЕТ СН'!$I$11+СВЦЭМ!$D$10+'СЕТ СН'!$I$6</f>
        <v>2552.7776396300001</v>
      </c>
      <c r="I135" s="37">
        <f>SUMIFS(СВЦЭМ!$D$34:$D$777,СВЦЭМ!$A$34:$A$777,$A135,СВЦЭМ!$B$34:$B$777,I$119)+'СЕТ СН'!$I$11+СВЦЭМ!$D$10+'СЕТ СН'!$I$6</f>
        <v>2485.9201818000001</v>
      </c>
      <c r="J135" s="37">
        <f>SUMIFS(СВЦЭМ!$D$34:$D$777,СВЦЭМ!$A$34:$A$777,$A135,СВЦЭМ!$B$34:$B$777,J$119)+'СЕТ СН'!$I$11+СВЦЭМ!$D$10+'СЕТ СН'!$I$6</f>
        <v>2394.2969307599997</v>
      </c>
      <c r="K135" s="37">
        <f>SUMIFS(СВЦЭМ!$D$34:$D$777,СВЦЭМ!$A$34:$A$777,$A135,СВЦЭМ!$B$34:$B$777,K$119)+'СЕТ СН'!$I$11+СВЦЭМ!$D$10+'СЕТ СН'!$I$6</f>
        <v>2289.3173472199996</v>
      </c>
      <c r="L135" s="37">
        <f>SUMIFS(СВЦЭМ!$D$34:$D$777,СВЦЭМ!$A$34:$A$777,$A135,СВЦЭМ!$B$34:$B$777,L$119)+'СЕТ СН'!$I$11+СВЦЭМ!$D$10+'СЕТ СН'!$I$6</f>
        <v>2222.7455560799999</v>
      </c>
      <c r="M135" s="37">
        <f>SUMIFS(СВЦЭМ!$D$34:$D$777,СВЦЭМ!$A$34:$A$777,$A135,СВЦЭМ!$B$34:$B$777,M$119)+'СЕТ СН'!$I$11+СВЦЭМ!$D$10+'СЕТ СН'!$I$6</f>
        <v>2193.03216965</v>
      </c>
      <c r="N135" s="37">
        <f>SUMIFS(СВЦЭМ!$D$34:$D$777,СВЦЭМ!$A$34:$A$777,$A135,СВЦЭМ!$B$34:$B$777,N$119)+'СЕТ СН'!$I$11+СВЦЭМ!$D$10+'СЕТ СН'!$I$6</f>
        <v>2201.6039427999999</v>
      </c>
      <c r="O135" s="37">
        <f>SUMIFS(СВЦЭМ!$D$34:$D$777,СВЦЭМ!$A$34:$A$777,$A135,СВЦЭМ!$B$34:$B$777,O$119)+'СЕТ СН'!$I$11+СВЦЭМ!$D$10+'СЕТ СН'!$I$6</f>
        <v>2229.4157925599998</v>
      </c>
      <c r="P135" s="37">
        <f>SUMIFS(СВЦЭМ!$D$34:$D$777,СВЦЭМ!$A$34:$A$777,$A135,СВЦЭМ!$B$34:$B$777,P$119)+'СЕТ СН'!$I$11+СВЦЭМ!$D$10+'СЕТ СН'!$I$6</f>
        <v>2235.6644174799999</v>
      </c>
      <c r="Q135" s="37">
        <f>SUMIFS(СВЦЭМ!$D$34:$D$777,СВЦЭМ!$A$34:$A$777,$A135,СВЦЭМ!$B$34:$B$777,Q$119)+'СЕТ СН'!$I$11+СВЦЭМ!$D$10+'СЕТ СН'!$I$6</f>
        <v>2234.3527521999999</v>
      </c>
      <c r="R135" s="37">
        <f>SUMIFS(СВЦЭМ!$D$34:$D$777,СВЦЭМ!$A$34:$A$777,$A135,СВЦЭМ!$B$34:$B$777,R$119)+'СЕТ СН'!$I$11+СВЦЭМ!$D$10+'СЕТ СН'!$I$6</f>
        <v>2219.1333710099998</v>
      </c>
      <c r="S135" s="37">
        <f>SUMIFS(СВЦЭМ!$D$34:$D$777,СВЦЭМ!$A$34:$A$777,$A135,СВЦЭМ!$B$34:$B$777,S$119)+'СЕТ СН'!$I$11+СВЦЭМ!$D$10+'СЕТ СН'!$I$6</f>
        <v>2220.32227956</v>
      </c>
      <c r="T135" s="37">
        <f>SUMIFS(СВЦЭМ!$D$34:$D$777,СВЦЭМ!$A$34:$A$777,$A135,СВЦЭМ!$B$34:$B$777,T$119)+'СЕТ СН'!$I$11+СВЦЭМ!$D$10+'СЕТ СН'!$I$6</f>
        <v>2213.8926661199998</v>
      </c>
      <c r="U135" s="37">
        <f>SUMIFS(СВЦЭМ!$D$34:$D$777,СВЦЭМ!$A$34:$A$777,$A135,СВЦЭМ!$B$34:$B$777,U$119)+'СЕТ СН'!$I$11+СВЦЭМ!$D$10+'СЕТ СН'!$I$6</f>
        <v>2216.4147657499998</v>
      </c>
      <c r="V135" s="37">
        <f>SUMIFS(СВЦЭМ!$D$34:$D$777,СВЦЭМ!$A$34:$A$777,$A135,СВЦЭМ!$B$34:$B$777,V$119)+'СЕТ СН'!$I$11+СВЦЭМ!$D$10+'СЕТ СН'!$I$6</f>
        <v>2219.7607567599998</v>
      </c>
      <c r="W135" s="37">
        <f>SUMIFS(СВЦЭМ!$D$34:$D$777,СВЦЭМ!$A$34:$A$777,$A135,СВЦЭМ!$B$34:$B$777,W$119)+'СЕТ СН'!$I$11+СВЦЭМ!$D$10+'СЕТ СН'!$I$6</f>
        <v>2235.0634303699999</v>
      </c>
      <c r="X135" s="37">
        <f>SUMIFS(СВЦЭМ!$D$34:$D$777,СВЦЭМ!$A$34:$A$777,$A135,СВЦЭМ!$B$34:$B$777,X$119)+'СЕТ СН'!$I$11+СВЦЭМ!$D$10+'СЕТ СН'!$I$6</f>
        <v>2249.9886133</v>
      </c>
      <c r="Y135" s="37">
        <f>SUMIFS(СВЦЭМ!$D$34:$D$777,СВЦЭМ!$A$34:$A$777,$A135,СВЦЭМ!$B$34:$B$777,Y$119)+'СЕТ СН'!$I$11+СВЦЭМ!$D$10+'СЕТ СН'!$I$6</f>
        <v>2358.8757132400001</v>
      </c>
    </row>
    <row r="136" spans="1:25" ht="15.75" x14ac:dyDescent="0.2">
      <c r="A136" s="36">
        <f t="shared" si="3"/>
        <v>42691</v>
      </c>
      <c r="B136" s="37">
        <f>SUMIFS(СВЦЭМ!$D$34:$D$777,СВЦЭМ!$A$34:$A$777,$A136,СВЦЭМ!$B$34:$B$777,B$119)+'СЕТ СН'!$I$11+СВЦЭМ!$D$10+'СЕТ СН'!$I$6</f>
        <v>2464.2274637599999</v>
      </c>
      <c r="C136" s="37">
        <f>SUMIFS(СВЦЭМ!$D$34:$D$777,СВЦЭМ!$A$34:$A$777,$A136,СВЦЭМ!$B$34:$B$777,C$119)+'СЕТ СН'!$I$11+СВЦЭМ!$D$10+'СЕТ СН'!$I$6</f>
        <v>2556.7958293900001</v>
      </c>
      <c r="D136" s="37">
        <f>SUMIFS(СВЦЭМ!$D$34:$D$777,СВЦЭМ!$A$34:$A$777,$A136,СВЦЭМ!$B$34:$B$777,D$119)+'СЕТ СН'!$I$11+СВЦЭМ!$D$10+'СЕТ СН'!$I$6</f>
        <v>2575.7592306399997</v>
      </c>
      <c r="E136" s="37">
        <f>SUMIFS(СВЦЭМ!$D$34:$D$777,СВЦЭМ!$A$34:$A$777,$A136,СВЦЭМ!$B$34:$B$777,E$119)+'СЕТ СН'!$I$11+СВЦЭМ!$D$10+'СЕТ СН'!$I$6</f>
        <v>2583.18512199</v>
      </c>
      <c r="F136" s="37">
        <f>SUMIFS(СВЦЭМ!$D$34:$D$777,СВЦЭМ!$A$34:$A$777,$A136,СВЦЭМ!$B$34:$B$777,F$119)+'СЕТ СН'!$I$11+СВЦЭМ!$D$10+'СЕТ СН'!$I$6</f>
        <v>2582.4526057200001</v>
      </c>
      <c r="G136" s="37">
        <f>SUMIFS(СВЦЭМ!$D$34:$D$777,СВЦЭМ!$A$34:$A$777,$A136,СВЦЭМ!$B$34:$B$777,G$119)+'СЕТ СН'!$I$11+СВЦЭМ!$D$10+'СЕТ СН'!$I$6</f>
        <v>2588.9359589199998</v>
      </c>
      <c r="H136" s="37">
        <f>SUMIFS(СВЦЭМ!$D$34:$D$777,СВЦЭМ!$A$34:$A$777,$A136,СВЦЭМ!$B$34:$B$777,H$119)+'СЕТ СН'!$I$11+СВЦЭМ!$D$10+'СЕТ СН'!$I$6</f>
        <v>2576.2387978699999</v>
      </c>
      <c r="I136" s="37">
        <f>SUMIFS(СВЦЭМ!$D$34:$D$777,СВЦЭМ!$A$34:$A$777,$A136,СВЦЭМ!$B$34:$B$777,I$119)+'СЕТ СН'!$I$11+СВЦЭМ!$D$10+'СЕТ СН'!$I$6</f>
        <v>2485.4471576000001</v>
      </c>
      <c r="J136" s="37">
        <f>SUMIFS(СВЦЭМ!$D$34:$D$777,СВЦЭМ!$A$34:$A$777,$A136,СВЦЭМ!$B$34:$B$777,J$119)+'СЕТ СН'!$I$11+СВЦЭМ!$D$10+'СЕТ СН'!$I$6</f>
        <v>2390.0147258699999</v>
      </c>
      <c r="K136" s="37">
        <f>SUMIFS(СВЦЭМ!$D$34:$D$777,СВЦЭМ!$A$34:$A$777,$A136,СВЦЭМ!$B$34:$B$777,K$119)+'СЕТ СН'!$I$11+СВЦЭМ!$D$10+'СЕТ СН'!$I$6</f>
        <v>2289.60984061</v>
      </c>
      <c r="L136" s="37">
        <f>SUMIFS(СВЦЭМ!$D$34:$D$777,СВЦЭМ!$A$34:$A$777,$A136,СВЦЭМ!$B$34:$B$777,L$119)+'СЕТ СН'!$I$11+СВЦЭМ!$D$10+'СЕТ СН'!$I$6</f>
        <v>2224.0847951999999</v>
      </c>
      <c r="M136" s="37">
        <f>SUMIFS(СВЦЭМ!$D$34:$D$777,СВЦЭМ!$A$34:$A$777,$A136,СВЦЭМ!$B$34:$B$777,M$119)+'СЕТ СН'!$I$11+СВЦЭМ!$D$10+'СЕТ СН'!$I$6</f>
        <v>2205.8733797699997</v>
      </c>
      <c r="N136" s="37">
        <f>SUMIFS(СВЦЭМ!$D$34:$D$777,СВЦЭМ!$A$34:$A$777,$A136,СВЦЭМ!$B$34:$B$777,N$119)+'СЕТ СН'!$I$11+СВЦЭМ!$D$10+'СЕТ СН'!$I$6</f>
        <v>2209.9266999399997</v>
      </c>
      <c r="O136" s="37">
        <f>SUMIFS(СВЦЭМ!$D$34:$D$777,СВЦЭМ!$A$34:$A$777,$A136,СВЦЭМ!$B$34:$B$777,O$119)+'СЕТ СН'!$I$11+СВЦЭМ!$D$10+'СЕТ СН'!$I$6</f>
        <v>2221.7624966200001</v>
      </c>
      <c r="P136" s="37">
        <f>SUMIFS(СВЦЭМ!$D$34:$D$777,СВЦЭМ!$A$34:$A$777,$A136,СВЦЭМ!$B$34:$B$777,P$119)+'СЕТ СН'!$I$11+СВЦЭМ!$D$10+'СЕТ СН'!$I$6</f>
        <v>2224.4516686500001</v>
      </c>
      <c r="Q136" s="37">
        <f>SUMIFS(СВЦЭМ!$D$34:$D$777,СВЦЭМ!$A$34:$A$777,$A136,СВЦЭМ!$B$34:$B$777,Q$119)+'СЕТ СН'!$I$11+СВЦЭМ!$D$10+'СЕТ СН'!$I$6</f>
        <v>2219.83135726</v>
      </c>
      <c r="R136" s="37">
        <f>SUMIFS(СВЦЭМ!$D$34:$D$777,СВЦЭМ!$A$34:$A$777,$A136,СВЦЭМ!$B$34:$B$777,R$119)+'СЕТ СН'!$I$11+СВЦЭМ!$D$10+'СЕТ СН'!$I$6</f>
        <v>2247.1385342200001</v>
      </c>
      <c r="S136" s="37">
        <f>SUMIFS(СВЦЭМ!$D$34:$D$777,СВЦЭМ!$A$34:$A$777,$A136,СВЦЭМ!$B$34:$B$777,S$119)+'СЕТ СН'!$I$11+СВЦЭМ!$D$10+'СЕТ СН'!$I$6</f>
        <v>2285.6474739999999</v>
      </c>
      <c r="T136" s="37">
        <f>SUMIFS(СВЦЭМ!$D$34:$D$777,СВЦЭМ!$A$34:$A$777,$A136,СВЦЭМ!$B$34:$B$777,T$119)+'СЕТ СН'!$I$11+СВЦЭМ!$D$10+'СЕТ СН'!$I$6</f>
        <v>2237.3254268000001</v>
      </c>
      <c r="U136" s="37">
        <f>SUMIFS(СВЦЭМ!$D$34:$D$777,СВЦЭМ!$A$34:$A$777,$A136,СВЦЭМ!$B$34:$B$777,U$119)+'СЕТ СН'!$I$11+СВЦЭМ!$D$10+'СЕТ СН'!$I$6</f>
        <v>2155.1926806199999</v>
      </c>
      <c r="V136" s="37">
        <f>SUMIFS(СВЦЭМ!$D$34:$D$777,СВЦЭМ!$A$34:$A$777,$A136,СВЦЭМ!$B$34:$B$777,V$119)+'СЕТ СН'!$I$11+СВЦЭМ!$D$10+'СЕТ СН'!$I$6</f>
        <v>2164.7208756700002</v>
      </c>
      <c r="W136" s="37">
        <f>SUMIFS(СВЦЭМ!$D$34:$D$777,СВЦЭМ!$A$34:$A$777,$A136,СВЦЭМ!$B$34:$B$777,W$119)+'СЕТ СН'!$I$11+СВЦЭМ!$D$10+'СЕТ СН'!$I$6</f>
        <v>2185.9568237499998</v>
      </c>
      <c r="X136" s="37">
        <f>SUMIFS(СВЦЭМ!$D$34:$D$777,СВЦЭМ!$A$34:$A$777,$A136,СВЦЭМ!$B$34:$B$777,X$119)+'СЕТ СН'!$I$11+СВЦЭМ!$D$10+'СЕТ СН'!$I$6</f>
        <v>2234.1698004199998</v>
      </c>
      <c r="Y136" s="37">
        <f>SUMIFS(СВЦЭМ!$D$34:$D$777,СВЦЭМ!$A$34:$A$777,$A136,СВЦЭМ!$B$34:$B$777,Y$119)+'СЕТ СН'!$I$11+СВЦЭМ!$D$10+'СЕТ СН'!$I$6</f>
        <v>2301.8026522499999</v>
      </c>
    </row>
    <row r="137" spans="1:25" ht="15.75" x14ac:dyDescent="0.2">
      <c r="A137" s="36">
        <f t="shared" si="3"/>
        <v>42692</v>
      </c>
      <c r="B137" s="37">
        <f>SUMIFS(СВЦЭМ!$D$34:$D$777,СВЦЭМ!$A$34:$A$777,$A137,СВЦЭМ!$B$34:$B$777,B$119)+'СЕТ СН'!$I$11+СВЦЭМ!$D$10+'СЕТ СН'!$I$6</f>
        <v>2431.8936316899999</v>
      </c>
      <c r="C137" s="37">
        <f>SUMIFS(СВЦЭМ!$D$34:$D$777,СВЦЭМ!$A$34:$A$777,$A137,СВЦЭМ!$B$34:$B$777,C$119)+'СЕТ СН'!$I$11+СВЦЭМ!$D$10+'СЕТ СН'!$I$6</f>
        <v>2552.89229247</v>
      </c>
      <c r="D137" s="37">
        <f>SUMIFS(СВЦЭМ!$D$34:$D$777,СВЦЭМ!$A$34:$A$777,$A137,СВЦЭМ!$B$34:$B$777,D$119)+'СЕТ СН'!$I$11+СВЦЭМ!$D$10+'СЕТ СН'!$I$6</f>
        <v>2580.6782357100001</v>
      </c>
      <c r="E137" s="37">
        <f>SUMIFS(СВЦЭМ!$D$34:$D$777,СВЦЭМ!$A$34:$A$777,$A137,СВЦЭМ!$B$34:$B$777,E$119)+'СЕТ СН'!$I$11+СВЦЭМ!$D$10+'СЕТ СН'!$I$6</f>
        <v>2581.10858435</v>
      </c>
      <c r="F137" s="37">
        <f>SUMIFS(СВЦЭМ!$D$34:$D$777,СВЦЭМ!$A$34:$A$777,$A137,СВЦЭМ!$B$34:$B$777,F$119)+'СЕТ СН'!$I$11+СВЦЭМ!$D$10+'СЕТ СН'!$I$6</f>
        <v>2581.2260814599999</v>
      </c>
      <c r="G137" s="37">
        <f>SUMIFS(СВЦЭМ!$D$34:$D$777,СВЦЭМ!$A$34:$A$777,$A137,СВЦЭМ!$B$34:$B$777,G$119)+'СЕТ СН'!$I$11+СВЦЭМ!$D$10+'СЕТ СН'!$I$6</f>
        <v>2584.4002626900001</v>
      </c>
      <c r="H137" s="37">
        <f>SUMIFS(СВЦЭМ!$D$34:$D$777,СВЦЭМ!$A$34:$A$777,$A137,СВЦЭМ!$B$34:$B$777,H$119)+'СЕТ СН'!$I$11+СВЦЭМ!$D$10+'СЕТ СН'!$I$6</f>
        <v>2582.7588315799999</v>
      </c>
      <c r="I137" s="37">
        <f>SUMIFS(СВЦЭМ!$D$34:$D$777,СВЦЭМ!$A$34:$A$777,$A137,СВЦЭМ!$B$34:$B$777,I$119)+'СЕТ СН'!$I$11+СВЦЭМ!$D$10+'СЕТ СН'!$I$6</f>
        <v>2487.1678671999998</v>
      </c>
      <c r="J137" s="37">
        <f>SUMIFS(СВЦЭМ!$D$34:$D$777,СВЦЭМ!$A$34:$A$777,$A137,СВЦЭМ!$B$34:$B$777,J$119)+'СЕТ СН'!$I$11+СВЦЭМ!$D$10+'СЕТ СН'!$I$6</f>
        <v>2382.8604526199997</v>
      </c>
      <c r="K137" s="37">
        <f>SUMIFS(СВЦЭМ!$D$34:$D$777,СВЦЭМ!$A$34:$A$777,$A137,СВЦЭМ!$B$34:$B$777,K$119)+'СЕТ СН'!$I$11+СВЦЭМ!$D$10+'СЕТ СН'!$I$6</f>
        <v>2285.38086144</v>
      </c>
      <c r="L137" s="37">
        <f>SUMIFS(СВЦЭМ!$D$34:$D$777,СВЦЭМ!$A$34:$A$777,$A137,СВЦЭМ!$B$34:$B$777,L$119)+'СЕТ СН'!$I$11+СВЦЭМ!$D$10+'СЕТ СН'!$I$6</f>
        <v>2203.2840518899998</v>
      </c>
      <c r="M137" s="37">
        <f>SUMIFS(СВЦЭМ!$D$34:$D$777,СВЦЭМ!$A$34:$A$777,$A137,СВЦЭМ!$B$34:$B$777,M$119)+'СЕТ СН'!$I$11+СВЦЭМ!$D$10+'СЕТ СН'!$I$6</f>
        <v>2192.4474443899999</v>
      </c>
      <c r="N137" s="37">
        <f>SUMIFS(СВЦЭМ!$D$34:$D$777,СВЦЭМ!$A$34:$A$777,$A137,СВЦЭМ!$B$34:$B$777,N$119)+'СЕТ СН'!$I$11+СВЦЭМ!$D$10+'СЕТ СН'!$I$6</f>
        <v>2215.80920212</v>
      </c>
      <c r="O137" s="37">
        <f>SUMIFS(СВЦЭМ!$D$34:$D$777,СВЦЭМ!$A$34:$A$777,$A137,СВЦЭМ!$B$34:$B$777,O$119)+'СЕТ СН'!$I$11+СВЦЭМ!$D$10+'СЕТ СН'!$I$6</f>
        <v>2218.5161208700001</v>
      </c>
      <c r="P137" s="37">
        <f>SUMIFS(СВЦЭМ!$D$34:$D$777,СВЦЭМ!$A$34:$A$777,$A137,СВЦЭМ!$B$34:$B$777,P$119)+'СЕТ СН'!$I$11+СВЦЭМ!$D$10+'СЕТ СН'!$I$6</f>
        <v>2256.2189013699999</v>
      </c>
      <c r="Q137" s="37">
        <f>SUMIFS(СВЦЭМ!$D$34:$D$777,СВЦЭМ!$A$34:$A$777,$A137,СВЦЭМ!$B$34:$B$777,Q$119)+'СЕТ СН'!$I$11+СВЦЭМ!$D$10+'СЕТ СН'!$I$6</f>
        <v>2257.7896463799998</v>
      </c>
      <c r="R137" s="37">
        <f>SUMIFS(СВЦЭМ!$D$34:$D$777,СВЦЭМ!$A$34:$A$777,$A137,СВЦЭМ!$B$34:$B$777,R$119)+'СЕТ СН'!$I$11+СВЦЭМ!$D$10+'СЕТ СН'!$I$6</f>
        <v>2256.6620104599997</v>
      </c>
      <c r="S137" s="37">
        <f>SUMIFS(СВЦЭМ!$D$34:$D$777,СВЦЭМ!$A$34:$A$777,$A137,СВЦЭМ!$B$34:$B$777,S$119)+'СЕТ СН'!$I$11+СВЦЭМ!$D$10+'СЕТ СН'!$I$6</f>
        <v>2217.50763005</v>
      </c>
      <c r="T137" s="37">
        <f>SUMIFS(СВЦЭМ!$D$34:$D$777,СВЦЭМ!$A$34:$A$777,$A137,СВЦЭМ!$B$34:$B$777,T$119)+'СЕТ СН'!$I$11+СВЦЭМ!$D$10+'СЕТ СН'!$I$6</f>
        <v>2176.0599583799999</v>
      </c>
      <c r="U137" s="37">
        <f>SUMIFS(СВЦЭМ!$D$34:$D$777,СВЦЭМ!$A$34:$A$777,$A137,СВЦЭМ!$B$34:$B$777,U$119)+'СЕТ СН'!$I$11+СВЦЭМ!$D$10+'СЕТ СН'!$I$6</f>
        <v>2170.0138327</v>
      </c>
      <c r="V137" s="37">
        <f>SUMIFS(СВЦЭМ!$D$34:$D$777,СВЦЭМ!$A$34:$A$777,$A137,СВЦЭМ!$B$34:$B$777,V$119)+'СЕТ СН'!$I$11+СВЦЭМ!$D$10+'СЕТ СН'!$I$6</f>
        <v>2165.1291111800001</v>
      </c>
      <c r="W137" s="37">
        <f>SUMIFS(СВЦЭМ!$D$34:$D$777,СВЦЭМ!$A$34:$A$777,$A137,СВЦЭМ!$B$34:$B$777,W$119)+'СЕТ СН'!$I$11+СВЦЭМ!$D$10+'СЕТ СН'!$I$6</f>
        <v>2186.5628703399998</v>
      </c>
      <c r="X137" s="37">
        <f>SUMIFS(СВЦЭМ!$D$34:$D$777,СВЦЭМ!$A$34:$A$777,$A137,СВЦЭМ!$B$34:$B$777,X$119)+'СЕТ СН'!$I$11+СВЦЭМ!$D$10+'СЕТ СН'!$I$6</f>
        <v>2217.3315519500002</v>
      </c>
      <c r="Y137" s="37">
        <f>SUMIFS(СВЦЭМ!$D$34:$D$777,СВЦЭМ!$A$34:$A$777,$A137,СВЦЭМ!$B$34:$B$777,Y$119)+'СЕТ СН'!$I$11+СВЦЭМ!$D$10+'СЕТ СН'!$I$6</f>
        <v>2327.4079598600001</v>
      </c>
    </row>
    <row r="138" spans="1:25" ht="15.75" x14ac:dyDescent="0.2">
      <c r="A138" s="36">
        <f t="shared" si="3"/>
        <v>42693</v>
      </c>
      <c r="B138" s="37">
        <f>SUMIFS(СВЦЭМ!$D$34:$D$777,СВЦЭМ!$A$34:$A$777,$A138,СВЦЭМ!$B$34:$B$777,B$119)+'СЕТ СН'!$I$11+СВЦЭМ!$D$10+'СЕТ СН'!$I$6</f>
        <v>2285.9717176700001</v>
      </c>
      <c r="C138" s="37">
        <f>SUMIFS(СВЦЭМ!$D$34:$D$777,СВЦЭМ!$A$34:$A$777,$A138,СВЦЭМ!$B$34:$B$777,C$119)+'СЕТ СН'!$I$11+СВЦЭМ!$D$10+'СЕТ СН'!$I$6</f>
        <v>2361.0703773699997</v>
      </c>
      <c r="D138" s="37">
        <f>SUMIFS(СВЦЭМ!$D$34:$D$777,СВЦЭМ!$A$34:$A$777,$A138,СВЦЭМ!$B$34:$B$777,D$119)+'СЕТ СН'!$I$11+СВЦЭМ!$D$10+'СЕТ СН'!$I$6</f>
        <v>2438.62855167</v>
      </c>
      <c r="E138" s="37">
        <f>SUMIFS(СВЦЭМ!$D$34:$D$777,СВЦЭМ!$A$34:$A$777,$A138,СВЦЭМ!$B$34:$B$777,E$119)+'СЕТ СН'!$I$11+СВЦЭМ!$D$10+'СЕТ СН'!$I$6</f>
        <v>2448.5757347899998</v>
      </c>
      <c r="F138" s="37">
        <f>SUMIFS(СВЦЭМ!$D$34:$D$777,СВЦЭМ!$A$34:$A$777,$A138,СВЦЭМ!$B$34:$B$777,F$119)+'СЕТ СН'!$I$11+СВЦЭМ!$D$10+'СЕТ СН'!$I$6</f>
        <v>2445.2173050400002</v>
      </c>
      <c r="G138" s="37">
        <f>SUMIFS(СВЦЭМ!$D$34:$D$777,СВЦЭМ!$A$34:$A$777,$A138,СВЦЭМ!$B$34:$B$777,G$119)+'СЕТ СН'!$I$11+СВЦЭМ!$D$10+'СЕТ СН'!$I$6</f>
        <v>2437.2173106999999</v>
      </c>
      <c r="H138" s="37">
        <f>SUMIFS(СВЦЭМ!$D$34:$D$777,СВЦЭМ!$A$34:$A$777,$A138,СВЦЭМ!$B$34:$B$777,H$119)+'СЕТ СН'!$I$11+СВЦЭМ!$D$10+'СЕТ СН'!$I$6</f>
        <v>2400.7950632100001</v>
      </c>
      <c r="I138" s="37">
        <f>SUMIFS(СВЦЭМ!$D$34:$D$777,СВЦЭМ!$A$34:$A$777,$A138,СВЦЭМ!$B$34:$B$777,I$119)+'СЕТ СН'!$I$11+СВЦЭМ!$D$10+'СЕТ СН'!$I$6</f>
        <v>2364.4069130899998</v>
      </c>
      <c r="J138" s="37">
        <f>SUMIFS(СВЦЭМ!$D$34:$D$777,СВЦЭМ!$A$34:$A$777,$A138,СВЦЭМ!$B$34:$B$777,J$119)+'СЕТ СН'!$I$11+СВЦЭМ!$D$10+'СЕТ СН'!$I$6</f>
        <v>2276.7102296499997</v>
      </c>
      <c r="K138" s="37">
        <f>SUMIFS(СВЦЭМ!$D$34:$D$777,СВЦЭМ!$A$34:$A$777,$A138,СВЦЭМ!$B$34:$B$777,K$119)+'СЕТ СН'!$I$11+СВЦЭМ!$D$10+'СЕТ СН'!$I$6</f>
        <v>2192.8528891599999</v>
      </c>
      <c r="L138" s="37">
        <f>SUMIFS(СВЦЭМ!$D$34:$D$777,СВЦЭМ!$A$34:$A$777,$A138,СВЦЭМ!$B$34:$B$777,L$119)+'СЕТ СН'!$I$11+СВЦЭМ!$D$10+'СЕТ СН'!$I$6</f>
        <v>2155.8069139300001</v>
      </c>
      <c r="M138" s="37">
        <f>SUMIFS(СВЦЭМ!$D$34:$D$777,СВЦЭМ!$A$34:$A$777,$A138,СВЦЭМ!$B$34:$B$777,M$119)+'СЕТ СН'!$I$11+СВЦЭМ!$D$10+'СЕТ СН'!$I$6</f>
        <v>2153.9387390799998</v>
      </c>
      <c r="N138" s="37">
        <f>SUMIFS(СВЦЭМ!$D$34:$D$777,СВЦЭМ!$A$34:$A$777,$A138,СВЦЭМ!$B$34:$B$777,N$119)+'СЕТ СН'!$I$11+СВЦЭМ!$D$10+'СЕТ СН'!$I$6</f>
        <v>2140.30384989</v>
      </c>
      <c r="O138" s="37">
        <f>SUMIFS(СВЦЭМ!$D$34:$D$777,СВЦЭМ!$A$34:$A$777,$A138,СВЦЭМ!$B$34:$B$777,O$119)+'СЕТ СН'!$I$11+СВЦЭМ!$D$10+'СЕТ СН'!$I$6</f>
        <v>2159.9858314100002</v>
      </c>
      <c r="P138" s="37">
        <f>SUMIFS(СВЦЭМ!$D$34:$D$777,СВЦЭМ!$A$34:$A$777,$A138,СВЦЭМ!$B$34:$B$777,P$119)+'СЕТ СН'!$I$11+СВЦЭМ!$D$10+'СЕТ СН'!$I$6</f>
        <v>2182.99023769</v>
      </c>
      <c r="Q138" s="37">
        <f>SUMIFS(СВЦЭМ!$D$34:$D$777,СВЦЭМ!$A$34:$A$777,$A138,СВЦЭМ!$B$34:$B$777,Q$119)+'СЕТ СН'!$I$11+СВЦЭМ!$D$10+'СЕТ СН'!$I$6</f>
        <v>2187.0073158800001</v>
      </c>
      <c r="R138" s="37">
        <f>SUMIFS(СВЦЭМ!$D$34:$D$777,СВЦЭМ!$A$34:$A$777,$A138,СВЦЭМ!$B$34:$B$777,R$119)+'СЕТ СН'!$I$11+СВЦЭМ!$D$10+'СЕТ СН'!$I$6</f>
        <v>2305.6568037699999</v>
      </c>
      <c r="S138" s="37">
        <f>SUMIFS(СВЦЭМ!$D$34:$D$777,СВЦЭМ!$A$34:$A$777,$A138,СВЦЭМ!$B$34:$B$777,S$119)+'СЕТ СН'!$I$11+СВЦЭМ!$D$10+'СЕТ СН'!$I$6</f>
        <v>2297.6476600199999</v>
      </c>
      <c r="T138" s="37">
        <f>SUMIFS(СВЦЭМ!$D$34:$D$777,СВЦЭМ!$A$34:$A$777,$A138,СВЦЭМ!$B$34:$B$777,T$119)+'СЕТ СН'!$I$11+СВЦЭМ!$D$10+'СЕТ СН'!$I$6</f>
        <v>2177.27569816</v>
      </c>
      <c r="U138" s="37">
        <f>SUMIFS(СВЦЭМ!$D$34:$D$777,СВЦЭМ!$A$34:$A$777,$A138,СВЦЭМ!$B$34:$B$777,U$119)+'СЕТ СН'!$I$11+СВЦЭМ!$D$10+'СЕТ СН'!$I$6</f>
        <v>2113.9015394500002</v>
      </c>
      <c r="V138" s="37">
        <f>SUMIFS(СВЦЭМ!$D$34:$D$777,СВЦЭМ!$A$34:$A$777,$A138,СВЦЭМ!$B$34:$B$777,V$119)+'СЕТ СН'!$I$11+СВЦЭМ!$D$10+'СЕТ СН'!$I$6</f>
        <v>2118.49873432</v>
      </c>
      <c r="W138" s="37">
        <f>SUMIFS(СВЦЭМ!$D$34:$D$777,СВЦЭМ!$A$34:$A$777,$A138,СВЦЭМ!$B$34:$B$777,W$119)+'СЕТ СН'!$I$11+СВЦЭМ!$D$10+'СЕТ СН'!$I$6</f>
        <v>2140.9880114399998</v>
      </c>
      <c r="X138" s="37">
        <f>SUMIFS(СВЦЭМ!$D$34:$D$777,СВЦЭМ!$A$34:$A$777,$A138,СВЦЭМ!$B$34:$B$777,X$119)+'СЕТ СН'!$I$11+СВЦЭМ!$D$10+'СЕТ СН'!$I$6</f>
        <v>2147.3374970300001</v>
      </c>
      <c r="Y138" s="37">
        <f>SUMIFS(СВЦЭМ!$D$34:$D$777,СВЦЭМ!$A$34:$A$777,$A138,СВЦЭМ!$B$34:$B$777,Y$119)+'СЕТ СН'!$I$11+СВЦЭМ!$D$10+'СЕТ СН'!$I$6</f>
        <v>2238.8945024999998</v>
      </c>
    </row>
    <row r="139" spans="1:25" ht="15.75" x14ac:dyDescent="0.2">
      <c r="A139" s="36">
        <f t="shared" si="3"/>
        <v>42694</v>
      </c>
      <c r="B139" s="37">
        <f>SUMIFS(СВЦЭМ!$D$34:$D$777,СВЦЭМ!$A$34:$A$777,$A139,СВЦЭМ!$B$34:$B$777,B$119)+'СЕТ СН'!$I$11+СВЦЭМ!$D$10+'СЕТ СН'!$I$6</f>
        <v>2437.3677733599998</v>
      </c>
      <c r="C139" s="37">
        <f>SUMIFS(СВЦЭМ!$D$34:$D$777,СВЦЭМ!$A$34:$A$777,$A139,СВЦЭМ!$B$34:$B$777,C$119)+'СЕТ СН'!$I$11+СВЦЭМ!$D$10+'СЕТ СН'!$I$6</f>
        <v>2547.42640016</v>
      </c>
      <c r="D139" s="37">
        <f>SUMIFS(СВЦЭМ!$D$34:$D$777,СВЦЭМ!$A$34:$A$777,$A139,СВЦЭМ!$B$34:$B$777,D$119)+'СЕТ СН'!$I$11+СВЦЭМ!$D$10+'СЕТ СН'!$I$6</f>
        <v>2608.3591030499997</v>
      </c>
      <c r="E139" s="37">
        <f>SUMIFS(СВЦЭМ!$D$34:$D$777,СВЦЭМ!$A$34:$A$777,$A139,СВЦЭМ!$B$34:$B$777,E$119)+'СЕТ СН'!$I$11+СВЦЭМ!$D$10+'СЕТ СН'!$I$6</f>
        <v>2599.4921509199999</v>
      </c>
      <c r="F139" s="37">
        <f>SUMIFS(СВЦЭМ!$D$34:$D$777,СВЦЭМ!$A$34:$A$777,$A139,СВЦЭМ!$B$34:$B$777,F$119)+'СЕТ СН'!$I$11+СВЦЭМ!$D$10+'СЕТ СН'!$I$6</f>
        <v>2596.8455691999998</v>
      </c>
      <c r="G139" s="37">
        <f>SUMIFS(СВЦЭМ!$D$34:$D$777,СВЦЭМ!$A$34:$A$777,$A139,СВЦЭМ!$B$34:$B$777,G$119)+'СЕТ СН'!$I$11+СВЦЭМ!$D$10+'СЕТ СН'!$I$6</f>
        <v>2579.49731066</v>
      </c>
      <c r="H139" s="37">
        <f>SUMIFS(СВЦЭМ!$D$34:$D$777,СВЦЭМ!$A$34:$A$777,$A139,СВЦЭМ!$B$34:$B$777,H$119)+'СЕТ СН'!$I$11+СВЦЭМ!$D$10+'СЕТ СН'!$I$6</f>
        <v>2549.7289847100001</v>
      </c>
      <c r="I139" s="37">
        <f>SUMIFS(СВЦЭМ!$D$34:$D$777,СВЦЭМ!$A$34:$A$777,$A139,СВЦЭМ!$B$34:$B$777,I$119)+'СЕТ СН'!$I$11+СВЦЭМ!$D$10+'СЕТ СН'!$I$6</f>
        <v>2564.0602020000001</v>
      </c>
      <c r="J139" s="37">
        <f>SUMIFS(СВЦЭМ!$D$34:$D$777,СВЦЭМ!$A$34:$A$777,$A139,СВЦЭМ!$B$34:$B$777,J$119)+'СЕТ СН'!$I$11+СВЦЭМ!$D$10+'СЕТ СН'!$I$6</f>
        <v>2468.4854731400001</v>
      </c>
      <c r="K139" s="37">
        <f>SUMIFS(СВЦЭМ!$D$34:$D$777,СВЦЭМ!$A$34:$A$777,$A139,СВЦЭМ!$B$34:$B$777,K$119)+'СЕТ СН'!$I$11+СВЦЭМ!$D$10+'СЕТ СН'!$I$6</f>
        <v>2323.92461452</v>
      </c>
      <c r="L139" s="37">
        <f>SUMIFS(СВЦЭМ!$D$34:$D$777,СВЦЭМ!$A$34:$A$777,$A139,СВЦЭМ!$B$34:$B$777,L$119)+'СЕТ СН'!$I$11+СВЦЭМ!$D$10+'СЕТ СН'!$I$6</f>
        <v>2218.1341796400002</v>
      </c>
      <c r="M139" s="37">
        <f>SUMIFS(СВЦЭМ!$D$34:$D$777,СВЦЭМ!$A$34:$A$777,$A139,СВЦЭМ!$B$34:$B$777,M$119)+'СЕТ СН'!$I$11+СВЦЭМ!$D$10+'СЕТ СН'!$I$6</f>
        <v>2184.4438663199999</v>
      </c>
      <c r="N139" s="37">
        <f>SUMIFS(СВЦЭМ!$D$34:$D$777,СВЦЭМ!$A$34:$A$777,$A139,СВЦЭМ!$B$34:$B$777,N$119)+'СЕТ СН'!$I$11+СВЦЭМ!$D$10+'СЕТ СН'!$I$6</f>
        <v>2198.24338919</v>
      </c>
      <c r="O139" s="37">
        <f>SUMIFS(СВЦЭМ!$D$34:$D$777,СВЦЭМ!$A$34:$A$777,$A139,СВЦЭМ!$B$34:$B$777,O$119)+'СЕТ СН'!$I$11+СВЦЭМ!$D$10+'СЕТ СН'!$I$6</f>
        <v>2209.53066008</v>
      </c>
      <c r="P139" s="37">
        <f>SUMIFS(СВЦЭМ!$D$34:$D$777,СВЦЭМ!$A$34:$A$777,$A139,СВЦЭМ!$B$34:$B$777,P$119)+'СЕТ СН'!$I$11+СВЦЭМ!$D$10+'СЕТ СН'!$I$6</f>
        <v>2218.1938033400002</v>
      </c>
      <c r="Q139" s="37">
        <f>SUMIFS(СВЦЭМ!$D$34:$D$777,СВЦЭМ!$A$34:$A$777,$A139,СВЦЭМ!$B$34:$B$777,Q$119)+'СЕТ СН'!$I$11+СВЦЭМ!$D$10+'СЕТ СН'!$I$6</f>
        <v>2219.57954896</v>
      </c>
      <c r="R139" s="37">
        <f>SUMIFS(СВЦЭМ!$D$34:$D$777,СВЦЭМ!$A$34:$A$777,$A139,СВЦЭМ!$B$34:$B$777,R$119)+'СЕТ СН'!$I$11+СВЦЭМ!$D$10+'СЕТ СН'!$I$6</f>
        <v>2214.4297814800002</v>
      </c>
      <c r="S139" s="37">
        <f>SUMIFS(СВЦЭМ!$D$34:$D$777,СВЦЭМ!$A$34:$A$777,$A139,СВЦЭМ!$B$34:$B$777,S$119)+'СЕТ СН'!$I$11+СВЦЭМ!$D$10+'СЕТ СН'!$I$6</f>
        <v>2187.7593342499999</v>
      </c>
      <c r="T139" s="37">
        <f>SUMIFS(СВЦЭМ!$D$34:$D$777,СВЦЭМ!$A$34:$A$777,$A139,СВЦЭМ!$B$34:$B$777,T$119)+'СЕТ СН'!$I$11+СВЦЭМ!$D$10+'СЕТ СН'!$I$6</f>
        <v>2150.9963423999998</v>
      </c>
      <c r="U139" s="37">
        <f>SUMIFS(СВЦЭМ!$D$34:$D$777,СВЦЭМ!$A$34:$A$777,$A139,СВЦЭМ!$B$34:$B$777,U$119)+'СЕТ СН'!$I$11+СВЦЭМ!$D$10+'СЕТ СН'!$I$6</f>
        <v>2150.8335781799997</v>
      </c>
      <c r="V139" s="37">
        <f>SUMIFS(СВЦЭМ!$D$34:$D$777,СВЦЭМ!$A$34:$A$777,$A139,СВЦЭМ!$B$34:$B$777,V$119)+'СЕТ СН'!$I$11+СВЦЭМ!$D$10+'СЕТ СН'!$I$6</f>
        <v>2153.1522628799999</v>
      </c>
      <c r="W139" s="37">
        <f>SUMIFS(СВЦЭМ!$D$34:$D$777,СВЦЭМ!$A$34:$A$777,$A139,СВЦЭМ!$B$34:$B$777,W$119)+'СЕТ СН'!$I$11+СВЦЭМ!$D$10+'СЕТ СН'!$I$6</f>
        <v>2160.5660390100002</v>
      </c>
      <c r="X139" s="37">
        <f>SUMIFS(СВЦЭМ!$D$34:$D$777,СВЦЭМ!$A$34:$A$777,$A139,СВЦЭМ!$B$34:$B$777,X$119)+'СЕТ СН'!$I$11+СВЦЭМ!$D$10+'СЕТ СН'!$I$6</f>
        <v>2197.29598029</v>
      </c>
      <c r="Y139" s="37">
        <f>SUMIFS(СВЦЭМ!$D$34:$D$777,СВЦЭМ!$A$34:$A$777,$A139,СВЦЭМ!$B$34:$B$777,Y$119)+'СЕТ СН'!$I$11+СВЦЭМ!$D$10+'СЕТ СН'!$I$6</f>
        <v>2312.87829934</v>
      </c>
    </row>
    <row r="140" spans="1:25" ht="15.75" x14ac:dyDescent="0.2">
      <c r="A140" s="36">
        <f t="shared" si="3"/>
        <v>42695</v>
      </c>
      <c r="B140" s="37">
        <f>SUMIFS(СВЦЭМ!$D$34:$D$777,СВЦЭМ!$A$34:$A$777,$A140,СВЦЭМ!$B$34:$B$777,B$119)+'СЕТ СН'!$I$11+СВЦЭМ!$D$10+'СЕТ СН'!$I$6</f>
        <v>2444.0891415599999</v>
      </c>
      <c r="C140" s="37">
        <f>SUMIFS(СВЦЭМ!$D$34:$D$777,СВЦЭМ!$A$34:$A$777,$A140,СВЦЭМ!$B$34:$B$777,C$119)+'СЕТ СН'!$I$11+СВЦЭМ!$D$10+'СЕТ СН'!$I$6</f>
        <v>2559.22817523</v>
      </c>
      <c r="D140" s="37">
        <f>SUMIFS(СВЦЭМ!$D$34:$D$777,СВЦЭМ!$A$34:$A$777,$A140,СВЦЭМ!$B$34:$B$777,D$119)+'СЕТ СН'!$I$11+СВЦЭМ!$D$10+'СЕТ СН'!$I$6</f>
        <v>2582.0216439400001</v>
      </c>
      <c r="E140" s="37">
        <f>SUMIFS(СВЦЭМ!$D$34:$D$777,СВЦЭМ!$A$34:$A$777,$A140,СВЦЭМ!$B$34:$B$777,E$119)+'СЕТ СН'!$I$11+СВЦЭМ!$D$10+'СЕТ СН'!$I$6</f>
        <v>2596.8172719099998</v>
      </c>
      <c r="F140" s="37">
        <f>SUMIFS(СВЦЭМ!$D$34:$D$777,СВЦЭМ!$A$34:$A$777,$A140,СВЦЭМ!$B$34:$B$777,F$119)+'СЕТ СН'!$I$11+СВЦЭМ!$D$10+'СЕТ СН'!$I$6</f>
        <v>2593.6886903199998</v>
      </c>
      <c r="G140" s="37">
        <f>SUMIFS(СВЦЭМ!$D$34:$D$777,СВЦЭМ!$A$34:$A$777,$A140,СВЦЭМ!$B$34:$B$777,G$119)+'СЕТ СН'!$I$11+СВЦЭМ!$D$10+'СЕТ СН'!$I$6</f>
        <v>2608.4824743599997</v>
      </c>
      <c r="H140" s="37">
        <f>SUMIFS(СВЦЭМ!$D$34:$D$777,СВЦЭМ!$A$34:$A$777,$A140,СВЦЭМ!$B$34:$B$777,H$119)+'СЕТ СН'!$I$11+СВЦЭМ!$D$10+'СЕТ СН'!$I$6</f>
        <v>2616.93377586</v>
      </c>
      <c r="I140" s="37">
        <f>SUMIFS(СВЦЭМ!$D$34:$D$777,СВЦЭМ!$A$34:$A$777,$A140,СВЦЭМ!$B$34:$B$777,I$119)+'СЕТ СН'!$I$11+СВЦЭМ!$D$10+'СЕТ СН'!$I$6</f>
        <v>2551.7417700000001</v>
      </c>
      <c r="J140" s="37">
        <f>SUMIFS(СВЦЭМ!$D$34:$D$777,СВЦЭМ!$A$34:$A$777,$A140,СВЦЭМ!$B$34:$B$777,J$119)+'СЕТ СН'!$I$11+СВЦЭМ!$D$10+'СЕТ СН'!$I$6</f>
        <v>2464.6495012199998</v>
      </c>
      <c r="K140" s="37">
        <f>SUMIFS(СВЦЭМ!$D$34:$D$777,СВЦЭМ!$A$34:$A$777,$A140,СВЦЭМ!$B$34:$B$777,K$119)+'СЕТ СН'!$I$11+СВЦЭМ!$D$10+'СЕТ СН'!$I$6</f>
        <v>2367.5843305399999</v>
      </c>
      <c r="L140" s="37">
        <f>SUMIFS(СВЦЭМ!$D$34:$D$777,СВЦЭМ!$A$34:$A$777,$A140,СВЦЭМ!$B$34:$B$777,L$119)+'СЕТ СН'!$I$11+СВЦЭМ!$D$10+'СЕТ СН'!$I$6</f>
        <v>2280.72958694</v>
      </c>
      <c r="M140" s="37">
        <f>SUMIFS(СВЦЭМ!$D$34:$D$777,СВЦЭМ!$A$34:$A$777,$A140,СВЦЭМ!$B$34:$B$777,M$119)+'СЕТ СН'!$I$11+СВЦЭМ!$D$10+'СЕТ СН'!$I$6</f>
        <v>2207.2407207400001</v>
      </c>
      <c r="N140" s="37">
        <f>SUMIFS(СВЦЭМ!$D$34:$D$777,СВЦЭМ!$A$34:$A$777,$A140,СВЦЭМ!$B$34:$B$777,N$119)+'СЕТ СН'!$I$11+СВЦЭМ!$D$10+'СЕТ СН'!$I$6</f>
        <v>2198.87440517</v>
      </c>
      <c r="O140" s="37">
        <f>SUMIFS(СВЦЭМ!$D$34:$D$777,СВЦЭМ!$A$34:$A$777,$A140,СВЦЭМ!$B$34:$B$777,O$119)+'СЕТ СН'!$I$11+СВЦЭМ!$D$10+'СЕТ СН'!$I$6</f>
        <v>2202.0167572800001</v>
      </c>
      <c r="P140" s="37">
        <f>SUMIFS(СВЦЭМ!$D$34:$D$777,СВЦЭМ!$A$34:$A$777,$A140,СВЦЭМ!$B$34:$B$777,P$119)+'СЕТ СН'!$I$11+СВЦЭМ!$D$10+'СЕТ СН'!$I$6</f>
        <v>2226.37852832</v>
      </c>
      <c r="Q140" s="37">
        <f>SUMIFS(СВЦЭМ!$D$34:$D$777,СВЦЭМ!$A$34:$A$777,$A140,СВЦЭМ!$B$34:$B$777,Q$119)+'СЕТ СН'!$I$11+СВЦЭМ!$D$10+'СЕТ СН'!$I$6</f>
        <v>2237.3325144099999</v>
      </c>
      <c r="R140" s="37">
        <f>SUMIFS(СВЦЭМ!$D$34:$D$777,СВЦЭМ!$A$34:$A$777,$A140,СВЦЭМ!$B$34:$B$777,R$119)+'СЕТ СН'!$I$11+СВЦЭМ!$D$10+'СЕТ СН'!$I$6</f>
        <v>2231.6882526499999</v>
      </c>
      <c r="S140" s="37">
        <f>SUMIFS(СВЦЭМ!$D$34:$D$777,СВЦЭМ!$A$34:$A$777,$A140,СВЦЭМ!$B$34:$B$777,S$119)+'СЕТ СН'!$I$11+СВЦЭМ!$D$10+'СЕТ СН'!$I$6</f>
        <v>2208.0818752300002</v>
      </c>
      <c r="T140" s="37">
        <f>SUMIFS(СВЦЭМ!$D$34:$D$777,СВЦЭМ!$A$34:$A$777,$A140,СВЦЭМ!$B$34:$B$777,T$119)+'СЕТ СН'!$I$11+СВЦЭМ!$D$10+'СЕТ СН'!$I$6</f>
        <v>2182.6116299999999</v>
      </c>
      <c r="U140" s="37">
        <f>SUMIFS(СВЦЭМ!$D$34:$D$777,СВЦЭМ!$A$34:$A$777,$A140,СВЦЭМ!$B$34:$B$777,U$119)+'СЕТ СН'!$I$11+СВЦЭМ!$D$10+'СЕТ СН'!$I$6</f>
        <v>2187.0479080300001</v>
      </c>
      <c r="V140" s="37">
        <f>SUMIFS(СВЦЭМ!$D$34:$D$777,СВЦЭМ!$A$34:$A$777,$A140,СВЦЭМ!$B$34:$B$777,V$119)+'СЕТ СН'!$I$11+СВЦЭМ!$D$10+'СЕТ СН'!$I$6</f>
        <v>2170.6720962199997</v>
      </c>
      <c r="W140" s="37">
        <f>SUMIFS(СВЦЭМ!$D$34:$D$777,СВЦЭМ!$A$34:$A$777,$A140,СВЦЭМ!$B$34:$B$777,W$119)+'СЕТ СН'!$I$11+СВЦЭМ!$D$10+'СЕТ СН'!$I$6</f>
        <v>2180.6152911700001</v>
      </c>
      <c r="X140" s="37">
        <f>SUMIFS(СВЦЭМ!$D$34:$D$777,СВЦЭМ!$A$34:$A$777,$A140,СВЦЭМ!$B$34:$B$777,X$119)+'СЕТ СН'!$I$11+СВЦЭМ!$D$10+'СЕТ СН'!$I$6</f>
        <v>2220.2796428199999</v>
      </c>
      <c r="Y140" s="37">
        <f>SUMIFS(СВЦЭМ!$D$34:$D$777,СВЦЭМ!$A$34:$A$777,$A140,СВЦЭМ!$B$34:$B$777,Y$119)+'СЕТ СН'!$I$11+СВЦЭМ!$D$10+'СЕТ СН'!$I$6</f>
        <v>2338.2775896100002</v>
      </c>
    </row>
    <row r="141" spans="1:25" ht="15.75" x14ac:dyDescent="0.2">
      <c r="A141" s="36">
        <f t="shared" si="3"/>
        <v>42696</v>
      </c>
      <c r="B141" s="37">
        <f>SUMIFS(СВЦЭМ!$D$34:$D$777,СВЦЭМ!$A$34:$A$777,$A141,СВЦЭМ!$B$34:$B$777,B$119)+'СЕТ СН'!$I$11+СВЦЭМ!$D$10+'СЕТ СН'!$I$6</f>
        <v>2360.8328910700002</v>
      </c>
      <c r="C141" s="37">
        <f>SUMIFS(СВЦЭМ!$D$34:$D$777,СВЦЭМ!$A$34:$A$777,$A141,СВЦЭМ!$B$34:$B$777,C$119)+'СЕТ СН'!$I$11+СВЦЭМ!$D$10+'СЕТ СН'!$I$6</f>
        <v>2469.3538018199997</v>
      </c>
      <c r="D141" s="37">
        <f>SUMIFS(СВЦЭМ!$D$34:$D$777,СВЦЭМ!$A$34:$A$777,$A141,СВЦЭМ!$B$34:$B$777,D$119)+'СЕТ СН'!$I$11+СВЦЭМ!$D$10+'СЕТ СН'!$I$6</f>
        <v>2542.7626077300001</v>
      </c>
      <c r="E141" s="37">
        <f>SUMIFS(СВЦЭМ!$D$34:$D$777,СВЦЭМ!$A$34:$A$777,$A141,СВЦЭМ!$B$34:$B$777,E$119)+'СЕТ СН'!$I$11+СВЦЭМ!$D$10+'СЕТ СН'!$I$6</f>
        <v>2543.2200406799998</v>
      </c>
      <c r="F141" s="37">
        <f>SUMIFS(СВЦЭМ!$D$34:$D$777,СВЦЭМ!$A$34:$A$777,$A141,СВЦЭМ!$B$34:$B$777,F$119)+'СЕТ СН'!$I$11+СВЦЭМ!$D$10+'СЕТ СН'!$I$6</f>
        <v>2538.65052668</v>
      </c>
      <c r="G141" s="37">
        <f>SUMIFS(СВЦЭМ!$D$34:$D$777,СВЦЭМ!$A$34:$A$777,$A141,СВЦЭМ!$B$34:$B$777,G$119)+'СЕТ СН'!$I$11+СВЦЭМ!$D$10+'СЕТ СН'!$I$6</f>
        <v>2528.18654079</v>
      </c>
      <c r="H141" s="37">
        <f>SUMIFS(СВЦЭМ!$D$34:$D$777,СВЦЭМ!$A$34:$A$777,$A141,СВЦЭМ!$B$34:$B$777,H$119)+'СЕТ СН'!$I$11+СВЦЭМ!$D$10+'СЕТ СН'!$I$6</f>
        <v>2462.3685322199999</v>
      </c>
      <c r="I141" s="37">
        <f>SUMIFS(СВЦЭМ!$D$34:$D$777,СВЦЭМ!$A$34:$A$777,$A141,СВЦЭМ!$B$34:$B$777,I$119)+'СЕТ СН'!$I$11+СВЦЭМ!$D$10+'СЕТ СН'!$I$6</f>
        <v>2379.2791665199998</v>
      </c>
      <c r="J141" s="37">
        <f>SUMIFS(СВЦЭМ!$D$34:$D$777,СВЦЭМ!$A$34:$A$777,$A141,СВЦЭМ!$B$34:$B$777,J$119)+'СЕТ СН'!$I$11+СВЦЭМ!$D$10+'СЕТ СН'!$I$6</f>
        <v>2298.3782258699998</v>
      </c>
      <c r="K141" s="37">
        <f>SUMIFS(СВЦЭМ!$D$34:$D$777,СВЦЭМ!$A$34:$A$777,$A141,СВЦЭМ!$B$34:$B$777,K$119)+'СЕТ СН'!$I$11+СВЦЭМ!$D$10+'СЕТ СН'!$I$6</f>
        <v>2209.9861537100001</v>
      </c>
      <c r="L141" s="37">
        <f>SUMIFS(СВЦЭМ!$D$34:$D$777,СВЦЭМ!$A$34:$A$777,$A141,СВЦЭМ!$B$34:$B$777,L$119)+'СЕТ СН'!$I$11+СВЦЭМ!$D$10+'СЕТ СН'!$I$6</f>
        <v>2181.45110471</v>
      </c>
      <c r="M141" s="37">
        <f>SUMIFS(СВЦЭМ!$D$34:$D$777,СВЦЭМ!$A$34:$A$777,$A141,СВЦЭМ!$B$34:$B$777,M$119)+'СЕТ СН'!$I$11+СВЦЭМ!$D$10+'СЕТ СН'!$I$6</f>
        <v>2205.8545385299999</v>
      </c>
      <c r="N141" s="37">
        <f>SUMIFS(СВЦЭМ!$D$34:$D$777,СВЦЭМ!$A$34:$A$777,$A141,СВЦЭМ!$B$34:$B$777,N$119)+'СЕТ СН'!$I$11+СВЦЭМ!$D$10+'СЕТ СН'!$I$6</f>
        <v>2213.51161998</v>
      </c>
      <c r="O141" s="37">
        <f>SUMIFS(СВЦЭМ!$D$34:$D$777,СВЦЭМ!$A$34:$A$777,$A141,СВЦЭМ!$B$34:$B$777,O$119)+'СЕТ СН'!$I$11+СВЦЭМ!$D$10+'СЕТ СН'!$I$6</f>
        <v>2242.12347249</v>
      </c>
      <c r="P141" s="37">
        <f>SUMIFS(СВЦЭМ!$D$34:$D$777,СВЦЭМ!$A$34:$A$777,$A141,СВЦЭМ!$B$34:$B$777,P$119)+'СЕТ СН'!$I$11+СВЦЭМ!$D$10+'СЕТ СН'!$I$6</f>
        <v>2328.8982047899999</v>
      </c>
      <c r="Q141" s="37">
        <f>SUMIFS(СВЦЭМ!$D$34:$D$777,СВЦЭМ!$A$34:$A$777,$A141,СВЦЭМ!$B$34:$B$777,Q$119)+'СЕТ СН'!$I$11+СВЦЭМ!$D$10+'СЕТ СН'!$I$6</f>
        <v>2381.6227632499999</v>
      </c>
      <c r="R141" s="37">
        <f>SUMIFS(СВЦЭМ!$D$34:$D$777,СВЦЭМ!$A$34:$A$777,$A141,СВЦЭМ!$B$34:$B$777,R$119)+'СЕТ СН'!$I$11+СВЦЭМ!$D$10+'СЕТ СН'!$I$6</f>
        <v>2417.9848736399999</v>
      </c>
      <c r="S141" s="37">
        <f>SUMIFS(СВЦЭМ!$D$34:$D$777,СВЦЭМ!$A$34:$A$777,$A141,СВЦЭМ!$B$34:$B$777,S$119)+'СЕТ СН'!$I$11+СВЦЭМ!$D$10+'СЕТ СН'!$I$6</f>
        <v>2373.0304580299999</v>
      </c>
      <c r="T141" s="37">
        <f>SUMIFS(СВЦЭМ!$D$34:$D$777,СВЦЭМ!$A$34:$A$777,$A141,СВЦЭМ!$B$34:$B$777,T$119)+'СЕТ СН'!$I$11+СВЦЭМ!$D$10+'СЕТ СН'!$I$6</f>
        <v>2360.6799516800002</v>
      </c>
      <c r="U141" s="37">
        <f>SUMIFS(СВЦЭМ!$D$34:$D$777,СВЦЭМ!$A$34:$A$777,$A141,СВЦЭМ!$B$34:$B$777,U$119)+'СЕТ СН'!$I$11+СВЦЭМ!$D$10+'СЕТ СН'!$I$6</f>
        <v>2357.8457154099997</v>
      </c>
      <c r="V141" s="37">
        <f>SUMIFS(СВЦЭМ!$D$34:$D$777,СВЦЭМ!$A$34:$A$777,$A141,СВЦЭМ!$B$34:$B$777,V$119)+'СЕТ СН'!$I$11+СВЦЭМ!$D$10+'СЕТ СН'!$I$6</f>
        <v>2354.70958234</v>
      </c>
      <c r="W141" s="37">
        <f>SUMIFS(СВЦЭМ!$D$34:$D$777,СВЦЭМ!$A$34:$A$777,$A141,СВЦЭМ!$B$34:$B$777,W$119)+'СЕТ СН'!$I$11+СВЦЭМ!$D$10+'СЕТ СН'!$I$6</f>
        <v>2371.63308929</v>
      </c>
      <c r="X141" s="37">
        <f>SUMIFS(СВЦЭМ!$D$34:$D$777,СВЦЭМ!$A$34:$A$777,$A141,СВЦЭМ!$B$34:$B$777,X$119)+'СЕТ СН'!$I$11+СВЦЭМ!$D$10+'СЕТ СН'!$I$6</f>
        <v>2409.84863068</v>
      </c>
      <c r="Y141" s="37">
        <f>SUMIFS(СВЦЭМ!$D$34:$D$777,СВЦЭМ!$A$34:$A$777,$A141,СВЦЭМ!$B$34:$B$777,Y$119)+'СЕТ СН'!$I$11+СВЦЭМ!$D$10+'СЕТ СН'!$I$6</f>
        <v>2467.6064220399999</v>
      </c>
    </row>
    <row r="142" spans="1:25" ht="15.75" x14ac:dyDescent="0.2">
      <c r="A142" s="36">
        <f t="shared" si="3"/>
        <v>42697</v>
      </c>
      <c r="B142" s="37">
        <f>SUMIFS(СВЦЭМ!$D$34:$D$777,СВЦЭМ!$A$34:$A$777,$A142,СВЦЭМ!$B$34:$B$777,B$119)+'СЕТ СН'!$I$11+СВЦЭМ!$D$10+'СЕТ СН'!$I$6</f>
        <v>2582.9379353700001</v>
      </c>
      <c r="C142" s="37">
        <f>SUMIFS(СВЦЭМ!$D$34:$D$777,СВЦЭМ!$A$34:$A$777,$A142,СВЦЭМ!$B$34:$B$777,C$119)+'СЕТ СН'!$I$11+СВЦЭМ!$D$10+'СЕТ СН'!$I$6</f>
        <v>2625.2083448999997</v>
      </c>
      <c r="D142" s="37">
        <f>SUMIFS(СВЦЭМ!$D$34:$D$777,СВЦЭМ!$A$34:$A$777,$A142,СВЦЭМ!$B$34:$B$777,D$119)+'СЕТ СН'!$I$11+СВЦЭМ!$D$10+'СЕТ СН'!$I$6</f>
        <v>2647.5541933999998</v>
      </c>
      <c r="E142" s="37">
        <f>SUMIFS(СВЦЭМ!$D$34:$D$777,СВЦЭМ!$A$34:$A$777,$A142,СВЦЭМ!$B$34:$B$777,E$119)+'СЕТ СН'!$I$11+СВЦЭМ!$D$10+'СЕТ СН'!$I$6</f>
        <v>2656.2237065300001</v>
      </c>
      <c r="F142" s="37">
        <f>SUMIFS(СВЦЭМ!$D$34:$D$777,СВЦЭМ!$A$34:$A$777,$A142,СВЦЭМ!$B$34:$B$777,F$119)+'СЕТ СН'!$I$11+СВЦЭМ!$D$10+'СЕТ СН'!$I$6</f>
        <v>2646.92364404</v>
      </c>
      <c r="G142" s="37">
        <f>SUMIFS(СВЦЭМ!$D$34:$D$777,СВЦЭМ!$A$34:$A$777,$A142,СВЦЭМ!$B$34:$B$777,G$119)+'СЕТ СН'!$I$11+СВЦЭМ!$D$10+'СЕТ СН'!$I$6</f>
        <v>2633.8019606899998</v>
      </c>
      <c r="H142" s="37">
        <f>SUMIFS(СВЦЭМ!$D$34:$D$777,СВЦЭМ!$A$34:$A$777,$A142,СВЦЭМ!$B$34:$B$777,H$119)+'СЕТ СН'!$I$11+СВЦЭМ!$D$10+'СЕТ СН'!$I$6</f>
        <v>2569.3899425499999</v>
      </c>
      <c r="I142" s="37">
        <f>SUMIFS(СВЦЭМ!$D$34:$D$777,СВЦЭМ!$A$34:$A$777,$A142,СВЦЭМ!$B$34:$B$777,I$119)+'СЕТ СН'!$I$11+СВЦЭМ!$D$10+'СЕТ СН'!$I$6</f>
        <v>2477.6575457599997</v>
      </c>
      <c r="J142" s="37">
        <f>SUMIFS(СВЦЭМ!$D$34:$D$777,СВЦЭМ!$A$34:$A$777,$A142,СВЦЭМ!$B$34:$B$777,J$119)+'СЕТ СН'!$I$11+СВЦЭМ!$D$10+'СЕТ СН'!$I$6</f>
        <v>2380.0193473999998</v>
      </c>
      <c r="K142" s="37">
        <f>SUMIFS(СВЦЭМ!$D$34:$D$777,СВЦЭМ!$A$34:$A$777,$A142,СВЦЭМ!$B$34:$B$777,K$119)+'СЕТ СН'!$I$11+СВЦЭМ!$D$10+'СЕТ СН'!$I$6</f>
        <v>2283.8213250999997</v>
      </c>
      <c r="L142" s="37">
        <f>SUMIFS(СВЦЭМ!$D$34:$D$777,СВЦЭМ!$A$34:$A$777,$A142,СВЦЭМ!$B$34:$B$777,L$119)+'СЕТ СН'!$I$11+СВЦЭМ!$D$10+'СЕТ СН'!$I$6</f>
        <v>2210.51944916</v>
      </c>
      <c r="M142" s="37">
        <f>SUMIFS(СВЦЭМ!$D$34:$D$777,СВЦЭМ!$A$34:$A$777,$A142,СВЦЭМ!$B$34:$B$777,M$119)+'СЕТ СН'!$I$11+СВЦЭМ!$D$10+'СЕТ СН'!$I$6</f>
        <v>2200.1724926100001</v>
      </c>
      <c r="N142" s="37">
        <f>SUMIFS(СВЦЭМ!$D$34:$D$777,СВЦЭМ!$A$34:$A$777,$A142,СВЦЭМ!$B$34:$B$777,N$119)+'СЕТ СН'!$I$11+СВЦЭМ!$D$10+'СЕТ СН'!$I$6</f>
        <v>2223.91758273</v>
      </c>
      <c r="O142" s="37">
        <f>SUMIFS(СВЦЭМ!$D$34:$D$777,СВЦЭМ!$A$34:$A$777,$A142,СВЦЭМ!$B$34:$B$777,O$119)+'СЕТ СН'!$I$11+СВЦЭМ!$D$10+'СЕТ СН'!$I$6</f>
        <v>2238.1821567500001</v>
      </c>
      <c r="P142" s="37">
        <f>SUMIFS(СВЦЭМ!$D$34:$D$777,СВЦЭМ!$A$34:$A$777,$A142,СВЦЭМ!$B$34:$B$777,P$119)+'СЕТ СН'!$I$11+СВЦЭМ!$D$10+'СЕТ СН'!$I$6</f>
        <v>2234.6940899599999</v>
      </c>
      <c r="Q142" s="37">
        <f>SUMIFS(СВЦЭМ!$D$34:$D$777,СВЦЭМ!$A$34:$A$777,$A142,СВЦЭМ!$B$34:$B$777,Q$119)+'СЕТ СН'!$I$11+СВЦЭМ!$D$10+'СЕТ СН'!$I$6</f>
        <v>2237.7765389400001</v>
      </c>
      <c r="R142" s="37">
        <f>SUMIFS(СВЦЭМ!$D$34:$D$777,СВЦЭМ!$A$34:$A$777,$A142,СВЦЭМ!$B$34:$B$777,R$119)+'СЕТ СН'!$I$11+СВЦЭМ!$D$10+'СЕТ СН'!$I$6</f>
        <v>2238.4353437899999</v>
      </c>
      <c r="S142" s="37">
        <f>SUMIFS(СВЦЭМ!$D$34:$D$777,СВЦЭМ!$A$34:$A$777,$A142,СВЦЭМ!$B$34:$B$777,S$119)+'СЕТ СН'!$I$11+СВЦЭМ!$D$10+'СЕТ СН'!$I$6</f>
        <v>2211.1885142199999</v>
      </c>
      <c r="T142" s="37">
        <f>SUMIFS(СВЦЭМ!$D$34:$D$777,СВЦЭМ!$A$34:$A$777,$A142,СВЦЭМ!$B$34:$B$777,T$119)+'СЕТ СН'!$I$11+СВЦЭМ!$D$10+'СЕТ СН'!$I$6</f>
        <v>2201.2015576499998</v>
      </c>
      <c r="U142" s="37">
        <f>SUMIFS(СВЦЭМ!$D$34:$D$777,СВЦЭМ!$A$34:$A$777,$A142,СВЦЭМ!$B$34:$B$777,U$119)+'СЕТ СН'!$I$11+СВЦЭМ!$D$10+'СЕТ СН'!$I$6</f>
        <v>2197.3366057399999</v>
      </c>
      <c r="V142" s="37">
        <f>SUMIFS(СВЦЭМ!$D$34:$D$777,СВЦЭМ!$A$34:$A$777,$A142,СВЦЭМ!$B$34:$B$777,V$119)+'СЕТ СН'!$I$11+СВЦЭМ!$D$10+'СЕТ СН'!$I$6</f>
        <v>2204.3898044399998</v>
      </c>
      <c r="W142" s="37">
        <f>SUMIFS(СВЦЭМ!$D$34:$D$777,СВЦЭМ!$A$34:$A$777,$A142,СВЦЭМ!$B$34:$B$777,W$119)+'СЕТ СН'!$I$11+СВЦЭМ!$D$10+'СЕТ СН'!$I$6</f>
        <v>2205.7407484300002</v>
      </c>
      <c r="X142" s="37">
        <f>SUMIFS(СВЦЭМ!$D$34:$D$777,СВЦЭМ!$A$34:$A$777,$A142,СВЦЭМ!$B$34:$B$777,X$119)+'СЕТ СН'!$I$11+СВЦЭМ!$D$10+'СЕТ СН'!$I$6</f>
        <v>2232.5699013599997</v>
      </c>
      <c r="Y142" s="37">
        <f>SUMIFS(СВЦЭМ!$D$34:$D$777,СВЦЭМ!$A$34:$A$777,$A142,СВЦЭМ!$B$34:$B$777,Y$119)+'СЕТ СН'!$I$11+СВЦЭМ!$D$10+'СЕТ СН'!$I$6</f>
        <v>2322.9591446499999</v>
      </c>
    </row>
    <row r="143" spans="1:25" ht="15.75" x14ac:dyDescent="0.2">
      <c r="A143" s="36">
        <f t="shared" si="3"/>
        <v>42698</v>
      </c>
      <c r="B143" s="37">
        <f>SUMIFS(СВЦЭМ!$D$34:$D$777,СВЦЭМ!$A$34:$A$777,$A143,СВЦЭМ!$B$34:$B$777,B$119)+'СЕТ СН'!$I$11+СВЦЭМ!$D$10+'СЕТ СН'!$I$6</f>
        <v>2465.1557517799997</v>
      </c>
      <c r="C143" s="37">
        <f>SUMIFS(СВЦЭМ!$D$34:$D$777,СВЦЭМ!$A$34:$A$777,$A143,СВЦЭМ!$B$34:$B$777,C$119)+'СЕТ СН'!$I$11+СВЦЭМ!$D$10+'СЕТ СН'!$I$6</f>
        <v>2579.49865138</v>
      </c>
      <c r="D143" s="37">
        <f>SUMIFS(СВЦЭМ!$D$34:$D$777,СВЦЭМ!$A$34:$A$777,$A143,СВЦЭМ!$B$34:$B$777,D$119)+'СЕТ СН'!$I$11+СВЦЭМ!$D$10+'СЕТ СН'!$I$6</f>
        <v>2646.5751029399999</v>
      </c>
      <c r="E143" s="37">
        <f>SUMIFS(СВЦЭМ!$D$34:$D$777,СВЦЭМ!$A$34:$A$777,$A143,СВЦЭМ!$B$34:$B$777,E$119)+'СЕТ СН'!$I$11+СВЦЭМ!$D$10+'СЕТ СН'!$I$6</f>
        <v>2650.83386251</v>
      </c>
      <c r="F143" s="37">
        <f>SUMIFS(СВЦЭМ!$D$34:$D$777,СВЦЭМ!$A$34:$A$777,$A143,СВЦЭМ!$B$34:$B$777,F$119)+'СЕТ СН'!$I$11+СВЦЭМ!$D$10+'СЕТ СН'!$I$6</f>
        <v>2653.2808744599997</v>
      </c>
      <c r="G143" s="37">
        <f>SUMIFS(СВЦЭМ!$D$34:$D$777,СВЦЭМ!$A$34:$A$777,$A143,СВЦЭМ!$B$34:$B$777,G$119)+'СЕТ СН'!$I$11+СВЦЭМ!$D$10+'СЕТ СН'!$I$6</f>
        <v>2635.2512227799998</v>
      </c>
      <c r="H143" s="37">
        <f>SUMIFS(СВЦЭМ!$D$34:$D$777,СВЦЭМ!$A$34:$A$777,$A143,СВЦЭМ!$B$34:$B$777,H$119)+'СЕТ СН'!$I$11+СВЦЭМ!$D$10+'СЕТ СН'!$I$6</f>
        <v>2566.2192752000001</v>
      </c>
      <c r="I143" s="37">
        <f>SUMIFS(СВЦЭМ!$D$34:$D$777,СВЦЭМ!$A$34:$A$777,$A143,СВЦЭМ!$B$34:$B$777,I$119)+'СЕТ СН'!$I$11+СВЦЭМ!$D$10+'СЕТ СН'!$I$6</f>
        <v>2503.9338072299997</v>
      </c>
      <c r="J143" s="37">
        <f>SUMIFS(СВЦЭМ!$D$34:$D$777,СВЦЭМ!$A$34:$A$777,$A143,СВЦЭМ!$B$34:$B$777,J$119)+'СЕТ СН'!$I$11+СВЦЭМ!$D$10+'СЕТ СН'!$I$6</f>
        <v>2421.3924726800001</v>
      </c>
      <c r="K143" s="37">
        <f>SUMIFS(СВЦЭМ!$D$34:$D$777,СВЦЭМ!$A$34:$A$777,$A143,СВЦЭМ!$B$34:$B$777,K$119)+'СЕТ СН'!$I$11+СВЦЭМ!$D$10+'СЕТ СН'!$I$6</f>
        <v>2323.3180005899999</v>
      </c>
      <c r="L143" s="37">
        <f>SUMIFS(СВЦЭМ!$D$34:$D$777,СВЦЭМ!$A$34:$A$777,$A143,СВЦЭМ!$B$34:$B$777,L$119)+'СЕТ СН'!$I$11+СВЦЭМ!$D$10+'СЕТ СН'!$I$6</f>
        <v>2234.0671468599999</v>
      </c>
      <c r="M143" s="37">
        <f>SUMIFS(СВЦЭМ!$D$34:$D$777,СВЦЭМ!$A$34:$A$777,$A143,СВЦЭМ!$B$34:$B$777,M$119)+'СЕТ СН'!$I$11+СВЦЭМ!$D$10+'СЕТ СН'!$I$6</f>
        <v>2211.8137806099999</v>
      </c>
      <c r="N143" s="37">
        <f>SUMIFS(СВЦЭМ!$D$34:$D$777,СВЦЭМ!$A$34:$A$777,$A143,СВЦЭМ!$B$34:$B$777,N$119)+'СЕТ СН'!$I$11+СВЦЭМ!$D$10+'СЕТ СН'!$I$6</f>
        <v>2225.9026651999998</v>
      </c>
      <c r="O143" s="37">
        <f>SUMIFS(СВЦЭМ!$D$34:$D$777,СВЦЭМ!$A$34:$A$777,$A143,СВЦЭМ!$B$34:$B$777,O$119)+'СЕТ СН'!$I$11+СВЦЭМ!$D$10+'СЕТ СН'!$I$6</f>
        <v>2244.1298792699999</v>
      </c>
      <c r="P143" s="37">
        <f>SUMIFS(СВЦЭМ!$D$34:$D$777,СВЦЭМ!$A$34:$A$777,$A143,СВЦЭМ!$B$34:$B$777,P$119)+'СЕТ СН'!$I$11+СВЦЭМ!$D$10+'СЕТ СН'!$I$6</f>
        <v>2250.87437804</v>
      </c>
      <c r="Q143" s="37">
        <f>SUMIFS(СВЦЭМ!$D$34:$D$777,СВЦЭМ!$A$34:$A$777,$A143,СВЦЭМ!$B$34:$B$777,Q$119)+'СЕТ СН'!$I$11+СВЦЭМ!$D$10+'СЕТ СН'!$I$6</f>
        <v>2250.4487417599998</v>
      </c>
      <c r="R143" s="37">
        <f>SUMIFS(СВЦЭМ!$D$34:$D$777,СВЦЭМ!$A$34:$A$777,$A143,СВЦЭМ!$B$34:$B$777,R$119)+'СЕТ СН'!$I$11+СВЦЭМ!$D$10+'СЕТ СН'!$I$6</f>
        <v>2243.3421763900001</v>
      </c>
      <c r="S143" s="37">
        <f>SUMIFS(СВЦЭМ!$D$34:$D$777,СВЦЭМ!$A$34:$A$777,$A143,СВЦЭМ!$B$34:$B$777,S$119)+'СЕТ СН'!$I$11+СВЦЭМ!$D$10+'СЕТ СН'!$I$6</f>
        <v>2209.5325814899998</v>
      </c>
      <c r="T143" s="37">
        <f>SUMIFS(СВЦЭМ!$D$34:$D$777,СВЦЭМ!$A$34:$A$777,$A143,СВЦЭМ!$B$34:$B$777,T$119)+'СЕТ СН'!$I$11+СВЦЭМ!$D$10+'СЕТ СН'!$I$6</f>
        <v>2188.5883359199997</v>
      </c>
      <c r="U143" s="37">
        <f>SUMIFS(СВЦЭМ!$D$34:$D$777,СВЦЭМ!$A$34:$A$777,$A143,СВЦЭМ!$B$34:$B$777,U$119)+'СЕТ СН'!$I$11+СВЦЭМ!$D$10+'СЕТ СН'!$I$6</f>
        <v>2190.6864033000002</v>
      </c>
      <c r="V143" s="37">
        <f>SUMIFS(СВЦЭМ!$D$34:$D$777,СВЦЭМ!$A$34:$A$777,$A143,СВЦЭМ!$B$34:$B$777,V$119)+'СЕТ СН'!$I$11+СВЦЭМ!$D$10+'СЕТ СН'!$I$6</f>
        <v>2197.2848341600002</v>
      </c>
      <c r="W143" s="37">
        <f>SUMIFS(СВЦЭМ!$D$34:$D$777,СВЦЭМ!$A$34:$A$777,$A143,СВЦЭМ!$B$34:$B$777,W$119)+'СЕТ СН'!$I$11+СВЦЭМ!$D$10+'СЕТ СН'!$I$6</f>
        <v>2205.8994930700001</v>
      </c>
      <c r="X143" s="37">
        <f>SUMIFS(СВЦЭМ!$D$34:$D$777,СВЦЭМ!$A$34:$A$777,$A143,СВЦЭМ!$B$34:$B$777,X$119)+'СЕТ СН'!$I$11+СВЦЭМ!$D$10+'СЕТ СН'!$I$6</f>
        <v>2233.8695038799997</v>
      </c>
      <c r="Y143" s="37">
        <f>SUMIFS(СВЦЭМ!$D$34:$D$777,СВЦЭМ!$A$34:$A$777,$A143,СВЦЭМ!$B$34:$B$777,Y$119)+'СЕТ СН'!$I$11+СВЦЭМ!$D$10+'СЕТ СН'!$I$6</f>
        <v>2347.0686451500001</v>
      </c>
    </row>
    <row r="144" spans="1:25" ht="15.75" x14ac:dyDescent="0.2">
      <c r="A144" s="36">
        <f t="shared" si="3"/>
        <v>42699</v>
      </c>
      <c r="B144" s="37">
        <f>SUMIFS(СВЦЭМ!$D$34:$D$777,СВЦЭМ!$A$34:$A$777,$A144,СВЦЭМ!$B$34:$B$777,B$119)+'СЕТ СН'!$I$11+СВЦЭМ!$D$10+'СЕТ СН'!$I$6</f>
        <v>2462.5267980499998</v>
      </c>
      <c r="C144" s="37">
        <f>SUMIFS(СВЦЭМ!$D$34:$D$777,СВЦЭМ!$A$34:$A$777,$A144,СВЦЭМ!$B$34:$B$777,C$119)+'СЕТ СН'!$I$11+СВЦЭМ!$D$10+'СЕТ СН'!$I$6</f>
        <v>2572.09492864</v>
      </c>
      <c r="D144" s="37">
        <f>SUMIFS(СВЦЭМ!$D$34:$D$777,СВЦЭМ!$A$34:$A$777,$A144,СВЦЭМ!$B$34:$B$777,D$119)+'СЕТ СН'!$I$11+СВЦЭМ!$D$10+'СЕТ СН'!$I$6</f>
        <v>2630.81755638</v>
      </c>
      <c r="E144" s="37">
        <f>SUMIFS(СВЦЭМ!$D$34:$D$777,СВЦЭМ!$A$34:$A$777,$A144,СВЦЭМ!$B$34:$B$777,E$119)+'СЕТ СН'!$I$11+СВЦЭМ!$D$10+'СЕТ СН'!$I$6</f>
        <v>2634.1612467800001</v>
      </c>
      <c r="F144" s="37">
        <f>SUMIFS(СВЦЭМ!$D$34:$D$777,СВЦЭМ!$A$34:$A$777,$A144,СВЦЭМ!$B$34:$B$777,F$119)+'СЕТ СН'!$I$11+СВЦЭМ!$D$10+'СЕТ СН'!$I$6</f>
        <v>2634.40922426</v>
      </c>
      <c r="G144" s="37">
        <f>SUMIFS(СВЦЭМ!$D$34:$D$777,СВЦЭМ!$A$34:$A$777,$A144,СВЦЭМ!$B$34:$B$777,G$119)+'СЕТ СН'!$I$11+СВЦЭМ!$D$10+'СЕТ СН'!$I$6</f>
        <v>2618.85361263</v>
      </c>
      <c r="H144" s="37">
        <f>SUMIFS(СВЦЭМ!$D$34:$D$777,СВЦЭМ!$A$34:$A$777,$A144,СВЦЭМ!$B$34:$B$777,H$119)+'СЕТ СН'!$I$11+СВЦЭМ!$D$10+'СЕТ СН'!$I$6</f>
        <v>2554.16224285</v>
      </c>
      <c r="I144" s="37">
        <f>SUMIFS(СВЦЭМ!$D$34:$D$777,СВЦЭМ!$A$34:$A$777,$A144,СВЦЭМ!$B$34:$B$777,I$119)+'СЕТ СН'!$I$11+СВЦЭМ!$D$10+'СЕТ СН'!$I$6</f>
        <v>2499.67502466</v>
      </c>
      <c r="J144" s="37">
        <f>SUMIFS(СВЦЭМ!$D$34:$D$777,СВЦЭМ!$A$34:$A$777,$A144,СВЦЭМ!$B$34:$B$777,J$119)+'СЕТ СН'!$I$11+СВЦЭМ!$D$10+'СЕТ СН'!$I$6</f>
        <v>2402.30315367</v>
      </c>
      <c r="K144" s="37">
        <f>SUMIFS(СВЦЭМ!$D$34:$D$777,СВЦЭМ!$A$34:$A$777,$A144,СВЦЭМ!$B$34:$B$777,K$119)+'СЕТ СН'!$I$11+СВЦЭМ!$D$10+'СЕТ СН'!$I$6</f>
        <v>2299.5437105599999</v>
      </c>
      <c r="L144" s="37">
        <f>SUMIFS(СВЦЭМ!$D$34:$D$777,СВЦЭМ!$A$34:$A$777,$A144,СВЦЭМ!$B$34:$B$777,L$119)+'СЕТ СН'!$I$11+СВЦЭМ!$D$10+'СЕТ СН'!$I$6</f>
        <v>2212.3345977399999</v>
      </c>
      <c r="M144" s="37">
        <f>SUMIFS(СВЦЭМ!$D$34:$D$777,СВЦЭМ!$A$34:$A$777,$A144,СВЦЭМ!$B$34:$B$777,M$119)+'СЕТ СН'!$I$11+СВЦЭМ!$D$10+'СЕТ СН'!$I$6</f>
        <v>2197.0086918699999</v>
      </c>
      <c r="N144" s="37">
        <f>SUMIFS(СВЦЭМ!$D$34:$D$777,СВЦЭМ!$A$34:$A$777,$A144,СВЦЭМ!$B$34:$B$777,N$119)+'СЕТ СН'!$I$11+СВЦЭМ!$D$10+'СЕТ СН'!$I$6</f>
        <v>2215.35871004</v>
      </c>
      <c r="O144" s="37">
        <f>SUMIFS(СВЦЭМ!$D$34:$D$777,СВЦЭМ!$A$34:$A$777,$A144,СВЦЭМ!$B$34:$B$777,O$119)+'СЕТ СН'!$I$11+СВЦЭМ!$D$10+'СЕТ СН'!$I$6</f>
        <v>2223.8865475600001</v>
      </c>
      <c r="P144" s="37">
        <f>SUMIFS(СВЦЭМ!$D$34:$D$777,СВЦЭМ!$A$34:$A$777,$A144,СВЦЭМ!$B$34:$B$777,P$119)+'СЕТ СН'!$I$11+СВЦЭМ!$D$10+'СЕТ СН'!$I$6</f>
        <v>2227.9613528299997</v>
      </c>
      <c r="Q144" s="37">
        <f>SUMIFS(СВЦЭМ!$D$34:$D$777,СВЦЭМ!$A$34:$A$777,$A144,СВЦЭМ!$B$34:$B$777,Q$119)+'СЕТ СН'!$I$11+СВЦЭМ!$D$10+'СЕТ СН'!$I$6</f>
        <v>2231.4096630700001</v>
      </c>
      <c r="R144" s="37">
        <f>SUMIFS(СВЦЭМ!$D$34:$D$777,СВЦЭМ!$A$34:$A$777,$A144,СВЦЭМ!$B$34:$B$777,R$119)+'СЕТ СН'!$I$11+СВЦЭМ!$D$10+'СЕТ СН'!$I$6</f>
        <v>2231.0838960399997</v>
      </c>
      <c r="S144" s="37">
        <f>SUMIFS(СВЦЭМ!$D$34:$D$777,СВЦЭМ!$A$34:$A$777,$A144,СВЦЭМ!$B$34:$B$777,S$119)+'СЕТ СН'!$I$11+СВЦЭМ!$D$10+'СЕТ СН'!$I$6</f>
        <v>2206.0363276500002</v>
      </c>
      <c r="T144" s="37">
        <f>SUMIFS(СВЦЭМ!$D$34:$D$777,СВЦЭМ!$A$34:$A$777,$A144,СВЦЭМ!$B$34:$B$777,T$119)+'СЕТ СН'!$I$11+СВЦЭМ!$D$10+'СЕТ СН'!$I$6</f>
        <v>2172.6355480100001</v>
      </c>
      <c r="U144" s="37">
        <f>SUMIFS(СВЦЭМ!$D$34:$D$777,СВЦЭМ!$A$34:$A$777,$A144,СВЦЭМ!$B$34:$B$777,U$119)+'СЕТ СН'!$I$11+СВЦЭМ!$D$10+'СЕТ СН'!$I$6</f>
        <v>2170.1417095699999</v>
      </c>
      <c r="V144" s="37">
        <f>SUMIFS(СВЦЭМ!$D$34:$D$777,СВЦЭМ!$A$34:$A$777,$A144,СВЦЭМ!$B$34:$B$777,V$119)+'СЕТ СН'!$I$11+СВЦЭМ!$D$10+'СЕТ СН'!$I$6</f>
        <v>2186.0621295999999</v>
      </c>
      <c r="W144" s="37">
        <f>SUMIFS(СВЦЭМ!$D$34:$D$777,СВЦЭМ!$A$34:$A$777,$A144,СВЦЭМ!$B$34:$B$777,W$119)+'СЕТ СН'!$I$11+СВЦЭМ!$D$10+'СЕТ СН'!$I$6</f>
        <v>2205.7507665499998</v>
      </c>
      <c r="X144" s="37">
        <f>SUMIFS(СВЦЭМ!$D$34:$D$777,СВЦЭМ!$A$34:$A$777,$A144,СВЦЭМ!$B$34:$B$777,X$119)+'СЕТ СН'!$I$11+СВЦЭМ!$D$10+'СЕТ СН'!$I$6</f>
        <v>2239.0052921799997</v>
      </c>
      <c r="Y144" s="37">
        <f>SUMIFS(СВЦЭМ!$D$34:$D$777,СВЦЭМ!$A$34:$A$777,$A144,СВЦЭМ!$B$34:$B$777,Y$119)+'СЕТ СН'!$I$11+СВЦЭМ!$D$10+'СЕТ СН'!$I$6</f>
        <v>2355.5439330700001</v>
      </c>
    </row>
    <row r="145" spans="1:27" ht="15.75" x14ac:dyDescent="0.2">
      <c r="A145" s="36">
        <f t="shared" si="3"/>
        <v>42700</v>
      </c>
      <c r="B145" s="37">
        <f>SUMIFS(СВЦЭМ!$D$34:$D$777,СВЦЭМ!$A$34:$A$777,$A145,СВЦЭМ!$B$34:$B$777,B$119)+'СЕТ СН'!$I$11+СВЦЭМ!$D$10+'СЕТ СН'!$I$6</f>
        <v>2476.4342412299998</v>
      </c>
      <c r="C145" s="37">
        <f>SUMIFS(СВЦЭМ!$D$34:$D$777,СВЦЭМ!$A$34:$A$777,$A145,СВЦЭМ!$B$34:$B$777,C$119)+'СЕТ СН'!$I$11+СВЦЭМ!$D$10+'СЕТ СН'!$I$6</f>
        <v>2554.0598031099998</v>
      </c>
      <c r="D145" s="37">
        <f>SUMIFS(СВЦЭМ!$D$34:$D$777,СВЦЭМ!$A$34:$A$777,$A145,СВЦЭМ!$B$34:$B$777,D$119)+'СЕТ СН'!$I$11+СВЦЭМ!$D$10+'СЕТ СН'!$I$6</f>
        <v>2597.5060982800001</v>
      </c>
      <c r="E145" s="37">
        <f>SUMIFS(СВЦЭМ!$D$34:$D$777,СВЦЭМ!$A$34:$A$777,$A145,СВЦЭМ!$B$34:$B$777,E$119)+'СЕТ СН'!$I$11+СВЦЭМ!$D$10+'СЕТ СН'!$I$6</f>
        <v>2599.3458547499999</v>
      </c>
      <c r="F145" s="37">
        <f>SUMIFS(СВЦЭМ!$D$34:$D$777,СВЦЭМ!$A$34:$A$777,$A145,СВЦЭМ!$B$34:$B$777,F$119)+'СЕТ СН'!$I$11+СВЦЭМ!$D$10+'СЕТ СН'!$I$6</f>
        <v>2604.8852225800001</v>
      </c>
      <c r="G145" s="37">
        <f>SUMIFS(СВЦЭМ!$D$34:$D$777,СВЦЭМ!$A$34:$A$777,$A145,СВЦЭМ!$B$34:$B$777,G$119)+'СЕТ СН'!$I$11+СВЦЭМ!$D$10+'СЕТ СН'!$I$6</f>
        <v>2601.3618705499998</v>
      </c>
      <c r="H145" s="37">
        <f>SUMIFS(СВЦЭМ!$D$34:$D$777,СВЦЭМ!$A$34:$A$777,$A145,СВЦЭМ!$B$34:$B$777,H$119)+'СЕТ СН'!$I$11+СВЦЭМ!$D$10+'СЕТ СН'!$I$6</f>
        <v>2589.5879530500001</v>
      </c>
      <c r="I145" s="37">
        <f>SUMIFS(СВЦЭМ!$D$34:$D$777,СВЦЭМ!$A$34:$A$777,$A145,СВЦЭМ!$B$34:$B$777,I$119)+'СЕТ СН'!$I$11+СВЦЭМ!$D$10+'СЕТ СН'!$I$6</f>
        <v>2567.06858461</v>
      </c>
      <c r="J145" s="37">
        <f>SUMIFS(СВЦЭМ!$D$34:$D$777,СВЦЭМ!$A$34:$A$777,$A145,СВЦЭМ!$B$34:$B$777,J$119)+'СЕТ СН'!$I$11+СВЦЭМ!$D$10+'СЕТ СН'!$I$6</f>
        <v>2453.0040595299997</v>
      </c>
      <c r="K145" s="37">
        <f>SUMIFS(СВЦЭМ!$D$34:$D$777,СВЦЭМ!$A$34:$A$777,$A145,СВЦЭМ!$B$34:$B$777,K$119)+'СЕТ СН'!$I$11+СВЦЭМ!$D$10+'СЕТ СН'!$I$6</f>
        <v>2321.3579724299998</v>
      </c>
      <c r="L145" s="37">
        <f>SUMIFS(СВЦЭМ!$D$34:$D$777,СВЦЭМ!$A$34:$A$777,$A145,СВЦЭМ!$B$34:$B$777,L$119)+'СЕТ СН'!$I$11+СВЦЭМ!$D$10+'СЕТ СН'!$I$6</f>
        <v>2211.8487044899998</v>
      </c>
      <c r="M145" s="37">
        <f>SUMIFS(СВЦЭМ!$D$34:$D$777,СВЦЭМ!$A$34:$A$777,$A145,СВЦЭМ!$B$34:$B$777,M$119)+'СЕТ СН'!$I$11+СВЦЭМ!$D$10+'СЕТ СН'!$I$6</f>
        <v>2181.61096572</v>
      </c>
      <c r="N145" s="37">
        <f>SUMIFS(СВЦЭМ!$D$34:$D$777,СВЦЭМ!$A$34:$A$777,$A145,СВЦЭМ!$B$34:$B$777,N$119)+'СЕТ СН'!$I$11+СВЦЭМ!$D$10+'СЕТ СН'!$I$6</f>
        <v>2197.0597173400001</v>
      </c>
      <c r="O145" s="37">
        <f>SUMIFS(СВЦЭМ!$D$34:$D$777,СВЦЭМ!$A$34:$A$777,$A145,СВЦЭМ!$B$34:$B$777,O$119)+'СЕТ СН'!$I$11+СВЦЭМ!$D$10+'СЕТ СН'!$I$6</f>
        <v>2204.53287933</v>
      </c>
      <c r="P145" s="37">
        <f>SUMIFS(СВЦЭМ!$D$34:$D$777,СВЦЭМ!$A$34:$A$777,$A145,СВЦЭМ!$B$34:$B$777,P$119)+'СЕТ СН'!$I$11+СВЦЭМ!$D$10+'СЕТ СН'!$I$6</f>
        <v>2216.1490595499999</v>
      </c>
      <c r="Q145" s="37">
        <f>SUMIFS(СВЦЭМ!$D$34:$D$777,СВЦЭМ!$A$34:$A$777,$A145,СВЦЭМ!$B$34:$B$777,Q$119)+'СЕТ СН'!$I$11+СВЦЭМ!$D$10+'СЕТ СН'!$I$6</f>
        <v>2217.86353723</v>
      </c>
      <c r="R145" s="37">
        <f>SUMIFS(СВЦЭМ!$D$34:$D$777,СВЦЭМ!$A$34:$A$777,$A145,СВЦЭМ!$B$34:$B$777,R$119)+'СЕТ СН'!$I$11+СВЦЭМ!$D$10+'СЕТ СН'!$I$6</f>
        <v>2211.7586636400001</v>
      </c>
      <c r="S145" s="37">
        <f>SUMIFS(СВЦЭМ!$D$34:$D$777,СВЦЭМ!$A$34:$A$777,$A145,СВЦЭМ!$B$34:$B$777,S$119)+'СЕТ СН'!$I$11+СВЦЭМ!$D$10+'СЕТ СН'!$I$6</f>
        <v>2180.3894436299997</v>
      </c>
      <c r="T145" s="37">
        <f>SUMIFS(СВЦЭМ!$D$34:$D$777,СВЦЭМ!$A$34:$A$777,$A145,СВЦЭМ!$B$34:$B$777,T$119)+'СЕТ СН'!$I$11+СВЦЭМ!$D$10+'СЕТ СН'!$I$6</f>
        <v>2157.3965787799998</v>
      </c>
      <c r="U145" s="37">
        <f>SUMIFS(СВЦЭМ!$D$34:$D$777,СВЦЭМ!$A$34:$A$777,$A145,СВЦЭМ!$B$34:$B$777,U$119)+'СЕТ СН'!$I$11+СВЦЭМ!$D$10+'СЕТ СН'!$I$6</f>
        <v>2161.1209059600001</v>
      </c>
      <c r="V145" s="37">
        <f>SUMIFS(СВЦЭМ!$D$34:$D$777,СВЦЭМ!$A$34:$A$777,$A145,СВЦЭМ!$B$34:$B$777,V$119)+'СЕТ СН'!$I$11+СВЦЭМ!$D$10+'СЕТ СН'!$I$6</f>
        <v>2171.8663920499998</v>
      </c>
      <c r="W145" s="37">
        <f>SUMIFS(СВЦЭМ!$D$34:$D$777,СВЦЭМ!$A$34:$A$777,$A145,СВЦЭМ!$B$34:$B$777,W$119)+'СЕТ СН'!$I$11+СВЦЭМ!$D$10+'СЕТ СН'!$I$6</f>
        <v>2184.0826686800001</v>
      </c>
      <c r="X145" s="37">
        <f>SUMIFS(СВЦЭМ!$D$34:$D$777,СВЦЭМ!$A$34:$A$777,$A145,СВЦЭМ!$B$34:$B$777,X$119)+'СЕТ СН'!$I$11+СВЦЭМ!$D$10+'СЕТ СН'!$I$6</f>
        <v>2198.5698363399997</v>
      </c>
      <c r="Y145" s="37">
        <f>SUMIFS(СВЦЭМ!$D$34:$D$777,СВЦЭМ!$A$34:$A$777,$A145,СВЦЭМ!$B$34:$B$777,Y$119)+'СЕТ СН'!$I$11+СВЦЭМ!$D$10+'СЕТ СН'!$I$6</f>
        <v>2288.8409377200001</v>
      </c>
    </row>
    <row r="146" spans="1:27" ht="15.75" x14ac:dyDescent="0.2">
      <c r="A146" s="36">
        <f t="shared" si="3"/>
        <v>42701</v>
      </c>
      <c r="B146" s="37">
        <f>SUMIFS(СВЦЭМ!$D$34:$D$777,СВЦЭМ!$A$34:$A$777,$A146,СВЦЭМ!$B$34:$B$777,B$119)+'СЕТ СН'!$I$11+СВЦЭМ!$D$10+'СЕТ СН'!$I$6</f>
        <v>2436.0686400499999</v>
      </c>
      <c r="C146" s="37">
        <f>SUMIFS(СВЦЭМ!$D$34:$D$777,СВЦЭМ!$A$34:$A$777,$A146,СВЦЭМ!$B$34:$B$777,C$119)+'СЕТ СН'!$I$11+СВЦЭМ!$D$10+'СЕТ СН'!$I$6</f>
        <v>2527.81569283</v>
      </c>
      <c r="D146" s="37">
        <f>SUMIFS(СВЦЭМ!$D$34:$D$777,СВЦЭМ!$A$34:$A$777,$A146,СВЦЭМ!$B$34:$B$777,D$119)+'СЕТ СН'!$I$11+СВЦЭМ!$D$10+'СЕТ СН'!$I$6</f>
        <v>2596.7466347300001</v>
      </c>
      <c r="E146" s="37">
        <f>SUMIFS(СВЦЭМ!$D$34:$D$777,СВЦЭМ!$A$34:$A$777,$A146,СВЦЭМ!$B$34:$B$777,E$119)+'СЕТ СН'!$I$11+СВЦЭМ!$D$10+'СЕТ СН'!$I$6</f>
        <v>2591.73605688</v>
      </c>
      <c r="F146" s="37">
        <f>SUMIFS(СВЦЭМ!$D$34:$D$777,СВЦЭМ!$A$34:$A$777,$A146,СВЦЭМ!$B$34:$B$777,F$119)+'СЕТ СН'!$I$11+СВЦЭМ!$D$10+'СЕТ СН'!$I$6</f>
        <v>2588.9924073699999</v>
      </c>
      <c r="G146" s="37">
        <f>SUMIFS(СВЦЭМ!$D$34:$D$777,СВЦЭМ!$A$34:$A$777,$A146,СВЦЭМ!$B$34:$B$777,G$119)+'СЕТ СН'!$I$11+СВЦЭМ!$D$10+'СЕТ СН'!$I$6</f>
        <v>2590.37579714</v>
      </c>
      <c r="H146" s="37">
        <f>SUMIFS(СВЦЭМ!$D$34:$D$777,СВЦЭМ!$A$34:$A$777,$A146,СВЦЭМ!$B$34:$B$777,H$119)+'СЕТ СН'!$I$11+СВЦЭМ!$D$10+'СЕТ СН'!$I$6</f>
        <v>2586.0858404599999</v>
      </c>
      <c r="I146" s="37">
        <f>SUMIFS(СВЦЭМ!$D$34:$D$777,СВЦЭМ!$A$34:$A$777,$A146,СВЦЭМ!$B$34:$B$777,I$119)+'СЕТ СН'!$I$11+СВЦЭМ!$D$10+'СЕТ СН'!$I$6</f>
        <v>2562.1482703900001</v>
      </c>
      <c r="J146" s="37">
        <f>SUMIFS(СВЦЭМ!$D$34:$D$777,СВЦЭМ!$A$34:$A$777,$A146,СВЦЭМ!$B$34:$B$777,J$119)+'СЕТ СН'!$I$11+СВЦЭМ!$D$10+'СЕТ СН'!$I$6</f>
        <v>2461.9099506399998</v>
      </c>
      <c r="K146" s="37">
        <f>SUMIFS(СВЦЭМ!$D$34:$D$777,СВЦЭМ!$A$34:$A$777,$A146,СВЦЭМ!$B$34:$B$777,K$119)+'СЕТ СН'!$I$11+СВЦЭМ!$D$10+'СЕТ СН'!$I$6</f>
        <v>2333.2069305499999</v>
      </c>
      <c r="L146" s="37">
        <f>SUMIFS(СВЦЭМ!$D$34:$D$777,СВЦЭМ!$A$34:$A$777,$A146,СВЦЭМ!$B$34:$B$777,L$119)+'СЕТ СН'!$I$11+СВЦЭМ!$D$10+'СЕТ СН'!$I$6</f>
        <v>2223.4177811599998</v>
      </c>
      <c r="M146" s="37">
        <f>SUMIFS(СВЦЭМ!$D$34:$D$777,СВЦЭМ!$A$34:$A$777,$A146,СВЦЭМ!$B$34:$B$777,M$119)+'СЕТ СН'!$I$11+СВЦЭМ!$D$10+'СЕТ СН'!$I$6</f>
        <v>2188.7551491499999</v>
      </c>
      <c r="N146" s="37">
        <f>SUMIFS(СВЦЭМ!$D$34:$D$777,СВЦЭМ!$A$34:$A$777,$A146,СВЦЭМ!$B$34:$B$777,N$119)+'СЕТ СН'!$I$11+СВЦЭМ!$D$10+'СЕТ СН'!$I$6</f>
        <v>2199.54593505</v>
      </c>
      <c r="O146" s="37">
        <f>SUMIFS(СВЦЭМ!$D$34:$D$777,СВЦЭМ!$A$34:$A$777,$A146,СВЦЭМ!$B$34:$B$777,O$119)+'СЕТ СН'!$I$11+СВЦЭМ!$D$10+'СЕТ СН'!$I$6</f>
        <v>2211.1089057999998</v>
      </c>
      <c r="P146" s="37">
        <f>SUMIFS(СВЦЭМ!$D$34:$D$777,СВЦЭМ!$A$34:$A$777,$A146,СВЦЭМ!$B$34:$B$777,P$119)+'СЕТ СН'!$I$11+СВЦЭМ!$D$10+'СЕТ СН'!$I$6</f>
        <v>2225.9805880099998</v>
      </c>
      <c r="Q146" s="37">
        <f>SUMIFS(СВЦЭМ!$D$34:$D$777,СВЦЭМ!$A$34:$A$777,$A146,СВЦЭМ!$B$34:$B$777,Q$119)+'СЕТ СН'!$I$11+СВЦЭМ!$D$10+'СЕТ СН'!$I$6</f>
        <v>2225.0327941199998</v>
      </c>
      <c r="R146" s="37">
        <f>SUMIFS(СВЦЭМ!$D$34:$D$777,СВЦЭМ!$A$34:$A$777,$A146,СВЦЭМ!$B$34:$B$777,R$119)+'СЕТ СН'!$I$11+СВЦЭМ!$D$10+'СЕТ СН'!$I$6</f>
        <v>2216.0597790299998</v>
      </c>
      <c r="S146" s="37">
        <f>SUMIFS(СВЦЭМ!$D$34:$D$777,СВЦЭМ!$A$34:$A$777,$A146,СВЦЭМ!$B$34:$B$777,S$119)+'СЕТ СН'!$I$11+СВЦЭМ!$D$10+'СЕТ СН'!$I$6</f>
        <v>2191.6406736499998</v>
      </c>
      <c r="T146" s="37">
        <f>SUMIFS(СВЦЭМ!$D$34:$D$777,СВЦЭМ!$A$34:$A$777,$A146,СВЦЭМ!$B$34:$B$777,T$119)+'СЕТ СН'!$I$11+СВЦЭМ!$D$10+'СЕТ СН'!$I$6</f>
        <v>2152.3323867300001</v>
      </c>
      <c r="U146" s="37">
        <f>SUMIFS(СВЦЭМ!$D$34:$D$777,СВЦЭМ!$A$34:$A$777,$A146,СВЦЭМ!$B$34:$B$777,U$119)+'СЕТ СН'!$I$11+СВЦЭМ!$D$10+'СЕТ СН'!$I$6</f>
        <v>2155.0635023599998</v>
      </c>
      <c r="V146" s="37">
        <f>SUMIFS(СВЦЭМ!$D$34:$D$777,СВЦЭМ!$A$34:$A$777,$A146,СВЦЭМ!$B$34:$B$777,V$119)+'СЕТ СН'!$I$11+СВЦЭМ!$D$10+'СЕТ СН'!$I$6</f>
        <v>2170.1088562499999</v>
      </c>
      <c r="W146" s="37">
        <f>SUMIFS(СВЦЭМ!$D$34:$D$777,СВЦЭМ!$A$34:$A$777,$A146,СВЦЭМ!$B$34:$B$777,W$119)+'СЕТ СН'!$I$11+СВЦЭМ!$D$10+'СЕТ СН'!$I$6</f>
        <v>2192.4240620400001</v>
      </c>
      <c r="X146" s="37">
        <f>SUMIFS(СВЦЭМ!$D$34:$D$777,СВЦЭМ!$A$34:$A$777,$A146,СВЦЭМ!$B$34:$B$777,X$119)+'СЕТ СН'!$I$11+СВЦЭМ!$D$10+'СЕТ СН'!$I$6</f>
        <v>2226.2952817999999</v>
      </c>
      <c r="Y146" s="37">
        <f>SUMIFS(СВЦЭМ!$D$34:$D$777,СВЦЭМ!$A$34:$A$777,$A146,СВЦЭМ!$B$34:$B$777,Y$119)+'СЕТ СН'!$I$11+СВЦЭМ!$D$10+'СЕТ СН'!$I$6</f>
        <v>2339.6326177999999</v>
      </c>
    </row>
    <row r="147" spans="1:27" ht="15.75" x14ac:dyDescent="0.2">
      <c r="A147" s="36">
        <f t="shared" si="3"/>
        <v>42702</v>
      </c>
      <c r="B147" s="37">
        <f>SUMIFS(СВЦЭМ!$D$34:$D$777,СВЦЭМ!$A$34:$A$777,$A147,СВЦЭМ!$B$34:$B$777,B$119)+'СЕТ СН'!$I$11+СВЦЭМ!$D$10+'СЕТ СН'!$I$6</f>
        <v>2393.0139248</v>
      </c>
      <c r="C147" s="37">
        <f>SUMIFS(СВЦЭМ!$D$34:$D$777,СВЦЭМ!$A$34:$A$777,$A147,СВЦЭМ!$B$34:$B$777,C$119)+'СЕТ СН'!$I$11+СВЦЭМ!$D$10+'СЕТ СН'!$I$6</f>
        <v>2499.8082414299997</v>
      </c>
      <c r="D147" s="37">
        <f>SUMIFS(СВЦЭМ!$D$34:$D$777,СВЦЭМ!$A$34:$A$777,$A147,СВЦЭМ!$B$34:$B$777,D$119)+'СЕТ СН'!$I$11+СВЦЭМ!$D$10+'СЕТ СН'!$I$6</f>
        <v>2582.2255054799998</v>
      </c>
      <c r="E147" s="37">
        <f>SUMIFS(СВЦЭМ!$D$34:$D$777,СВЦЭМ!$A$34:$A$777,$A147,СВЦЭМ!$B$34:$B$777,E$119)+'СЕТ СН'!$I$11+СВЦЭМ!$D$10+'СЕТ СН'!$I$6</f>
        <v>2598.2851801299998</v>
      </c>
      <c r="F147" s="37">
        <f>SUMIFS(СВЦЭМ!$D$34:$D$777,СВЦЭМ!$A$34:$A$777,$A147,СВЦЭМ!$B$34:$B$777,F$119)+'СЕТ СН'!$I$11+СВЦЭМ!$D$10+'СЕТ СН'!$I$6</f>
        <v>2597.5455858699997</v>
      </c>
      <c r="G147" s="37">
        <f>SUMIFS(СВЦЭМ!$D$34:$D$777,СВЦЭМ!$A$34:$A$777,$A147,СВЦЭМ!$B$34:$B$777,G$119)+'СЕТ СН'!$I$11+СВЦЭМ!$D$10+'СЕТ СН'!$I$6</f>
        <v>2583.8164492999999</v>
      </c>
      <c r="H147" s="37">
        <f>SUMIFS(СВЦЭМ!$D$34:$D$777,СВЦЭМ!$A$34:$A$777,$A147,СВЦЭМ!$B$34:$B$777,H$119)+'СЕТ СН'!$I$11+СВЦЭМ!$D$10+'СЕТ СН'!$I$6</f>
        <v>2546.3495364699997</v>
      </c>
      <c r="I147" s="37">
        <f>SUMIFS(СВЦЭМ!$D$34:$D$777,СВЦЭМ!$A$34:$A$777,$A147,СВЦЭМ!$B$34:$B$777,I$119)+'СЕТ СН'!$I$11+СВЦЭМ!$D$10+'СЕТ СН'!$I$6</f>
        <v>2504.3306022699999</v>
      </c>
      <c r="J147" s="37">
        <f>SUMIFS(СВЦЭМ!$D$34:$D$777,СВЦЭМ!$A$34:$A$777,$A147,СВЦЭМ!$B$34:$B$777,J$119)+'СЕТ СН'!$I$11+СВЦЭМ!$D$10+'СЕТ СН'!$I$6</f>
        <v>2417.0688714099997</v>
      </c>
      <c r="K147" s="37">
        <f>SUMIFS(СВЦЭМ!$D$34:$D$777,СВЦЭМ!$A$34:$A$777,$A147,СВЦЭМ!$B$34:$B$777,K$119)+'СЕТ СН'!$I$11+СВЦЭМ!$D$10+'СЕТ СН'!$I$6</f>
        <v>2316.6533595999999</v>
      </c>
      <c r="L147" s="37">
        <f>SUMIFS(СВЦЭМ!$D$34:$D$777,СВЦЭМ!$A$34:$A$777,$A147,СВЦЭМ!$B$34:$B$777,L$119)+'СЕТ СН'!$I$11+СВЦЭМ!$D$10+'СЕТ СН'!$I$6</f>
        <v>2258.2098461099999</v>
      </c>
      <c r="M147" s="37">
        <f>SUMIFS(СВЦЭМ!$D$34:$D$777,СВЦЭМ!$A$34:$A$777,$A147,СВЦЭМ!$B$34:$B$777,M$119)+'СЕТ СН'!$I$11+СВЦЭМ!$D$10+'СЕТ СН'!$I$6</f>
        <v>2221.1257391499998</v>
      </c>
      <c r="N147" s="37">
        <f>SUMIFS(СВЦЭМ!$D$34:$D$777,СВЦЭМ!$A$34:$A$777,$A147,СВЦЭМ!$B$34:$B$777,N$119)+'СЕТ СН'!$I$11+СВЦЭМ!$D$10+'СЕТ СН'!$I$6</f>
        <v>2233.5770395700001</v>
      </c>
      <c r="O147" s="37">
        <f>SUMIFS(СВЦЭМ!$D$34:$D$777,СВЦЭМ!$A$34:$A$777,$A147,СВЦЭМ!$B$34:$B$777,O$119)+'СЕТ СН'!$I$11+СВЦЭМ!$D$10+'СЕТ СН'!$I$6</f>
        <v>2250.2757449599999</v>
      </c>
      <c r="P147" s="37">
        <f>SUMIFS(СВЦЭМ!$D$34:$D$777,СВЦЭМ!$A$34:$A$777,$A147,СВЦЭМ!$B$34:$B$777,P$119)+'СЕТ СН'!$I$11+СВЦЭМ!$D$10+'СЕТ СН'!$I$6</f>
        <v>2255.2873637600001</v>
      </c>
      <c r="Q147" s="37">
        <f>SUMIFS(СВЦЭМ!$D$34:$D$777,СВЦЭМ!$A$34:$A$777,$A147,СВЦЭМ!$B$34:$B$777,Q$119)+'СЕТ СН'!$I$11+СВЦЭМ!$D$10+'СЕТ СН'!$I$6</f>
        <v>2256.9052411600001</v>
      </c>
      <c r="R147" s="37">
        <f>SUMIFS(СВЦЭМ!$D$34:$D$777,СВЦЭМ!$A$34:$A$777,$A147,СВЦЭМ!$B$34:$B$777,R$119)+'СЕТ СН'!$I$11+СВЦЭМ!$D$10+'СЕТ СН'!$I$6</f>
        <v>2253.9512704199997</v>
      </c>
      <c r="S147" s="37">
        <f>SUMIFS(СВЦЭМ!$D$34:$D$777,СВЦЭМ!$A$34:$A$777,$A147,СВЦЭМ!$B$34:$B$777,S$119)+'СЕТ СН'!$I$11+СВЦЭМ!$D$10+'СЕТ СН'!$I$6</f>
        <v>2243.1274640699999</v>
      </c>
      <c r="T147" s="37">
        <f>SUMIFS(СВЦЭМ!$D$34:$D$777,СВЦЭМ!$A$34:$A$777,$A147,СВЦЭМ!$B$34:$B$777,T$119)+'СЕТ СН'!$I$11+СВЦЭМ!$D$10+'СЕТ СН'!$I$6</f>
        <v>2186.5076354799999</v>
      </c>
      <c r="U147" s="37">
        <f>SUMIFS(СВЦЭМ!$D$34:$D$777,СВЦЭМ!$A$34:$A$777,$A147,СВЦЭМ!$B$34:$B$777,U$119)+'СЕТ СН'!$I$11+СВЦЭМ!$D$10+'СЕТ СН'!$I$6</f>
        <v>2185.9990038299998</v>
      </c>
      <c r="V147" s="37">
        <f>SUMIFS(СВЦЭМ!$D$34:$D$777,СВЦЭМ!$A$34:$A$777,$A147,СВЦЭМ!$B$34:$B$777,V$119)+'СЕТ СН'!$I$11+СВЦЭМ!$D$10+'СЕТ СН'!$I$6</f>
        <v>2214.0627818299999</v>
      </c>
      <c r="W147" s="37">
        <f>SUMIFS(СВЦЭМ!$D$34:$D$777,СВЦЭМ!$A$34:$A$777,$A147,СВЦЭМ!$B$34:$B$777,W$119)+'СЕТ СН'!$I$11+СВЦЭМ!$D$10+'СЕТ СН'!$I$6</f>
        <v>2224.7127996899999</v>
      </c>
      <c r="X147" s="37">
        <f>SUMIFS(СВЦЭМ!$D$34:$D$777,СВЦЭМ!$A$34:$A$777,$A147,СВЦЭМ!$B$34:$B$777,X$119)+'СЕТ СН'!$I$11+СВЦЭМ!$D$10+'СЕТ СН'!$I$6</f>
        <v>2259.81731747</v>
      </c>
      <c r="Y147" s="37">
        <f>SUMIFS(СВЦЭМ!$D$34:$D$777,СВЦЭМ!$A$34:$A$777,$A147,СВЦЭМ!$B$34:$B$777,Y$119)+'СЕТ СН'!$I$11+СВЦЭМ!$D$10+'СЕТ СН'!$I$6</f>
        <v>2336.1221243299997</v>
      </c>
    </row>
    <row r="148" spans="1:27" ht="15.75" x14ac:dyDescent="0.2">
      <c r="A148" s="36">
        <f t="shared" si="3"/>
        <v>42703</v>
      </c>
      <c r="B148" s="37">
        <f>SUMIFS(СВЦЭМ!$D$34:$D$777,СВЦЭМ!$A$34:$A$777,$A148,СВЦЭМ!$B$34:$B$777,B$119)+'СЕТ СН'!$I$11+СВЦЭМ!$D$10+'СЕТ СН'!$I$6</f>
        <v>2441.09233176</v>
      </c>
      <c r="C148" s="37">
        <f>SUMIFS(СВЦЭМ!$D$34:$D$777,СВЦЭМ!$A$34:$A$777,$A148,СВЦЭМ!$B$34:$B$777,C$119)+'СЕТ СН'!$I$11+СВЦЭМ!$D$10+'СЕТ СН'!$I$6</f>
        <v>2552.0303084799998</v>
      </c>
      <c r="D148" s="37">
        <f>SUMIFS(СВЦЭМ!$D$34:$D$777,СВЦЭМ!$A$34:$A$777,$A148,СВЦЭМ!$B$34:$B$777,D$119)+'СЕТ СН'!$I$11+СВЦЭМ!$D$10+'СЕТ СН'!$I$6</f>
        <v>2627.6851711499999</v>
      </c>
      <c r="E148" s="37">
        <f>SUMIFS(СВЦЭМ!$D$34:$D$777,СВЦЭМ!$A$34:$A$777,$A148,СВЦЭМ!$B$34:$B$777,E$119)+'СЕТ СН'!$I$11+СВЦЭМ!$D$10+'СЕТ СН'!$I$6</f>
        <v>2634.2897703099998</v>
      </c>
      <c r="F148" s="37">
        <f>SUMIFS(СВЦЭМ!$D$34:$D$777,СВЦЭМ!$A$34:$A$777,$A148,СВЦЭМ!$B$34:$B$777,F$119)+'СЕТ СН'!$I$11+СВЦЭМ!$D$10+'СЕТ СН'!$I$6</f>
        <v>2629.1993494899998</v>
      </c>
      <c r="G148" s="37">
        <f>SUMIFS(СВЦЭМ!$D$34:$D$777,СВЦЭМ!$A$34:$A$777,$A148,СВЦЭМ!$B$34:$B$777,G$119)+'СЕТ СН'!$I$11+СВЦЭМ!$D$10+'СЕТ СН'!$I$6</f>
        <v>2615.5028793000001</v>
      </c>
      <c r="H148" s="37">
        <f>SUMIFS(СВЦЭМ!$D$34:$D$777,СВЦЭМ!$A$34:$A$777,$A148,СВЦЭМ!$B$34:$B$777,H$119)+'СЕТ СН'!$I$11+СВЦЭМ!$D$10+'СЕТ СН'!$I$6</f>
        <v>2543.5493555200001</v>
      </c>
      <c r="I148" s="37">
        <f>SUMIFS(СВЦЭМ!$D$34:$D$777,СВЦЭМ!$A$34:$A$777,$A148,СВЦЭМ!$B$34:$B$777,I$119)+'СЕТ СН'!$I$11+СВЦЭМ!$D$10+'СЕТ СН'!$I$6</f>
        <v>2456.7077434399998</v>
      </c>
      <c r="J148" s="37">
        <f>SUMIFS(СВЦЭМ!$D$34:$D$777,СВЦЭМ!$A$34:$A$777,$A148,СВЦЭМ!$B$34:$B$777,J$119)+'СЕТ СН'!$I$11+СВЦЭМ!$D$10+'СЕТ СН'!$I$6</f>
        <v>2359.4800181400001</v>
      </c>
      <c r="K148" s="37">
        <f>SUMIFS(СВЦЭМ!$D$34:$D$777,СВЦЭМ!$A$34:$A$777,$A148,СВЦЭМ!$B$34:$B$777,K$119)+'СЕТ СН'!$I$11+СВЦЭМ!$D$10+'СЕТ СН'!$I$6</f>
        <v>2311.2216301499998</v>
      </c>
      <c r="L148" s="37">
        <f>SUMIFS(СВЦЭМ!$D$34:$D$777,СВЦЭМ!$A$34:$A$777,$A148,СВЦЭМ!$B$34:$B$777,L$119)+'СЕТ СН'!$I$11+СВЦЭМ!$D$10+'СЕТ СН'!$I$6</f>
        <v>2273.78253907</v>
      </c>
      <c r="M148" s="37">
        <f>SUMIFS(СВЦЭМ!$D$34:$D$777,СВЦЭМ!$A$34:$A$777,$A148,СВЦЭМ!$B$34:$B$777,M$119)+'СЕТ СН'!$I$11+СВЦЭМ!$D$10+'СЕТ СН'!$I$6</f>
        <v>2280.9328973500001</v>
      </c>
      <c r="N148" s="37">
        <f>SUMIFS(СВЦЭМ!$D$34:$D$777,СВЦЭМ!$A$34:$A$777,$A148,СВЦЭМ!$B$34:$B$777,N$119)+'СЕТ СН'!$I$11+СВЦЭМ!$D$10+'СЕТ СН'!$I$6</f>
        <v>2318.53629439</v>
      </c>
      <c r="O148" s="37">
        <f>SUMIFS(СВЦЭМ!$D$34:$D$777,СВЦЭМ!$A$34:$A$777,$A148,СВЦЭМ!$B$34:$B$777,O$119)+'СЕТ СН'!$I$11+СВЦЭМ!$D$10+'СЕТ СН'!$I$6</f>
        <v>2326.6189053899998</v>
      </c>
      <c r="P148" s="37">
        <f>SUMIFS(СВЦЭМ!$D$34:$D$777,СВЦЭМ!$A$34:$A$777,$A148,СВЦЭМ!$B$34:$B$777,P$119)+'СЕТ СН'!$I$11+СВЦЭМ!$D$10+'СЕТ СН'!$I$6</f>
        <v>2326.7430984699999</v>
      </c>
      <c r="Q148" s="37">
        <f>SUMIFS(СВЦЭМ!$D$34:$D$777,СВЦЭМ!$A$34:$A$777,$A148,СВЦЭМ!$B$34:$B$777,Q$119)+'СЕТ СН'!$I$11+СВЦЭМ!$D$10+'СЕТ СН'!$I$6</f>
        <v>2326.30289193</v>
      </c>
      <c r="R148" s="37">
        <f>SUMIFS(СВЦЭМ!$D$34:$D$777,СВЦЭМ!$A$34:$A$777,$A148,СВЦЭМ!$B$34:$B$777,R$119)+'СЕТ СН'!$I$11+СВЦЭМ!$D$10+'СЕТ СН'!$I$6</f>
        <v>2323.5291699599998</v>
      </c>
      <c r="S148" s="37">
        <f>SUMIFS(СВЦЭМ!$D$34:$D$777,СВЦЭМ!$A$34:$A$777,$A148,СВЦЭМ!$B$34:$B$777,S$119)+'СЕТ СН'!$I$11+СВЦЭМ!$D$10+'СЕТ СН'!$I$6</f>
        <v>2293.3892246199998</v>
      </c>
      <c r="T148" s="37">
        <f>SUMIFS(СВЦЭМ!$D$34:$D$777,СВЦЭМ!$A$34:$A$777,$A148,СВЦЭМ!$B$34:$B$777,T$119)+'СЕТ СН'!$I$11+СВЦЭМ!$D$10+'СЕТ СН'!$I$6</f>
        <v>2245.12098087</v>
      </c>
      <c r="U148" s="37">
        <f>SUMIFS(СВЦЭМ!$D$34:$D$777,СВЦЭМ!$A$34:$A$777,$A148,СВЦЭМ!$B$34:$B$777,U$119)+'СЕТ СН'!$I$11+СВЦЭМ!$D$10+'СЕТ СН'!$I$6</f>
        <v>2240.6934652599998</v>
      </c>
      <c r="V148" s="37">
        <f>SUMIFS(СВЦЭМ!$D$34:$D$777,СВЦЭМ!$A$34:$A$777,$A148,СВЦЭМ!$B$34:$B$777,V$119)+'СЕТ СН'!$I$11+СВЦЭМ!$D$10+'СЕТ СН'!$I$6</f>
        <v>2231.1599355899998</v>
      </c>
      <c r="W148" s="37">
        <f>SUMIFS(СВЦЭМ!$D$34:$D$777,СВЦЭМ!$A$34:$A$777,$A148,СВЦЭМ!$B$34:$B$777,W$119)+'СЕТ СН'!$I$11+СВЦЭМ!$D$10+'СЕТ СН'!$I$6</f>
        <v>2242.07371044</v>
      </c>
      <c r="X148" s="37">
        <f>SUMIFS(СВЦЭМ!$D$34:$D$777,СВЦЭМ!$A$34:$A$777,$A148,СВЦЭМ!$B$34:$B$777,X$119)+'СЕТ СН'!$I$11+СВЦЭМ!$D$10+'СЕТ СН'!$I$6</f>
        <v>2274.1966591400001</v>
      </c>
      <c r="Y148" s="37">
        <f>SUMIFS(СВЦЭМ!$D$34:$D$777,СВЦЭМ!$A$34:$A$777,$A148,СВЦЭМ!$B$34:$B$777,Y$119)+'СЕТ СН'!$I$11+СВЦЭМ!$D$10+'СЕТ СН'!$I$6</f>
        <v>2372.6029401000001</v>
      </c>
    </row>
    <row r="149" spans="1:27" ht="15.75" x14ac:dyDescent="0.2">
      <c r="A149" s="36">
        <f t="shared" si="3"/>
        <v>42704</v>
      </c>
      <c r="B149" s="37">
        <f>SUMIFS(СВЦЭМ!$D$34:$D$777,СВЦЭМ!$A$34:$A$777,$A149,СВЦЭМ!$B$34:$B$777,B$119)+'СЕТ СН'!$I$11+СВЦЭМ!$D$10+'СЕТ СН'!$I$6</f>
        <v>2490.9477445899997</v>
      </c>
      <c r="C149" s="37">
        <f>SUMIFS(СВЦЭМ!$D$34:$D$777,СВЦЭМ!$A$34:$A$777,$A149,СВЦЭМ!$B$34:$B$777,C$119)+'СЕТ СН'!$I$11+СВЦЭМ!$D$10+'СЕТ СН'!$I$6</f>
        <v>2595.1687910699998</v>
      </c>
      <c r="D149" s="37">
        <f>SUMIFS(СВЦЭМ!$D$34:$D$777,СВЦЭМ!$A$34:$A$777,$A149,СВЦЭМ!$B$34:$B$777,D$119)+'СЕТ СН'!$I$11+СВЦЭМ!$D$10+'СЕТ СН'!$I$6</f>
        <v>2658.2038002899999</v>
      </c>
      <c r="E149" s="37">
        <f>SUMIFS(СВЦЭМ!$D$34:$D$777,СВЦЭМ!$A$34:$A$777,$A149,СВЦЭМ!$B$34:$B$777,E$119)+'СЕТ СН'!$I$11+СВЦЭМ!$D$10+'СЕТ СН'!$I$6</f>
        <v>2658.64319776</v>
      </c>
      <c r="F149" s="37">
        <f>SUMIFS(СВЦЭМ!$D$34:$D$777,СВЦЭМ!$A$34:$A$777,$A149,СВЦЭМ!$B$34:$B$777,F$119)+'СЕТ СН'!$I$11+СВЦЭМ!$D$10+'СЕТ СН'!$I$6</f>
        <v>2661.51648187</v>
      </c>
      <c r="G149" s="37">
        <f>SUMIFS(СВЦЭМ!$D$34:$D$777,СВЦЭМ!$A$34:$A$777,$A149,СВЦЭМ!$B$34:$B$777,G$119)+'СЕТ СН'!$I$11+СВЦЭМ!$D$10+'СЕТ СН'!$I$6</f>
        <v>2650.9169514999999</v>
      </c>
      <c r="H149" s="37">
        <f>SUMIFS(СВЦЭМ!$D$34:$D$777,СВЦЭМ!$A$34:$A$777,$A149,СВЦЭМ!$B$34:$B$777,H$119)+'СЕТ СН'!$I$11+СВЦЭМ!$D$10+'СЕТ СН'!$I$6</f>
        <v>2589.8234790199999</v>
      </c>
      <c r="I149" s="37">
        <f>SUMIFS(СВЦЭМ!$D$34:$D$777,СВЦЭМ!$A$34:$A$777,$A149,СВЦЭМ!$B$34:$B$777,I$119)+'СЕТ СН'!$I$11+СВЦЭМ!$D$10+'СЕТ СН'!$I$6</f>
        <v>2502.6429511000001</v>
      </c>
      <c r="J149" s="37">
        <f>SUMIFS(СВЦЭМ!$D$34:$D$777,СВЦЭМ!$A$34:$A$777,$A149,СВЦЭМ!$B$34:$B$777,J$119)+'СЕТ СН'!$I$11+СВЦЭМ!$D$10+'СЕТ СН'!$I$6</f>
        <v>2410.4290742799999</v>
      </c>
      <c r="K149" s="37">
        <f>SUMIFS(СВЦЭМ!$D$34:$D$777,СВЦЭМ!$A$34:$A$777,$A149,СВЦЭМ!$B$34:$B$777,K$119)+'СЕТ СН'!$I$11+СВЦЭМ!$D$10+'СЕТ СН'!$I$6</f>
        <v>2352.5243199299998</v>
      </c>
      <c r="L149" s="37">
        <f>SUMIFS(СВЦЭМ!$D$34:$D$777,СВЦЭМ!$A$34:$A$777,$A149,СВЦЭМ!$B$34:$B$777,L$119)+'СЕТ СН'!$I$11+СВЦЭМ!$D$10+'СЕТ СН'!$I$6</f>
        <v>2269.9262936099999</v>
      </c>
      <c r="M149" s="37">
        <f>SUMIFS(СВЦЭМ!$D$34:$D$777,СВЦЭМ!$A$34:$A$777,$A149,СВЦЭМ!$B$34:$B$777,M$119)+'СЕТ СН'!$I$11+СВЦЭМ!$D$10+'СЕТ СН'!$I$6</f>
        <v>2258.0377849699998</v>
      </c>
      <c r="N149" s="37">
        <f>SUMIFS(СВЦЭМ!$D$34:$D$777,СВЦЭМ!$A$34:$A$777,$A149,СВЦЭМ!$B$34:$B$777,N$119)+'СЕТ СН'!$I$11+СВЦЭМ!$D$10+'СЕТ СН'!$I$6</f>
        <v>2283.8625385400001</v>
      </c>
      <c r="O149" s="37">
        <f>SUMIFS(СВЦЭМ!$D$34:$D$777,СВЦЭМ!$A$34:$A$777,$A149,СВЦЭМ!$B$34:$B$777,O$119)+'СЕТ СН'!$I$11+СВЦЭМ!$D$10+'СЕТ СН'!$I$6</f>
        <v>2287.7299593099997</v>
      </c>
      <c r="P149" s="37">
        <f>SUMIFS(СВЦЭМ!$D$34:$D$777,СВЦЭМ!$A$34:$A$777,$A149,СВЦЭМ!$B$34:$B$777,P$119)+'СЕТ СН'!$I$11+СВЦЭМ!$D$10+'СЕТ СН'!$I$6</f>
        <v>2292.3973717399999</v>
      </c>
      <c r="Q149" s="37">
        <f>SUMIFS(СВЦЭМ!$D$34:$D$777,СВЦЭМ!$A$34:$A$777,$A149,СВЦЭМ!$B$34:$B$777,Q$119)+'СЕТ СН'!$I$11+СВЦЭМ!$D$10+'СЕТ СН'!$I$6</f>
        <v>2292.3338167399997</v>
      </c>
      <c r="R149" s="37">
        <f>SUMIFS(СВЦЭМ!$D$34:$D$777,СВЦЭМ!$A$34:$A$777,$A149,СВЦЭМ!$B$34:$B$777,R$119)+'СЕТ СН'!$I$11+СВЦЭМ!$D$10+'СЕТ СН'!$I$6</f>
        <v>2286.7650913699999</v>
      </c>
      <c r="S149" s="37">
        <f>SUMIFS(СВЦЭМ!$D$34:$D$777,СВЦЭМ!$A$34:$A$777,$A149,СВЦЭМ!$B$34:$B$777,S$119)+'СЕТ СН'!$I$11+СВЦЭМ!$D$10+'СЕТ СН'!$I$6</f>
        <v>2266.2227103199998</v>
      </c>
      <c r="T149" s="37">
        <f>SUMIFS(СВЦЭМ!$D$34:$D$777,СВЦЭМ!$A$34:$A$777,$A149,СВЦЭМ!$B$34:$B$777,T$119)+'СЕТ СН'!$I$11+СВЦЭМ!$D$10+'СЕТ СН'!$I$6</f>
        <v>2231.3626763900002</v>
      </c>
      <c r="U149" s="37">
        <f>SUMIFS(СВЦЭМ!$D$34:$D$777,СВЦЭМ!$A$34:$A$777,$A149,СВЦЭМ!$B$34:$B$777,U$119)+'СЕТ СН'!$I$11+СВЦЭМ!$D$10+'СЕТ СН'!$I$6</f>
        <v>2230.58038816</v>
      </c>
      <c r="V149" s="37">
        <f>SUMIFS(СВЦЭМ!$D$34:$D$777,СВЦЭМ!$A$34:$A$777,$A149,СВЦЭМ!$B$34:$B$777,V$119)+'СЕТ СН'!$I$11+СВЦЭМ!$D$10+'СЕТ СН'!$I$6</f>
        <v>2217.1820470600001</v>
      </c>
      <c r="W149" s="37">
        <f>SUMIFS(СВЦЭМ!$D$34:$D$777,СВЦЭМ!$A$34:$A$777,$A149,СВЦЭМ!$B$34:$B$777,W$119)+'СЕТ СН'!$I$11+СВЦЭМ!$D$10+'СЕТ СН'!$I$6</f>
        <v>2226.3424110599999</v>
      </c>
      <c r="X149" s="37">
        <f>SUMIFS(СВЦЭМ!$D$34:$D$777,СВЦЭМ!$A$34:$A$777,$A149,СВЦЭМ!$B$34:$B$777,X$119)+'СЕТ СН'!$I$11+СВЦЭМ!$D$10+'СЕТ СН'!$I$6</f>
        <v>2244.3412409799998</v>
      </c>
      <c r="Y149" s="37">
        <f>SUMIFS(СВЦЭМ!$D$34:$D$777,СВЦЭМ!$A$34:$A$777,$A149,СВЦЭМ!$B$34:$B$777,Y$119)+'СЕТ СН'!$I$11+СВЦЭМ!$D$10+'СЕТ СН'!$I$6</f>
        <v>2347.40069275</v>
      </c>
    </row>
    <row r="150" spans="1:27" ht="15.75" x14ac:dyDescent="0.2">
      <c r="A150" s="36">
        <f t="shared" si="3"/>
        <v>42705</v>
      </c>
      <c r="B150" s="37">
        <f>SUMIFS(СВЦЭМ!$D$34:$D$777,СВЦЭМ!$A$34:$A$777,$A150,СВЦЭМ!$B$34:$B$777,B$119)+'СЕТ СН'!$I$11+СВЦЭМ!$D$10+'СЕТ СН'!$I$6</f>
        <v>1410.14550568</v>
      </c>
      <c r="C150" s="37">
        <f>SUMIFS(СВЦЭМ!$D$34:$D$777,СВЦЭМ!$A$34:$A$777,$A150,СВЦЭМ!$B$34:$B$777,C$119)+'СЕТ СН'!$I$11+СВЦЭМ!$D$10+'СЕТ СН'!$I$6</f>
        <v>1410.14550568</v>
      </c>
      <c r="D150" s="37">
        <f>SUMIFS(СВЦЭМ!$D$34:$D$777,СВЦЭМ!$A$34:$A$777,$A150,СВЦЭМ!$B$34:$B$777,D$119)+'СЕТ СН'!$I$11+СВЦЭМ!$D$10+'СЕТ СН'!$I$6</f>
        <v>1410.14550568</v>
      </c>
      <c r="E150" s="37">
        <f>SUMIFS(СВЦЭМ!$D$34:$D$777,СВЦЭМ!$A$34:$A$777,$A150,СВЦЭМ!$B$34:$B$777,E$119)+'СЕТ СН'!$I$11+СВЦЭМ!$D$10+'СЕТ СН'!$I$6</f>
        <v>1410.14550568</v>
      </c>
      <c r="F150" s="37">
        <f>SUMIFS(СВЦЭМ!$D$34:$D$777,СВЦЭМ!$A$34:$A$777,$A150,СВЦЭМ!$B$34:$B$777,F$119)+'СЕТ СН'!$I$11+СВЦЭМ!$D$10+'СЕТ СН'!$I$6</f>
        <v>1410.14550568</v>
      </c>
      <c r="G150" s="37">
        <f>SUMIFS(СВЦЭМ!$D$34:$D$777,СВЦЭМ!$A$34:$A$777,$A150,СВЦЭМ!$B$34:$B$777,G$119)+'СЕТ СН'!$I$11+СВЦЭМ!$D$10+'СЕТ СН'!$I$6</f>
        <v>1410.14550568</v>
      </c>
      <c r="H150" s="37">
        <f>SUMIFS(СВЦЭМ!$D$34:$D$777,СВЦЭМ!$A$34:$A$777,$A150,СВЦЭМ!$B$34:$B$777,H$119)+'СЕТ СН'!$I$11+СВЦЭМ!$D$10+'СЕТ СН'!$I$6</f>
        <v>1410.14550568</v>
      </c>
      <c r="I150" s="37">
        <f>SUMIFS(СВЦЭМ!$D$34:$D$777,СВЦЭМ!$A$34:$A$777,$A150,СВЦЭМ!$B$34:$B$777,I$119)+'СЕТ СН'!$I$11+СВЦЭМ!$D$10+'СЕТ СН'!$I$6</f>
        <v>1410.14550568</v>
      </c>
      <c r="J150" s="37">
        <f>SUMIFS(СВЦЭМ!$D$34:$D$777,СВЦЭМ!$A$34:$A$777,$A150,СВЦЭМ!$B$34:$B$777,J$119)+'СЕТ СН'!$I$11+СВЦЭМ!$D$10+'СЕТ СН'!$I$6</f>
        <v>1410.14550568</v>
      </c>
      <c r="K150" s="37">
        <f>SUMIFS(СВЦЭМ!$D$34:$D$777,СВЦЭМ!$A$34:$A$777,$A150,СВЦЭМ!$B$34:$B$777,K$119)+'СЕТ СН'!$I$11+СВЦЭМ!$D$10+'СЕТ СН'!$I$6</f>
        <v>1410.14550568</v>
      </c>
      <c r="L150" s="37">
        <f>SUMIFS(СВЦЭМ!$D$34:$D$777,СВЦЭМ!$A$34:$A$777,$A150,СВЦЭМ!$B$34:$B$777,L$119)+'СЕТ СН'!$I$11+СВЦЭМ!$D$10+'СЕТ СН'!$I$6</f>
        <v>1410.14550568</v>
      </c>
      <c r="M150" s="37">
        <f>SUMIFS(СВЦЭМ!$D$34:$D$777,СВЦЭМ!$A$34:$A$777,$A150,СВЦЭМ!$B$34:$B$777,M$119)+'СЕТ СН'!$I$11+СВЦЭМ!$D$10+'СЕТ СН'!$I$6</f>
        <v>1410.14550568</v>
      </c>
      <c r="N150" s="37">
        <f>SUMIFS(СВЦЭМ!$D$34:$D$777,СВЦЭМ!$A$34:$A$777,$A150,СВЦЭМ!$B$34:$B$777,N$119)+'СЕТ СН'!$I$11+СВЦЭМ!$D$10+'СЕТ СН'!$I$6</f>
        <v>1410.14550568</v>
      </c>
      <c r="O150" s="37">
        <f>SUMIFS(СВЦЭМ!$D$34:$D$777,СВЦЭМ!$A$34:$A$777,$A150,СВЦЭМ!$B$34:$B$777,O$119)+'СЕТ СН'!$I$11+СВЦЭМ!$D$10+'СЕТ СН'!$I$6</f>
        <v>1410.14550568</v>
      </c>
      <c r="P150" s="37">
        <f>SUMIFS(СВЦЭМ!$D$34:$D$777,СВЦЭМ!$A$34:$A$777,$A150,СВЦЭМ!$B$34:$B$777,P$119)+'СЕТ СН'!$I$11+СВЦЭМ!$D$10+'СЕТ СН'!$I$6</f>
        <v>1410.14550568</v>
      </c>
      <c r="Q150" s="37">
        <f>SUMIFS(СВЦЭМ!$D$34:$D$777,СВЦЭМ!$A$34:$A$777,$A150,СВЦЭМ!$B$34:$B$777,Q$119)+'СЕТ СН'!$I$11+СВЦЭМ!$D$10+'СЕТ СН'!$I$6</f>
        <v>1410.14550568</v>
      </c>
      <c r="R150" s="37">
        <f>SUMIFS(СВЦЭМ!$D$34:$D$777,СВЦЭМ!$A$34:$A$777,$A150,СВЦЭМ!$B$34:$B$777,R$119)+'СЕТ СН'!$I$11+СВЦЭМ!$D$10+'СЕТ СН'!$I$6</f>
        <v>1410.14550568</v>
      </c>
      <c r="S150" s="37">
        <f>SUMIFS(СВЦЭМ!$D$34:$D$777,СВЦЭМ!$A$34:$A$777,$A150,СВЦЭМ!$B$34:$B$777,S$119)+'СЕТ СН'!$I$11+СВЦЭМ!$D$10+'СЕТ СН'!$I$6</f>
        <v>1410.14550568</v>
      </c>
      <c r="T150" s="37">
        <f>SUMIFS(СВЦЭМ!$D$34:$D$777,СВЦЭМ!$A$34:$A$777,$A150,СВЦЭМ!$B$34:$B$777,T$119)+'СЕТ СН'!$I$11+СВЦЭМ!$D$10+'СЕТ СН'!$I$6</f>
        <v>1410.14550568</v>
      </c>
      <c r="U150" s="37">
        <f>SUMIFS(СВЦЭМ!$D$34:$D$777,СВЦЭМ!$A$34:$A$777,$A150,СВЦЭМ!$B$34:$B$777,U$119)+'СЕТ СН'!$I$11+СВЦЭМ!$D$10+'СЕТ СН'!$I$6</f>
        <v>1410.14550568</v>
      </c>
      <c r="V150" s="37">
        <f>SUMIFS(СВЦЭМ!$D$34:$D$777,СВЦЭМ!$A$34:$A$777,$A150,СВЦЭМ!$B$34:$B$777,V$119)+'СЕТ СН'!$I$11+СВЦЭМ!$D$10+'СЕТ СН'!$I$6</f>
        <v>1410.14550568</v>
      </c>
      <c r="W150" s="37">
        <f>SUMIFS(СВЦЭМ!$D$34:$D$777,СВЦЭМ!$A$34:$A$777,$A150,СВЦЭМ!$B$34:$B$777,W$119)+'СЕТ СН'!$I$11+СВЦЭМ!$D$10+'СЕТ СН'!$I$6</f>
        <v>1410.14550568</v>
      </c>
      <c r="X150" s="37">
        <f>SUMIFS(СВЦЭМ!$D$34:$D$777,СВЦЭМ!$A$34:$A$777,$A150,СВЦЭМ!$B$34:$B$777,X$119)+'СЕТ СН'!$I$11+СВЦЭМ!$D$10+'СЕТ СН'!$I$6</f>
        <v>1410.14550568</v>
      </c>
      <c r="Y150" s="37">
        <f>SUMIFS(СВЦЭМ!$D$34:$D$777,СВЦЭМ!$A$34:$A$777,$A150,СВЦЭМ!$B$34:$B$777,Y$119)+'СЕТ СН'!$I$11+СВЦЭМ!$D$10+'СЕТ СН'!$I$6</f>
        <v>1410.14550568</v>
      </c>
    </row>
    <row r="151" spans="1:27"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7"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7" ht="12.75" customHeight="1" x14ac:dyDescent="0.2">
      <c r="A153" s="113" t="s">
        <v>7</v>
      </c>
      <c r="B153" s="116" t="s">
        <v>128</v>
      </c>
      <c r="C153" s="117"/>
      <c r="D153" s="117"/>
      <c r="E153" s="117"/>
      <c r="F153" s="117"/>
      <c r="G153" s="117"/>
      <c r="H153" s="117"/>
      <c r="I153" s="117"/>
      <c r="J153" s="117"/>
      <c r="K153" s="117"/>
      <c r="L153" s="117"/>
      <c r="M153" s="117"/>
      <c r="N153" s="117"/>
      <c r="O153" s="117"/>
      <c r="P153" s="117"/>
      <c r="Q153" s="117"/>
      <c r="R153" s="117"/>
      <c r="S153" s="117"/>
      <c r="T153" s="117"/>
      <c r="U153" s="117"/>
      <c r="V153" s="117"/>
      <c r="W153" s="117"/>
      <c r="X153" s="117"/>
      <c r="Y153" s="118"/>
    </row>
    <row r="154" spans="1:27" ht="12.75" customHeight="1" x14ac:dyDescent="0.2">
      <c r="A154" s="114"/>
      <c r="B154" s="119"/>
      <c r="C154" s="120"/>
      <c r="D154" s="120"/>
      <c r="E154" s="120"/>
      <c r="F154" s="120"/>
      <c r="G154" s="120"/>
      <c r="H154" s="120"/>
      <c r="I154" s="120"/>
      <c r="J154" s="120"/>
      <c r="K154" s="120"/>
      <c r="L154" s="120"/>
      <c r="M154" s="120"/>
      <c r="N154" s="120"/>
      <c r="O154" s="120"/>
      <c r="P154" s="120"/>
      <c r="Q154" s="120"/>
      <c r="R154" s="120"/>
      <c r="S154" s="120"/>
      <c r="T154" s="120"/>
      <c r="U154" s="120"/>
      <c r="V154" s="120"/>
      <c r="W154" s="120"/>
      <c r="X154" s="120"/>
      <c r="Y154" s="121"/>
    </row>
    <row r="155" spans="1:27" s="47" customFormat="1" ht="12.75" customHeight="1" x14ac:dyDescent="0.2">
      <c r="A155" s="115"/>
      <c r="B155" s="35">
        <v>1</v>
      </c>
      <c r="C155" s="35">
        <v>2</v>
      </c>
      <c r="D155" s="35">
        <v>3</v>
      </c>
      <c r="E155" s="35">
        <v>4</v>
      </c>
      <c r="F155" s="35">
        <v>5</v>
      </c>
      <c r="G155" s="35">
        <v>6</v>
      </c>
      <c r="H155" s="35">
        <v>7</v>
      </c>
      <c r="I155" s="35">
        <v>8</v>
      </c>
      <c r="J155" s="35">
        <v>9</v>
      </c>
      <c r="K155" s="35">
        <v>10</v>
      </c>
      <c r="L155" s="35">
        <v>11</v>
      </c>
      <c r="M155" s="35">
        <v>12</v>
      </c>
      <c r="N155" s="35">
        <v>13</v>
      </c>
      <c r="O155" s="35">
        <v>14</v>
      </c>
      <c r="P155" s="35">
        <v>15</v>
      </c>
      <c r="Q155" s="35">
        <v>16</v>
      </c>
      <c r="R155" s="35">
        <v>17</v>
      </c>
      <c r="S155" s="35">
        <v>18</v>
      </c>
      <c r="T155" s="35">
        <v>19</v>
      </c>
      <c r="U155" s="35">
        <v>20</v>
      </c>
      <c r="V155" s="35">
        <v>21</v>
      </c>
      <c r="W155" s="35">
        <v>22</v>
      </c>
      <c r="X155" s="35">
        <v>23</v>
      </c>
      <c r="Y155" s="35">
        <v>24</v>
      </c>
    </row>
    <row r="156" spans="1:27" ht="15.75" customHeight="1" x14ac:dyDescent="0.2">
      <c r="A156" s="36" t="str">
        <f>A120</f>
        <v>01.11.2016</v>
      </c>
      <c r="B156" s="37">
        <f>SUMIFS(СВЦЭМ!$E$34:$E$777,СВЦЭМ!$A$34:$A$777,$A156,СВЦЭМ!$B$34:$B$777,B$155)+'СЕТ СН'!$F$12</f>
        <v>0</v>
      </c>
      <c r="C156" s="37">
        <f>SUMIFS(СВЦЭМ!$E$34:$E$777,СВЦЭМ!$A$34:$A$777,$A156,СВЦЭМ!$B$34:$B$777,C$155)+'СЕТ СН'!$F$12</f>
        <v>0</v>
      </c>
      <c r="D156" s="37">
        <f>SUMIFS(СВЦЭМ!$E$34:$E$777,СВЦЭМ!$A$34:$A$777,$A156,СВЦЭМ!$B$34:$B$777,D$155)+'СЕТ СН'!$F$12</f>
        <v>0</v>
      </c>
      <c r="E156" s="37">
        <f>SUMIFS(СВЦЭМ!$E$34:$E$777,СВЦЭМ!$A$34:$A$777,$A156,СВЦЭМ!$B$34:$B$777,E$155)+'СЕТ СН'!$F$12</f>
        <v>0</v>
      </c>
      <c r="F156" s="37">
        <f>SUMIFS(СВЦЭМ!$E$34:$E$777,СВЦЭМ!$A$34:$A$777,$A156,СВЦЭМ!$B$34:$B$777,F$155)+'СЕТ СН'!$F$12</f>
        <v>0</v>
      </c>
      <c r="G156" s="37">
        <f>SUMIFS(СВЦЭМ!$E$34:$E$777,СВЦЭМ!$A$34:$A$777,$A156,СВЦЭМ!$B$34:$B$777,G$155)+'СЕТ СН'!$F$12</f>
        <v>0</v>
      </c>
      <c r="H156" s="37">
        <f>SUMIFS(СВЦЭМ!$E$34:$E$777,СВЦЭМ!$A$34:$A$777,$A156,СВЦЭМ!$B$34:$B$777,H$155)+'СЕТ СН'!$F$12</f>
        <v>0</v>
      </c>
      <c r="I156" s="37">
        <f>SUMIFS(СВЦЭМ!$E$34:$E$777,СВЦЭМ!$A$34:$A$777,$A156,СВЦЭМ!$B$34:$B$777,I$155)+'СЕТ СН'!$F$12</f>
        <v>0</v>
      </c>
      <c r="J156" s="37">
        <f>SUMIFS(СВЦЭМ!$E$34:$E$777,СВЦЭМ!$A$34:$A$777,$A156,СВЦЭМ!$B$34:$B$777,J$155)+'СЕТ СН'!$F$12</f>
        <v>0</v>
      </c>
      <c r="K156" s="37">
        <f>SUMIFS(СВЦЭМ!$E$34:$E$777,СВЦЭМ!$A$34:$A$777,$A156,СВЦЭМ!$B$34:$B$777,K$155)+'СЕТ СН'!$F$12</f>
        <v>0</v>
      </c>
      <c r="L156" s="37">
        <f>SUMIFS(СВЦЭМ!$E$34:$E$777,СВЦЭМ!$A$34:$A$777,$A156,СВЦЭМ!$B$34:$B$777,L$155)+'СЕТ СН'!$F$12</f>
        <v>0</v>
      </c>
      <c r="M156" s="37">
        <f>SUMIFS(СВЦЭМ!$E$34:$E$777,СВЦЭМ!$A$34:$A$777,$A156,СВЦЭМ!$B$34:$B$777,M$155)+'СЕТ СН'!$F$12</f>
        <v>0</v>
      </c>
      <c r="N156" s="37">
        <f>SUMIFS(СВЦЭМ!$E$34:$E$777,СВЦЭМ!$A$34:$A$777,$A156,СВЦЭМ!$B$34:$B$777,N$155)+'СЕТ СН'!$F$12</f>
        <v>0</v>
      </c>
      <c r="O156" s="37">
        <f>SUMIFS(СВЦЭМ!$E$34:$E$777,СВЦЭМ!$A$34:$A$777,$A156,СВЦЭМ!$B$34:$B$777,O$155)+'СЕТ СН'!$F$12</f>
        <v>0</v>
      </c>
      <c r="P156" s="37">
        <f>SUMIFS(СВЦЭМ!$E$34:$E$777,СВЦЭМ!$A$34:$A$777,$A156,СВЦЭМ!$B$34:$B$777,P$155)+'СЕТ СН'!$F$12</f>
        <v>0</v>
      </c>
      <c r="Q156" s="37">
        <f>SUMIFS(СВЦЭМ!$E$34:$E$777,СВЦЭМ!$A$34:$A$777,$A156,СВЦЭМ!$B$34:$B$777,Q$155)+'СЕТ СН'!$F$12</f>
        <v>0</v>
      </c>
      <c r="R156" s="37">
        <f>SUMIFS(СВЦЭМ!$E$34:$E$777,СВЦЭМ!$A$34:$A$777,$A156,СВЦЭМ!$B$34:$B$777,R$155)+'СЕТ СН'!$F$12</f>
        <v>0</v>
      </c>
      <c r="S156" s="37">
        <f>SUMIFS(СВЦЭМ!$E$34:$E$777,СВЦЭМ!$A$34:$A$777,$A156,СВЦЭМ!$B$34:$B$777,S$155)+'СЕТ СН'!$F$12</f>
        <v>0</v>
      </c>
      <c r="T156" s="37">
        <f>SUMIFS(СВЦЭМ!$E$34:$E$777,СВЦЭМ!$A$34:$A$777,$A156,СВЦЭМ!$B$34:$B$777,T$155)+'СЕТ СН'!$F$12</f>
        <v>0</v>
      </c>
      <c r="U156" s="37">
        <f>SUMIFS(СВЦЭМ!$E$34:$E$777,СВЦЭМ!$A$34:$A$777,$A156,СВЦЭМ!$B$34:$B$777,U$155)+'СЕТ СН'!$F$12</f>
        <v>0</v>
      </c>
      <c r="V156" s="37">
        <f>SUMIFS(СВЦЭМ!$E$34:$E$777,СВЦЭМ!$A$34:$A$777,$A156,СВЦЭМ!$B$34:$B$777,V$155)+'СЕТ СН'!$F$12</f>
        <v>0</v>
      </c>
      <c r="W156" s="37">
        <f>SUMIFS(СВЦЭМ!$E$34:$E$777,СВЦЭМ!$A$34:$A$777,$A156,СВЦЭМ!$B$34:$B$777,W$155)+'СЕТ СН'!$F$12</f>
        <v>0</v>
      </c>
      <c r="X156" s="37">
        <f>SUMIFS(СВЦЭМ!$E$34:$E$777,СВЦЭМ!$A$34:$A$777,$A156,СВЦЭМ!$B$34:$B$777,X$155)+'СЕТ СН'!$F$12</f>
        <v>0</v>
      </c>
      <c r="Y156" s="37">
        <f>SUMIFS(СВЦЭМ!$E$34:$E$777,СВЦЭМ!$A$34:$A$777,$A156,СВЦЭМ!$B$34:$B$777,Y$155)+'СЕТ СН'!$F$12</f>
        <v>0</v>
      </c>
      <c r="AA156" s="46"/>
    </row>
    <row r="157" spans="1:27" ht="15.75" x14ac:dyDescent="0.2">
      <c r="A157" s="36">
        <f>A156+1</f>
        <v>42676</v>
      </c>
      <c r="B157" s="37">
        <f>SUMIFS(СВЦЭМ!$E$34:$E$777,СВЦЭМ!$A$34:$A$777,$A157,СВЦЭМ!$B$34:$B$777,B$155)+'СЕТ СН'!$F$12</f>
        <v>0</v>
      </c>
      <c r="C157" s="37">
        <f>SUMIFS(СВЦЭМ!$E$34:$E$777,СВЦЭМ!$A$34:$A$777,$A157,СВЦЭМ!$B$34:$B$777,C$155)+'СЕТ СН'!$F$12</f>
        <v>0</v>
      </c>
      <c r="D157" s="37">
        <f>SUMIFS(СВЦЭМ!$E$34:$E$777,СВЦЭМ!$A$34:$A$777,$A157,СВЦЭМ!$B$34:$B$777,D$155)+'СЕТ СН'!$F$12</f>
        <v>0</v>
      </c>
      <c r="E157" s="37">
        <f>SUMIFS(СВЦЭМ!$E$34:$E$777,СВЦЭМ!$A$34:$A$777,$A157,СВЦЭМ!$B$34:$B$777,E$155)+'СЕТ СН'!$F$12</f>
        <v>0</v>
      </c>
      <c r="F157" s="37">
        <f>SUMIFS(СВЦЭМ!$E$34:$E$777,СВЦЭМ!$A$34:$A$777,$A157,СВЦЭМ!$B$34:$B$777,F$155)+'СЕТ СН'!$F$12</f>
        <v>0</v>
      </c>
      <c r="G157" s="37">
        <f>SUMIFS(СВЦЭМ!$E$34:$E$777,СВЦЭМ!$A$34:$A$777,$A157,СВЦЭМ!$B$34:$B$777,G$155)+'СЕТ СН'!$F$12</f>
        <v>0</v>
      </c>
      <c r="H157" s="37">
        <f>SUMIFS(СВЦЭМ!$E$34:$E$777,СВЦЭМ!$A$34:$A$777,$A157,СВЦЭМ!$B$34:$B$777,H$155)+'СЕТ СН'!$F$12</f>
        <v>0</v>
      </c>
      <c r="I157" s="37">
        <f>SUMIFS(СВЦЭМ!$E$34:$E$777,СВЦЭМ!$A$34:$A$777,$A157,СВЦЭМ!$B$34:$B$777,I$155)+'СЕТ СН'!$F$12</f>
        <v>0</v>
      </c>
      <c r="J157" s="37">
        <f>SUMIFS(СВЦЭМ!$E$34:$E$777,СВЦЭМ!$A$34:$A$777,$A157,СВЦЭМ!$B$34:$B$777,J$155)+'СЕТ СН'!$F$12</f>
        <v>0</v>
      </c>
      <c r="K157" s="37">
        <f>SUMIFS(СВЦЭМ!$E$34:$E$777,СВЦЭМ!$A$34:$A$777,$A157,СВЦЭМ!$B$34:$B$777,K$155)+'СЕТ СН'!$F$12</f>
        <v>0</v>
      </c>
      <c r="L157" s="37">
        <f>SUMIFS(СВЦЭМ!$E$34:$E$777,СВЦЭМ!$A$34:$A$777,$A157,СВЦЭМ!$B$34:$B$777,L$155)+'СЕТ СН'!$F$12</f>
        <v>0</v>
      </c>
      <c r="M157" s="37">
        <f>SUMIFS(СВЦЭМ!$E$34:$E$777,СВЦЭМ!$A$34:$A$777,$A157,СВЦЭМ!$B$34:$B$777,M$155)+'СЕТ СН'!$F$12</f>
        <v>0</v>
      </c>
      <c r="N157" s="37">
        <f>SUMIFS(СВЦЭМ!$E$34:$E$777,СВЦЭМ!$A$34:$A$777,$A157,СВЦЭМ!$B$34:$B$777,N$155)+'СЕТ СН'!$F$12</f>
        <v>0</v>
      </c>
      <c r="O157" s="37">
        <f>SUMIFS(СВЦЭМ!$E$34:$E$777,СВЦЭМ!$A$34:$A$777,$A157,СВЦЭМ!$B$34:$B$777,O$155)+'СЕТ СН'!$F$12</f>
        <v>0</v>
      </c>
      <c r="P157" s="37">
        <f>SUMIFS(СВЦЭМ!$E$34:$E$777,СВЦЭМ!$A$34:$A$777,$A157,СВЦЭМ!$B$34:$B$777,P$155)+'СЕТ СН'!$F$12</f>
        <v>0</v>
      </c>
      <c r="Q157" s="37">
        <f>SUMIFS(СВЦЭМ!$E$34:$E$777,СВЦЭМ!$A$34:$A$777,$A157,СВЦЭМ!$B$34:$B$777,Q$155)+'СЕТ СН'!$F$12</f>
        <v>0</v>
      </c>
      <c r="R157" s="37">
        <f>SUMIFS(СВЦЭМ!$E$34:$E$777,СВЦЭМ!$A$34:$A$777,$A157,СВЦЭМ!$B$34:$B$777,R$155)+'СЕТ СН'!$F$12</f>
        <v>0</v>
      </c>
      <c r="S157" s="37">
        <f>SUMIFS(СВЦЭМ!$E$34:$E$777,СВЦЭМ!$A$34:$A$777,$A157,СВЦЭМ!$B$34:$B$777,S$155)+'СЕТ СН'!$F$12</f>
        <v>0</v>
      </c>
      <c r="T157" s="37">
        <f>SUMIFS(СВЦЭМ!$E$34:$E$777,СВЦЭМ!$A$34:$A$777,$A157,СВЦЭМ!$B$34:$B$777,T$155)+'СЕТ СН'!$F$12</f>
        <v>0</v>
      </c>
      <c r="U157" s="37">
        <f>SUMIFS(СВЦЭМ!$E$34:$E$777,СВЦЭМ!$A$34:$A$777,$A157,СВЦЭМ!$B$34:$B$777,U$155)+'СЕТ СН'!$F$12</f>
        <v>0</v>
      </c>
      <c r="V157" s="37">
        <f>SUMIFS(СВЦЭМ!$E$34:$E$777,СВЦЭМ!$A$34:$A$777,$A157,СВЦЭМ!$B$34:$B$777,V$155)+'СЕТ СН'!$F$12</f>
        <v>0</v>
      </c>
      <c r="W157" s="37">
        <f>SUMIFS(СВЦЭМ!$E$34:$E$777,СВЦЭМ!$A$34:$A$777,$A157,СВЦЭМ!$B$34:$B$777,W$155)+'СЕТ СН'!$F$12</f>
        <v>0</v>
      </c>
      <c r="X157" s="37">
        <f>SUMIFS(СВЦЭМ!$E$34:$E$777,СВЦЭМ!$A$34:$A$777,$A157,СВЦЭМ!$B$34:$B$777,X$155)+'СЕТ СН'!$F$12</f>
        <v>0</v>
      </c>
      <c r="Y157" s="37">
        <f>SUMIFS(СВЦЭМ!$E$34:$E$777,СВЦЭМ!$A$34:$A$777,$A157,СВЦЭМ!$B$34:$B$777,Y$155)+'СЕТ СН'!$F$12</f>
        <v>0</v>
      </c>
    </row>
    <row r="158" spans="1:27" ht="15.75" x14ac:dyDescent="0.2">
      <c r="A158" s="36">
        <f t="shared" ref="A158:A186" si="4">A157+1</f>
        <v>42677</v>
      </c>
      <c r="B158" s="37">
        <f>SUMIFS(СВЦЭМ!$E$34:$E$777,СВЦЭМ!$A$34:$A$777,$A158,СВЦЭМ!$B$34:$B$777,B$155)+'СЕТ СН'!$F$12</f>
        <v>0</v>
      </c>
      <c r="C158" s="37">
        <f>SUMIFS(СВЦЭМ!$E$34:$E$777,СВЦЭМ!$A$34:$A$777,$A158,СВЦЭМ!$B$34:$B$777,C$155)+'СЕТ СН'!$F$12</f>
        <v>0</v>
      </c>
      <c r="D158" s="37">
        <f>SUMIFS(СВЦЭМ!$E$34:$E$777,СВЦЭМ!$A$34:$A$777,$A158,СВЦЭМ!$B$34:$B$777,D$155)+'СЕТ СН'!$F$12</f>
        <v>0</v>
      </c>
      <c r="E158" s="37">
        <f>SUMIFS(СВЦЭМ!$E$34:$E$777,СВЦЭМ!$A$34:$A$777,$A158,СВЦЭМ!$B$34:$B$777,E$155)+'СЕТ СН'!$F$12</f>
        <v>0</v>
      </c>
      <c r="F158" s="37">
        <f>SUMIFS(СВЦЭМ!$E$34:$E$777,СВЦЭМ!$A$34:$A$777,$A158,СВЦЭМ!$B$34:$B$777,F$155)+'СЕТ СН'!$F$12</f>
        <v>0</v>
      </c>
      <c r="G158" s="37">
        <f>SUMIFS(СВЦЭМ!$E$34:$E$777,СВЦЭМ!$A$34:$A$777,$A158,СВЦЭМ!$B$34:$B$777,G$155)+'СЕТ СН'!$F$12</f>
        <v>0</v>
      </c>
      <c r="H158" s="37">
        <f>SUMIFS(СВЦЭМ!$E$34:$E$777,СВЦЭМ!$A$34:$A$777,$A158,СВЦЭМ!$B$34:$B$777,H$155)+'СЕТ СН'!$F$12</f>
        <v>0</v>
      </c>
      <c r="I158" s="37">
        <f>SUMIFS(СВЦЭМ!$E$34:$E$777,СВЦЭМ!$A$34:$A$777,$A158,СВЦЭМ!$B$34:$B$777,I$155)+'СЕТ СН'!$F$12</f>
        <v>0</v>
      </c>
      <c r="J158" s="37">
        <f>SUMIFS(СВЦЭМ!$E$34:$E$777,СВЦЭМ!$A$34:$A$777,$A158,СВЦЭМ!$B$34:$B$777,J$155)+'СЕТ СН'!$F$12</f>
        <v>0</v>
      </c>
      <c r="K158" s="37">
        <f>SUMIFS(СВЦЭМ!$E$34:$E$777,СВЦЭМ!$A$34:$A$777,$A158,СВЦЭМ!$B$34:$B$777,K$155)+'СЕТ СН'!$F$12</f>
        <v>0</v>
      </c>
      <c r="L158" s="37">
        <f>SUMIFS(СВЦЭМ!$E$34:$E$777,СВЦЭМ!$A$34:$A$777,$A158,СВЦЭМ!$B$34:$B$777,L$155)+'СЕТ СН'!$F$12</f>
        <v>0</v>
      </c>
      <c r="M158" s="37">
        <f>SUMIFS(СВЦЭМ!$E$34:$E$777,СВЦЭМ!$A$34:$A$777,$A158,СВЦЭМ!$B$34:$B$777,M$155)+'СЕТ СН'!$F$12</f>
        <v>0</v>
      </c>
      <c r="N158" s="37">
        <f>SUMIFS(СВЦЭМ!$E$34:$E$777,СВЦЭМ!$A$34:$A$777,$A158,СВЦЭМ!$B$34:$B$777,N$155)+'СЕТ СН'!$F$12</f>
        <v>0</v>
      </c>
      <c r="O158" s="37">
        <f>SUMIFS(СВЦЭМ!$E$34:$E$777,СВЦЭМ!$A$34:$A$777,$A158,СВЦЭМ!$B$34:$B$777,O$155)+'СЕТ СН'!$F$12</f>
        <v>0</v>
      </c>
      <c r="P158" s="37">
        <f>SUMIFS(СВЦЭМ!$E$34:$E$777,СВЦЭМ!$A$34:$A$777,$A158,СВЦЭМ!$B$34:$B$777,P$155)+'СЕТ СН'!$F$12</f>
        <v>0</v>
      </c>
      <c r="Q158" s="37">
        <f>SUMIFS(СВЦЭМ!$E$34:$E$777,СВЦЭМ!$A$34:$A$777,$A158,СВЦЭМ!$B$34:$B$777,Q$155)+'СЕТ СН'!$F$12</f>
        <v>0</v>
      </c>
      <c r="R158" s="37">
        <f>SUMIFS(СВЦЭМ!$E$34:$E$777,СВЦЭМ!$A$34:$A$777,$A158,СВЦЭМ!$B$34:$B$777,R$155)+'СЕТ СН'!$F$12</f>
        <v>0</v>
      </c>
      <c r="S158" s="37">
        <f>SUMIFS(СВЦЭМ!$E$34:$E$777,СВЦЭМ!$A$34:$A$777,$A158,СВЦЭМ!$B$34:$B$777,S$155)+'СЕТ СН'!$F$12</f>
        <v>0</v>
      </c>
      <c r="T158" s="37">
        <f>SUMIFS(СВЦЭМ!$E$34:$E$777,СВЦЭМ!$A$34:$A$777,$A158,СВЦЭМ!$B$34:$B$777,T$155)+'СЕТ СН'!$F$12</f>
        <v>0</v>
      </c>
      <c r="U158" s="37">
        <f>SUMIFS(СВЦЭМ!$E$34:$E$777,СВЦЭМ!$A$34:$A$777,$A158,СВЦЭМ!$B$34:$B$777,U$155)+'СЕТ СН'!$F$12</f>
        <v>0</v>
      </c>
      <c r="V158" s="37">
        <f>SUMIFS(СВЦЭМ!$E$34:$E$777,СВЦЭМ!$A$34:$A$777,$A158,СВЦЭМ!$B$34:$B$777,V$155)+'СЕТ СН'!$F$12</f>
        <v>0</v>
      </c>
      <c r="W158" s="37">
        <f>SUMIFS(СВЦЭМ!$E$34:$E$777,СВЦЭМ!$A$34:$A$777,$A158,СВЦЭМ!$B$34:$B$777,W$155)+'СЕТ СН'!$F$12</f>
        <v>0</v>
      </c>
      <c r="X158" s="37">
        <f>SUMIFS(СВЦЭМ!$E$34:$E$777,СВЦЭМ!$A$34:$A$777,$A158,СВЦЭМ!$B$34:$B$777,X$155)+'СЕТ СН'!$F$12</f>
        <v>0</v>
      </c>
      <c r="Y158" s="37">
        <f>SUMIFS(СВЦЭМ!$E$34:$E$777,СВЦЭМ!$A$34:$A$777,$A158,СВЦЭМ!$B$34:$B$777,Y$155)+'СЕТ СН'!$F$12</f>
        <v>0</v>
      </c>
    </row>
    <row r="159" spans="1:27" ht="15.75" x14ac:dyDescent="0.2">
      <c r="A159" s="36">
        <f t="shared" si="4"/>
        <v>42678</v>
      </c>
      <c r="B159" s="37">
        <f>SUMIFS(СВЦЭМ!$E$34:$E$777,СВЦЭМ!$A$34:$A$777,$A159,СВЦЭМ!$B$34:$B$777,B$155)+'СЕТ СН'!$F$12</f>
        <v>0</v>
      </c>
      <c r="C159" s="37">
        <f>SUMIFS(СВЦЭМ!$E$34:$E$777,СВЦЭМ!$A$34:$A$777,$A159,СВЦЭМ!$B$34:$B$777,C$155)+'СЕТ СН'!$F$12</f>
        <v>0</v>
      </c>
      <c r="D159" s="37">
        <f>SUMIFS(СВЦЭМ!$E$34:$E$777,СВЦЭМ!$A$34:$A$777,$A159,СВЦЭМ!$B$34:$B$777,D$155)+'СЕТ СН'!$F$12</f>
        <v>0</v>
      </c>
      <c r="E159" s="37">
        <f>SUMIFS(СВЦЭМ!$E$34:$E$777,СВЦЭМ!$A$34:$A$777,$A159,СВЦЭМ!$B$34:$B$777,E$155)+'СЕТ СН'!$F$12</f>
        <v>0</v>
      </c>
      <c r="F159" s="37">
        <f>SUMIFS(СВЦЭМ!$E$34:$E$777,СВЦЭМ!$A$34:$A$777,$A159,СВЦЭМ!$B$34:$B$777,F$155)+'СЕТ СН'!$F$12</f>
        <v>0</v>
      </c>
      <c r="G159" s="37">
        <f>SUMIFS(СВЦЭМ!$E$34:$E$777,СВЦЭМ!$A$34:$A$777,$A159,СВЦЭМ!$B$34:$B$777,G$155)+'СЕТ СН'!$F$12</f>
        <v>0</v>
      </c>
      <c r="H159" s="37">
        <f>SUMIFS(СВЦЭМ!$E$34:$E$777,СВЦЭМ!$A$34:$A$777,$A159,СВЦЭМ!$B$34:$B$777,H$155)+'СЕТ СН'!$F$12</f>
        <v>0</v>
      </c>
      <c r="I159" s="37">
        <f>SUMIFS(СВЦЭМ!$E$34:$E$777,СВЦЭМ!$A$34:$A$777,$A159,СВЦЭМ!$B$34:$B$777,I$155)+'СЕТ СН'!$F$12</f>
        <v>0</v>
      </c>
      <c r="J159" s="37">
        <f>SUMIFS(СВЦЭМ!$E$34:$E$777,СВЦЭМ!$A$34:$A$777,$A159,СВЦЭМ!$B$34:$B$777,J$155)+'СЕТ СН'!$F$12</f>
        <v>0</v>
      </c>
      <c r="K159" s="37">
        <f>SUMIFS(СВЦЭМ!$E$34:$E$777,СВЦЭМ!$A$34:$A$777,$A159,СВЦЭМ!$B$34:$B$777,K$155)+'СЕТ СН'!$F$12</f>
        <v>0</v>
      </c>
      <c r="L159" s="37">
        <f>SUMIFS(СВЦЭМ!$E$34:$E$777,СВЦЭМ!$A$34:$A$777,$A159,СВЦЭМ!$B$34:$B$777,L$155)+'СЕТ СН'!$F$12</f>
        <v>0</v>
      </c>
      <c r="M159" s="37">
        <f>SUMIFS(СВЦЭМ!$E$34:$E$777,СВЦЭМ!$A$34:$A$777,$A159,СВЦЭМ!$B$34:$B$777,M$155)+'СЕТ СН'!$F$12</f>
        <v>0</v>
      </c>
      <c r="N159" s="37">
        <f>SUMIFS(СВЦЭМ!$E$34:$E$777,СВЦЭМ!$A$34:$A$777,$A159,СВЦЭМ!$B$34:$B$777,N$155)+'СЕТ СН'!$F$12</f>
        <v>0</v>
      </c>
      <c r="O159" s="37">
        <f>SUMIFS(СВЦЭМ!$E$34:$E$777,СВЦЭМ!$A$34:$A$777,$A159,СВЦЭМ!$B$34:$B$777,O$155)+'СЕТ СН'!$F$12</f>
        <v>0</v>
      </c>
      <c r="P159" s="37">
        <f>SUMIFS(СВЦЭМ!$E$34:$E$777,СВЦЭМ!$A$34:$A$777,$A159,СВЦЭМ!$B$34:$B$777,P$155)+'СЕТ СН'!$F$12</f>
        <v>0</v>
      </c>
      <c r="Q159" s="37">
        <f>SUMIFS(СВЦЭМ!$E$34:$E$777,СВЦЭМ!$A$34:$A$777,$A159,СВЦЭМ!$B$34:$B$777,Q$155)+'СЕТ СН'!$F$12</f>
        <v>0</v>
      </c>
      <c r="R159" s="37">
        <f>SUMIFS(СВЦЭМ!$E$34:$E$777,СВЦЭМ!$A$34:$A$777,$A159,СВЦЭМ!$B$34:$B$777,R$155)+'СЕТ СН'!$F$12</f>
        <v>0</v>
      </c>
      <c r="S159" s="37">
        <f>SUMIFS(СВЦЭМ!$E$34:$E$777,СВЦЭМ!$A$34:$A$777,$A159,СВЦЭМ!$B$34:$B$777,S$155)+'СЕТ СН'!$F$12</f>
        <v>0</v>
      </c>
      <c r="T159" s="37">
        <f>SUMIFS(СВЦЭМ!$E$34:$E$777,СВЦЭМ!$A$34:$A$777,$A159,СВЦЭМ!$B$34:$B$777,T$155)+'СЕТ СН'!$F$12</f>
        <v>0</v>
      </c>
      <c r="U159" s="37">
        <f>SUMIFS(СВЦЭМ!$E$34:$E$777,СВЦЭМ!$A$34:$A$777,$A159,СВЦЭМ!$B$34:$B$777,U$155)+'СЕТ СН'!$F$12</f>
        <v>0</v>
      </c>
      <c r="V159" s="37">
        <f>SUMIFS(СВЦЭМ!$E$34:$E$777,СВЦЭМ!$A$34:$A$777,$A159,СВЦЭМ!$B$34:$B$777,V$155)+'СЕТ СН'!$F$12</f>
        <v>0</v>
      </c>
      <c r="W159" s="37">
        <f>SUMIFS(СВЦЭМ!$E$34:$E$777,СВЦЭМ!$A$34:$A$777,$A159,СВЦЭМ!$B$34:$B$777,W$155)+'СЕТ СН'!$F$12</f>
        <v>0</v>
      </c>
      <c r="X159" s="37">
        <f>SUMIFS(СВЦЭМ!$E$34:$E$777,СВЦЭМ!$A$34:$A$777,$A159,СВЦЭМ!$B$34:$B$777,X$155)+'СЕТ СН'!$F$12</f>
        <v>0</v>
      </c>
      <c r="Y159" s="37">
        <f>SUMIFS(СВЦЭМ!$E$34:$E$777,СВЦЭМ!$A$34:$A$777,$A159,СВЦЭМ!$B$34:$B$777,Y$155)+'СЕТ СН'!$F$12</f>
        <v>0</v>
      </c>
    </row>
    <row r="160" spans="1:27" ht="15.75" x14ac:dyDescent="0.2">
      <c r="A160" s="36">
        <f t="shared" si="4"/>
        <v>42679</v>
      </c>
      <c r="B160" s="37">
        <f>SUMIFS(СВЦЭМ!$E$34:$E$777,СВЦЭМ!$A$34:$A$777,$A160,СВЦЭМ!$B$34:$B$777,B$155)+'СЕТ СН'!$F$12</f>
        <v>0</v>
      </c>
      <c r="C160" s="37">
        <f>SUMIFS(СВЦЭМ!$E$34:$E$777,СВЦЭМ!$A$34:$A$777,$A160,СВЦЭМ!$B$34:$B$777,C$155)+'СЕТ СН'!$F$12</f>
        <v>0</v>
      </c>
      <c r="D160" s="37">
        <f>SUMIFS(СВЦЭМ!$E$34:$E$777,СВЦЭМ!$A$34:$A$777,$A160,СВЦЭМ!$B$34:$B$777,D$155)+'СЕТ СН'!$F$12</f>
        <v>0</v>
      </c>
      <c r="E160" s="37">
        <f>SUMIFS(СВЦЭМ!$E$34:$E$777,СВЦЭМ!$A$34:$A$777,$A160,СВЦЭМ!$B$34:$B$777,E$155)+'СЕТ СН'!$F$12</f>
        <v>0</v>
      </c>
      <c r="F160" s="37">
        <f>SUMIFS(СВЦЭМ!$E$34:$E$777,СВЦЭМ!$A$34:$A$777,$A160,СВЦЭМ!$B$34:$B$777,F$155)+'СЕТ СН'!$F$12</f>
        <v>0</v>
      </c>
      <c r="G160" s="37">
        <f>SUMIFS(СВЦЭМ!$E$34:$E$777,СВЦЭМ!$A$34:$A$777,$A160,СВЦЭМ!$B$34:$B$777,G$155)+'СЕТ СН'!$F$12</f>
        <v>0</v>
      </c>
      <c r="H160" s="37">
        <f>SUMIFS(СВЦЭМ!$E$34:$E$777,СВЦЭМ!$A$34:$A$777,$A160,СВЦЭМ!$B$34:$B$777,H$155)+'СЕТ СН'!$F$12</f>
        <v>0</v>
      </c>
      <c r="I160" s="37">
        <f>SUMIFS(СВЦЭМ!$E$34:$E$777,СВЦЭМ!$A$34:$A$777,$A160,СВЦЭМ!$B$34:$B$777,I$155)+'СЕТ СН'!$F$12</f>
        <v>0</v>
      </c>
      <c r="J160" s="37">
        <f>SUMIFS(СВЦЭМ!$E$34:$E$777,СВЦЭМ!$A$34:$A$777,$A160,СВЦЭМ!$B$34:$B$777,J$155)+'СЕТ СН'!$F$12</f>
        <v>0</v>
      </c>
      <c r="K160" s="37">
        <f>SUMIFS(СВЦЭМ!$E$34:$E$777,СВЦЭМ!$A$34:$A$777,$A160,СВЦЭМ!$B$34:$B$777,K$155)+'СЕТ СН'!$F$12</f>
        <v>0</v>
      </c>
      <c r="L160" s="37">
        <f>SUMIFS(СВЦЭМ!$E$34:$E$777,СВЦЭМ!$A$34:$A$777,$A160,СВЦЭМ!$B$34:$B$777,L$155)+'СЕТ СН'!$F$12</f>
        <v>0</v>
      </c>
      <c r="M160" s="37">
        <f>SUMIFS(СВЦЭМ!$E$34:$E$777,СВЦЭМ!$A$34:$A$777,$A160,СВЦЭМ!$B$34:$B$777,M$155)+'СЕТ СН'!$F$12</f>
        <v>0</v>
      </c>
      <c r="N160" s="37">
        <f>SUMIFS(СВЦЭМ!$E$34:$E$777,СВЦЭМ!$A$34:$A$777,$A160,СВЦЭМ!$B$34:$B$777,N$155)+'СЕТ СН'!$F$12</f>
        <v>0</v>
      </c>
      <c r="O160" s="37">
        <f>SUMIFS(СВЦЭМ!$E$34:$E$777,СВЦЭМ!$A$34:$A$777,$A160,СВЦЭМ!$B$34:$B$777,O$155)+'СЕТ СН'!$F$12</f>
        <v>0</v>
      </c>
      <c r="P160" s="37">
        <f>SUMIFS(СВЦЭМ!$E$34:$E$777,СВЦЭМ!$A$34:$A$777,$A160,СВЦЭМ!$B$34:$B$777,P$155)+'СЕТ СН'!$F$12</f>
        <v>0</v>
      </c>
      <c r="Q160" s="37">
        <f>SUMIFS(СВЦЭМ!$E$34:$E$777,СВЦЭМ!$A$34:$A$777,$A160,СВЦЭМ!$B$34:$B$777,Q$155)+'СЕТ СН'!$F$12</f>
        <v>0</v>
      </c>
      <c r="R160" s="37">
        <f>SUMIFS(СВЦЭМ!$E$34:$E$777,СВЦЭМ!$A$34:$A$777,$A160,СВЦЭМ!$B$34:$B$777,R$155)+'СЕТ СН'!$F$12</f>
        <v>0</v>
      </c>
      <c r="S160" s="37">
        <f>SUMIFS(СВЦЭМ!$E$34:$E$777,СВЦЭМ!$A$34:$A$777,$A160,СВЦЭМ!$B$34:$B$777,S$155)+'СЕТ СН'!$F$12</f>
        <v>0</v>
      </c>
      <c r="T160" s="37">
        <f>SUMIFS(СВЦЭМ!$E$34:$E$777,СВЦЭМ!$A$34:$A$777,$A160,СВЦЭМ!$B$34:$B$777,T$155)+'СЕТ СН'!$F$12</f>
        <v>0</v>
      </c>
      <c r="U160" s="37">
        <f>SUMIFS(СВЦЭМ!$E$34:$E$777,СВЦЭМ!$A$34:$A$777,$A160,СВЦЭМ!$B$34:$B$777,U$155)+'СЕТ СН'!$F$12</f>
        <v>0</v>
      </c>
      <c r="V160" s="37">
        <f>SUMIFS(СВЦЭМ!$E$34:$E$777,СВЦЭМ!$A$34:$A$777,$A160,СВЦЭМ!$B$34:$B$777,V$155)+'СЕТ СН'!$F$12</f>
        <v>0</v>
      </c>
      <c r="W160" s="37">
        <f>SUMIFS(СВЦЭМ!$E$34:$E$777,СВЦЭМ!$A$34:$A$777,$A160,СВЦЭМ!$B$34:$B$777,W$155)+'СЕТ СН'!$F$12</f>
        <v>0</v>
      </c>
      <c r="X160" s="37">
        <f>SUMIFS(СВЦЭМ!$E$34:$E$777,СВЦЭМ!$A$34:$A$777,$A160,СВЦЭМ!$B$34:$B$777,X$155)+'СЕТ СН'!$F$12</f>
        <v>0</v>
      </c>
      <c r="Y160" s="37">
        <f>SUMIFS(СВЦЭМ!$E$34:$E$777,СВЦЭМ!$A$34:$A$777,$A160,СВЦЭМ!$B$34:$B$777,Y$155)+'СЕТ СН'!$F$12</f>
        <v>0</v>
      </c>
    </row>
    <row r="161" spans="1:25" ht="15.75" x14ac:dyDescent="0.2">
      <c r="A161" s="36">
        <f t="shared" si="4"/>
        <v>42680</v>
      </c>
      <c r="B161" s="37">
        <f>SUMIFS(СВЦЭМ!$E$34:$E$777,СВЦЭМ!$A$34:$A$777,$A161,СВЦЭМ!$B$34:$B$777,B$155)+'СЕТ СН'!$F$12</f>
        <v>0</v>
      </c>
      <c r="C161" s="37">
        <f>SUMIFS(СВЦЭМ!$E$34:$E$777,СВЦЭМ!$A$34:$A$777,$A161,СВЦЭМ!$B$34:$B$777,C$155)+'СЕТ СН'!$F$12</f>
        <v>0</v>
      </c>
      <c r="D161" s="37">
        <f>SUMIFS(СВЦЭМ!$E$34:$E$777,СВЦЭМ!$A$34:$A$777,$A161,СВЦЭМ!$B$34:$B$777,D$155)+'СЕТ СН'!$F$12</f>
        <v>0</v>
      </c>
      <c r="E161" s="37">
        <f>SUMIFS(СВЦЭМ!$E$34:$E$777,СВЦЭМ!$A$34:$A$777,$A161,СВЦЭМ!$B$34:$B$777,E$155)+'СЕТ СН'!$F$12</f>
        <v>0</v>
      </c>
      <c r="F161" s="37">
        <f>SUMIFS(СВЦЭМ!$E$34:$E$777,СВЦЭМ!$A$34:$A$777,$A161,СВЦЭМ!$B$34:$B$777,F$155)+'СЕТ СН'!$F$12</f>
        <v>0</v>
      </c>
      <c r="G161" s="37">
        <f>SUMIFS(СВЦЭМ!$E$34:$E$777,СВЦЭМ!$A$34:$A$777,$A161,СВЦЭМ!$B$34:$B$777,G$155)+'СЕТ СН'!$F$12</f>
        <v>0</v>
      </c>
      <c r="H161" s="37">
        <f>SUMIFS(СВЦЭМ!$E$34:$E$777,СВЦЭМ!$A$34:$A$777,$A161,СВЦЭМ!$B$34:$B$777,H$155)+'СЕТ СН'!$F$12</f>
        <v>0</v>
      </c>
      <c r="I161" s="37">
        <f>SUMIFS(СВЦЭМ!$E$34:$E$777,СВЦЭМ!$A$34:$A$777,$A161,СВЦЭМ!$B$34:$B$777,I$155)+'СЕТ СН'!$F$12</f>
        <v>0</v>
      </c>
      <c r="J161" s="37">
        <f>SUMIFS(СВЦЭМ!$E$34:$E$777,СВЦЭМ!$A$34:$A$777,$A161,СВЦЭМ!$B$34:$B$777,J$155)+'СЕТ СН'!$F$12</f>
        <v>0</v>
      </c>
      <c r="K161" s="37">
        <f>SUMIFS(СВЦЭМ!$E$34:$E$777,СВЦЭМ!$A$34:$A$777,$A161,СВЦЭМ!$B$34:$B$777,K$155)+'СЕТ СН'!$F$12</f>
        <v>0</v>
      </c>
      <c r="L161" s="37">
        <f>SUMIFS(СВЦЭМ!$E$34:$E$777,СВЦЭМ!$A$34:$A$777,$A161,СВЦЭМ!$B$34:$B$777,L$155)+'СЕТ СН'!$F$12</f>
        <v>0</v>
      </c>
      <c r="M161" s="37">
        <f>SUMIFS(СВЦЭМ!$E$34:$E$777,СВЦЭМ!$A$34:$A$777,$A161,СВЦЭМ!$B$34:$B$777,M$155)+'СЕТ СН'!$F$12</f>
        <v>0</v>
      </c>
      <c r="N161" s="37">
        <f>SUMIFS(СВЦЭМ!$E$34:$E$777,СВЦЭМ!$A$34:$A$777,$A161,СВЦЭМ!$B$34:$B$777,N$155)+'СЕТ СН'!$F$12</f>
        <v>0</v>
      </c>
      <c r="O161" s="37">
        <f>SUMIFS(СВЦЭМ!$E$34:$E$777,СВЦЭМ!$A$34:$A$777,$A161,СВЦЭМ!$B$34:$B$777,O$155)+'СЕТ СН'!$F$12</f>
        <v>0</v>
      </c>
      <c r="P161" s="37">
        <f>SUMIFS(СВЦЭМ!$E$34:$E$777,СВЦЭМ!$A$34:$A$777,$A161,СВЦЭМ!$B$34:$B$777,P$155)+'СЕТ СН'!$F$12</f>
        <v>0</v>
      </c>
      <c r="Q161" s="37">
        <f>SUMIFS(СВЦЭМ!$E$34:$E$777,СВЦЭМ!$A$34:$A$777,$A161,СВЦЭМ!$B$34:$B$777,Q$155)+'СЕТ СН'!$F$12</f>
        <v>0</v>
      </c>
      <c r="R161" s="37">
        <f>SUMIFS(СВЦЭМ!$E$34:$E$777,СВЦЭМ!$A$34:$A$777,$A161,СВЦЭМ!$B$34:$B$777,R$155)+'СЕТ СН'!$F$12</f>
        <v>0</v>
      </c>
      <c r="S161" s="37">
        <f>SUMIFS(СВЦЭМ!$E$34:$E$777,СВЦЭМ!$A$34:$A$777,$A161,СВЦЭМ!$B$34:$B$777,S$155)+'СЕТ СН'!$F$12</f>
        <v>0</v>
      </c>
      <c r="T161" s="37">
        <f>SUMIFS(СВЦЭМ!$E$34:$E$777,СВЦЭМ!$A$34:$A$777,$A161,СВЦЭМ!$B$34:$B$777,T$155)+'СЕТ СН'!$F$12</f>
        <v>0</v>
      </c>
      <c r="U161" s="37">
        <f>SUMIFS(СВЦЭМ!$E$34:$E$777,СВЦЭМ!$A$34:$A$777,$A161,СВЦЭМ!$B$34:$B$777,U$155)+'СЕТ СН'!$F$12</f>
        <v>0</v>
      </c>
      <c r="V161" s="37">
        <f>SUMIFS(СВЦЭМ!$E$34:$E$777,СВЦЭМ!$A$34:$A$777,$A161,СВЦЭМ!$B$34:$B$777,V$155)+'СЕТ СН'!$F$12</f>
        <v>0</v>
      </c>
      <c r="W161" s="37">
        <f>SUMIFS(СВЦЭМ!$E$34:$E$777,СВЦЭМ!$A$34:$A$777,$A161,СВЦЭМ!$B$34:$B$777,W$155)+'СЕТ СН'!$F$12</f>
        <v>0</v>
      </c>
      <c r="X161" s="37">
        <f>SUMIFS(СВЦЭМ!$E$34:$E$777,СВЦЭМ!$A$34:$A$777,$A161,СВЦЭМ!$B$34:$B$777,X$155)+'СЕТ СН'!$F$12</f>
        <v>0</v>
      </c>
      <c r="Y161" s="37">
        <f>SUMIFS(СВЦЭМ!$E$34:$E$777,СВЦЭМ!$A$34:$A$777,$A161,СВЦЭМ!$B$34:$B$777,Y$155)+'СЕТ СН'!$F$12</f>
        <v>0</v>
      </c>
    </row>
    <row r="162" spans="1:25" ht="15.75" x14ac:dyDescent="0.2">
      <c r="A162" s="36">
        <f t="shared" si="4"/>
        <v>42681</v>
      </c>
      <c r="B162" s="37">
        <f>SUMIFS(СВЦЭМ!$E$34:$E$777,СВЦЭМ!$A$34:$A$777,$A162,СВЦЭМ!$B$34:$B$777,B$155)+'СЕТ СН'!$F$12</f>
        <v>0</v>
      </c>
      <c r="C162" s="37">
        <f>SUMIFS(СВЦЭМ!$E$34:$E$777,СВЦЭМ!$A$34:$A$777,$A162,СВЦЭМ!$B$34:$B$777,C$155)+'СЕТ СН'!$F$12</f>
        <v>0</v>
      </c>
      <c r="D162" s="37">
        <f>SUMIFS(СВЦЭМ!$E$34:$E$777,СВЦЭМ!$A$34:$A$777,$A162,СВЦЭМ!$B$34:$B$777,D$155)+'СЕТ СН'!$F$12</f>
        <v>0</v>
      </c>
      <c r="E162" s="37">
        <f>SUMIFS(СВЦЭМ!$E$34:$E$777,СВЦЭМ!$A$34:$A$777,$A162,СВЦЭМ!$B$34:$B$777,E$155)+'СЕТ СН'!$F$12</f>
        <v>0</v>
      </c>
      <c r="F162" s="37">
        <f>SUMIFS(СВЦЭМ!$E$34:$E$777,СВЦЭМ!$A$34:$A$777,$A162,СВЦЭМ!$B$34:$B$777,F$155)+'СЕТ СН'!$F$12</f>
        <v>0</v>
      </c>
      <c r="G162" s="37">
        <f>SUMIFS(СВЦЭМ!$E$34:$E$777,СВЦЭМ!$A$34:$A$777,$A162,СВЦЭМ!$B$34:$B$777,G$155)+'СЕТ СН'!$F$12</f>
        <v>0</v>
      </c>
      <c r="H162" s="37">
        <f>SUMIFS(СВЦЭМ!$E$34:$E$777,СВЦЭМ!$A$34:$A$777,$A162,СВЦЭМ!$B$34:$B$777,H$155)+'СЕТ СН'!$F$12</f>
        <v>0</v>
      </c>
      <c r="I162" s="37">
        <f>SUMIFS(СВЦЭМ!$E$34:$E$777,СВЦЭМ!$A$34:$A$777,$A162,СВЦЭМ!$B$34:$B$777,I$155)+'СЕТ СН'!$F$12</f>
        <v>0</v>
      </c>
      <c r="J162" s="37">
        <f>SUMIFS(СВЦЭМ!$E$34:$E$777,СВЦЭМ!$A$34:$A$777,$A162,СВЦЭМ!$B$34:$B$777,J$155)+'СЕТ СН'!$F$12</f>
        <v>0</v>
      </c>
      <c r="K162" s="37">
        <f>SUMIFS(СВЦЭМ!$E$34:$E$777,СВЦЭМ!$A$34:$A$777,$A162,СВЦЭМ!$B$34:$B$777,K$155)+'СЕТ СН'!$F$12</f>
        <v>0</v>
      </c>
      <c r="L162" s="37">
        <f>SUMIFS(СВЦЭМ!$E$34:$E$777,СВЦЭМ!$A$34:$A$777,$A162,СВЦЭМ!$B$34:$B$777,L$155)+'СЕТ СН'!$F$12</f>
        <v>0</v>
      </c>
      <c r="M162" s="37">
        <f>SUMIFS(СВЦЭМ!$E$34:$E$777,СВЦЭМ!$A$34:$A$777,$A162,СВЦЭМ!$B$34:$B$777,M$155)+'СЕТ СН'!$F$12</f>
        <v>0</v>
      </c>
      <c r="N162" s="37">
        <f>SUMIFS(СВЦЭМ!$E$34:$E$777,СВЦЭМ!$A$34:$A$777,$A162,СВЦЭМ!$B$34:$B$777,N$155)+'СЕТ СН'!$F$12</f>
        <v>0</v>
      </c>
      <c r="O162" s="37">
        <f>SUMIFS(СВЦЭМ!$E$34:$E$777,СВЦЭМ!$A$34:$A$777,$A162,СВЦЭМ!$B$34:$B$777,O$155)+'СЕТ СН'!$F$12</f>
        <v>0</v>
      </c>
      <c r="P162" s="37">
        <f>SUMIFS(СВЦЭМ!$E$34:$E$777,СВЦЭМ!$A$34:$A$777,$A162,СВЦЭМ!$B$34:$B$777,P$155)+'СЕТ СН'!$F$12</f>
        <v>0</v>
      </c>
      <c r="Q162" s="37">
        <f>SUMIFS(СВЦЭМ!$E$34:$E$777,СВЦЭМ!$A$34:$A$777,$A162,СВЦЭМ!$B$34:$B$777,Q$155)+'СЕТ СН'!$F$12</f>
        <v>0</v>
      </c>
      <c r="R162" s="37">
        <f>SUMIFS(СВЦЭМ!$E$34:$E$777,СВЦЭМ!$A$34:$A$777,$A162,СВЦЭМ!$B$34:$B$777,R$155)+'СЕТ СН'!$F$12</f>
        <v>0</v>
      </c>
      <c r="S162" s="37">
        <f>SUMIFS(СВЦЭМ!$E$34:$E$777,СВЦЭМ!$A$34:$A$777,$A162,СВЦЭМ!$B$34:$B$777,S$155)+'СЕТ СН'!$F$12</f>
        <v>0</v>
      </c>
      <c r="T162" s="37">
        <f>SUMIFS(СВЦЭМ!$E$34:$E$777,СВЦЭМ!$A$34:$A$777,$A162,СВЦЭМ!$B$34:$B$777,T$155)+'СЕТ СН'!$F$12</f>
        <v>0</v>
      </c>
      <c r="U162" s="37">
        <f>SUMIFS(СВЦЭМ!$E$34:$E$777,СВЦЭМ!$A$34:$A$777,$A162,СВЦЭМ!$B$34:$B$777,U$155)+'СЕТ СН'!$F$12</f>
        <v>0</v>
      </c>
      <c r="V162" s="37">
        <f>SUMIFS(СВЦЭМ!$E$34:$E$777,СВЦЭМ!$A$34:$A$777,$A162,СВЦЭМ!$B$34:$B$777,V$155)+'СЕТ СН'!$F$12</f>
        <v>0</v>
      </c>
      <c r="W162" s="37">
        <f>SUMIFS(СВЦЭМ!$E$34:$E$777,СВЦЭМ!$A$34:$A$777,$A162,СВЦЭМ!$B$34:$B$777,W$155)+'СЕТ СН'!$F$12</f>
        <v>0</v>
      </c>
      <c r="X162" s="37">
        <f>SUMIFS(СВЦЭМ!$E$34:$E$777,СВЦЭМ!$A$34:$A$777,$A162,СВЦЭМ!$B$34:$B$777,X$155)+'СЕТ СН'!$F$12</f>
        <v>0</v>
      </c>
      <c r="Y162" s="37">
        <f>SUMIFS(СВЦЭМ!$E$34:$E$777,СВЦЭМ!$A$34:$A$777,$A162,СВЦЭМ!$B$34:$B$777,Y$155)+'СЕТ СН'!$F$12</f>
        <v>0</v>
      </c>
    </row>
    <row r="163" spans="1:25" ht="15.75" x14ac:dyDescent="0.2">
      <c r="A163" s="36">
        <f t="shared" si="4"/>
        <v>42682</v>
      </c>
      <c r="B163" s="37">
        <f>SUMIFS(СВЦЭМ!$E$34:$E$777,СВЦЭМ!$A$34:$A$777,$A163,СВЦЭМ!$B$34:$B$777,B$155)+'СЕТ СН'!$F$12</f>
        <v>0</v>
      </c>
      <c r="C163" s="37">
        <f>SUMIFS(СВЦЭМ!$E$34:$E$777,СВЦЭМ!$A$34:$A$777,$A163,СВЦЭМ!$B$34:$B$777,C$155)+'СЕТ СН'!$F$12</f>
        <v>0</v>
      </c>
      <c r="D163" s="37">
        <f>SUMIFS(СВЦЭМ!$E$34:$E$777,СВЦЭМ!$A$34:$A$777,$A163,СВЦЭМ!$B$34:$B$777,D$155)+'СЕТ СН'!$F$12</f>
        <v>0</v>
      </c>
      <c r="E163" s="37">
        <f>SUMIFS(СВЦЭМ!$E$34:$E$777,СВЦЭМ!$A$34:$A$777,$A163,СВЦЭМ!$B$34:$B$777,E$155)+'СЕТ СН'!$F$12</f>
        <v>0</v>
      </c>
      <c r="F163" s="37">
        <f>SUMIFS(СВЦЭМ!$E$34:$E$777,СВЦЭМ!$A$34:$A$777,$A163,СВЦЭМ!$B$34:$B$777,F$155)+'СЕТ СН'!$F$12</f>
        <v>0</v>
      </c>
      <c r="G163" s="37">
        <f>SUMIFS(СВЦЭМ!$E$34:$E$777,СВЦЭМ!$A$34:$A$777,$A163,СВЦЭМ!$B$34:$B$777,G$155)+'СЕТ СН'!$F$12</f>
        <v>0</v>
      </c>
      <c r="H163" s="37">
        <f>SUMIFS(СВЦЭМ!$E$34:$E$777,СВЦЭМ!$A$34:$A$777,$A163,СВЦЭМ!$B$34:$B$777,H$155)+'СЕТ СН'!$F$12</f>
        <v>0</v>
      </c>
      <c r="I163" s="37">
        <f>SUMIFS(СВЦЭМ!$E$34:$E$777,СВЦЭМ!$A$34:$A$777,$A163,СВЦЭМ!$B$34:$B$777,I$155)+'СЕТ СН'!$F$12</f>
        <v>0</v>
      </c>
      <c r="J163" s="37">
        <f>SUMIFS(СВЦЭМ!$E$34:$E$777,СВЦЭМ!$A$34:$A$777,$A163,СВЦЭМ!$B$34:$B$777,J$155)+'СЕТ СН'!$F$12</f>
        <v>0</v>
      </c>
      <c r="K163" s="37">
        <f>SUMIFS(СВЦЭМ!$E$34:$E$777,СВЦЭМ!$A$34:$A$777,$A163,СВЦЭМ!$B$34:$B$777,K$155)+'СЕТ СН'!$F$12</f>
        <v>0</v>
      </c>
      <c r="L163" s="37">
        <f>SUMIFS(СВЦЭМ!$E$34:$E$777,СВЦЭМ!$A$34:$A$777,$A163,СВЦЭМ!$B$34:$B$777,L$155)+'СЕТ СН'!$F$12</f>
        <v>0</v>
      </c>
      <c r="M163" s="37">
        <f>SUMIFS(СВЦЭМ!$E$34:$E$777,СВЦЭМ!$A$34:$A$777,$A163,СВЦЭМ!$B$34:$B$777,M$155)+'СЕТ СН'!$F$12</f>
        <v>0</v>
      </c>
      <c r="N163" s="37">
        <f>SUMIFS(СВЦЭМ!$E$34:$E$777,СВЦЭМ!$A$34:$A$777,$A163,СВЦЭМ!$B$34:$B$777,N$155)+'СЕТ СН'!$F$12</f>
        <v>0</v>
      </c>
      <c r="O163" s="37">
        <f>SUMIFS(СВЦЭМ!$E$34:$E$777,СВЦЭМ!$A$34:$A$777,$A163,СВЦЭМ!$B$34:$B$777,O$155)+'СЕТ СН'!$F$12</f>
        <v>0</v>
      </c>
      <c r="P163" s="37">
        <f>SUMIFS(СВЦЭМ!$E$34:$E$777,СВЦЭМ!$A$34:$A$777,$A163,СВЦЭМ!$B$34:$B$777,P$155)+'СЕТ СН'!$F$12</f>
        <v>0</v>
      </c>
      <c r="Q163" s="37">
        <f>SUMIFS(СВЦЭМ!$E$34:$E$777,СВЦЭМ!$A$34:$A$777,$A163,СВЦЭМ!$B$34:$B$777,Q$155)+'СЕТ СН'!$F$12</f>
        <v>0</v>
      </c>
      <c r="R163" s="37">
        <f>SUMIFS(СВЦЭМ!$E$34:$E$777,СВЦЭМ!$A$34:$A$777,$A163,СВЦЭМ!$B$34:$B$777,R$155)+'СЕТ СН'!$F$12</f>
        <v>0</v>
      </c>
      <c r="S163" s="37">
        <f>SUMIFS(СВЦЭМ!$E$34:$E$777,СВЦЭМ!$A$34:$A$777,$A163,СВЦЭМ!$B$34:$B$777,S$155)+'СЕТ СН'!$F$12</f>
        <v>0</v>
      </c>
      <c r="T163" s="37">
        <f>SUMIFS(СВЦЭМ!$E$34:$E$777,СВЦЭМ!$A$34:$A$777,$A163,СВЦЭМ!$B$34:$B$777,T$155)+'СЕТ СН'!$F$12</f>
        <v>0</v>
      </c>
      <c r="U163" s="37">
        <f>SUMIFS(СВЦЭМ!$E$34:$E$777,СВЦЭМ!$A$34:$A$777,$A163,СВЦЭМ!$B$34:$B$777,U$155)+'СЕТ СН'!$F$12</f>
        <v>0</v>
      </c>
      <c r="V163" s="37">
        <f>SUMIFS(СВЦЭМ!$E$34:$E$777,СВЦЭМ!$A$34:$A$777,$A163,СВЦЭМ!$B$34:$B$777,V$155)+'СЕТ СН'!$F$12</f>
        <v>0</v>
      </c>
      <c r="W163" s="37">
        <f>SUMIFS(СВЦЭМ!$E$34:$E$777,СВЦЭМ!$A$34:$A$777,$A163,СВЦЭМ!$B$34:$B$777,W$155)+'СЕТ СН'!$F$12</f>
        <v>0</v>
      </c>
      <c r="X163" s="37">
        <f>SUMIFS(СВЦЭМ!$E$34:$E$777,СВЦЭМ!$A$34:$A$777,$A163,СВЦЭМ!$B$34:$B$777,X$155)+'СЕТ СН'!$F$12</f>
        <v>0</v>
      </c>
      <c r="Y163" s="37">
        <f>SUMIFS(СВЦЭМ!$E$34:$E$777,СВЦЭМ!$A$34:$A$777,$A163,СВЦЭМ!$B$34:$B$777,Y$155)+'СЕТ СН'!$F$12</f>
        <v>0</v>
      </c>
    </row>
    <row r="164" spans="1:25" ht="15.75" x14ac:dyDescent="0.2">
      <c r="A164" s="36">
        <f t="shared" si="4"/>
        <v>42683</v>
      </c>
      <c r="B164" s="37">
        <f>SUMIFS(СВЦЭМ!$E$34:$E$777,СВЦЭМ!$A$34:$A$777,$A164,СВЦЭМ!$B$34:$B$777,B$155)+'СЕТ СН'!$F$12</f>
        <v>0</v>
      </c>
      <c r="C164" s="37">
        <f>SUMIFS(СВЦЭМ!$E$34:$E$777,СВЦЭМ!$A$34:$A$777,$A164,СВЦЭМ!$B$34:$B$777,C$155)+'СЕТ СН'!$F$12</f>
        <v>0</v>
      </c>
      <c r="D164" s="37">
        <f>SUMIFS(СВЦЭМ!$E$34:$E$777,СВЦЭМ!$A$34:$A$777,$A164,СВЦЭМ!$B$34:$B$777,D$155)+'СЕТ СН'!$F$12</f>
        <v>0</v>
      </c>
      <c r="E164" s="37">
        <f>SUMIFS(СВЦЭМ!$E$34:$E$777,СВЦЭМ!$A$34:$A$777,$A164,СВЦЭМ!$B$34:$B$777,E$155)+'СЕТ СН'!$F$12</f>
        <v>0</v>
      </c>
      <c r="F164" s="37">
        <f>SUMIFS(СВЦЭМ!$E$34:$E$777,СВЦЭМ!$A$34:$A$777,$A164,СВЦЭМ!$B$34:$B$777,F$155)+'СЕТ СН'!$F$12</f>
        <v>0</v>
      </c>
      <c r="G164" s="37">
        <f>SUMIFS(СВЦЭМ!$E$34:$E$777,СВЦЭМ!$A$34:$A$777,$A164,СВЦЭМ!$B$34:$B$777,G$155)+'СЕТ СН'!$F$12</f>
        <v>0</v>
      </c>
      <c r="H164" s="37">
        <f>SUMIFS(СВЦЭМ!$E$34:$E$777,СВЦЭМ!$A$34:$A$777,$A164,СВЦЭМ!$B$34:$B$777,H$155)+'СЕТ СН'!$F$12</f>
        <v>0</v>
      </c>
      <c r="I164" s="37">
        <f>SUMIFS(СВЦЭМ!$E$34:$E$777,СВЦЭМ!$A$34:$A$777,$A164,СВЦЭМ!$B$34:$B$777,I$155)+'СЕТ СН'!$F$12</f>
        <v>0</v>
      </c>
      <c r="J164" s="37">
        <f>SUMIFS(СВЦЭМ!$E$34:$E$777,СВЦЭМ!$A$34:$A$777,$A164,СВЦЭМ!$B$34:$B$777,J$155)+'СЕТ СН'!$F$12</f>
        <v>0</v>
      </c>
      <c r="K164" s="37">
        <f>SUMIFS(СВЦЭМ!$E$34:$E$777,СВЦЭМ!$A$34:$A$777,$A164,СВЦЭМ!$B$34:$B$777,K$155)+'СЕТ СН'!$F$12</f>
        <v>0</v>
      </c>
      <c r="L164" s="37">
        <f>SUMIFS(СВЦЭМ!$E$34:$E$777,СВЦЭМ!$A$34:$A$777,$A164,СВЦЭМ!$B$34:$B$777,L$155)+'СЕТ СН'!$F$12</f>
        <v>0</v>
      </c>
      <c r="M164" s="37">
        <f>SUMIFS(СВЦЭМ!$E$34:$E$777,СВЦЭМ!$A$34:$A$777,$A164,СВЦЭМ!$B$34:$B$777,M$155)+'СЕТ СН'!$F$12</f>
        <v>0</v>
      </c>
      <c r="N164" s="37">
        <f>SUMIFS(СВЦЭМ!$E$34:$E$777,СВЦЭМ!$A$34:$A$777,$A164,СВЦЭМ!$B$34:$B$777,N$155)+'СЕТ СН'!$F$12</f>
        <v>0</v>
      </c>
      <c r="O164" s="37">
        <f>SUMIFS(СВЦЭМ!$E$34:$E$777,СВЦЭМ!$A$34:$A$777,$A164,СВЦЭМ!$B$34:$B$777,O$155)+'СЕТ СН'!$F$12</f>
        <v>0</v>
      </c>
      <c r="P164" s="37">
        <f>SUMIFS(СВЦЭМ!$E$34:$E$777,СВЦЭМ!$A$34:$A$777,$A164,СВЦЭМ!$B$34:$B$777,P$155)+'СЕТ СН'!$F$12</f>
        <v>0</v>
      </c>
      <c r="Q164" s="37">
        <f>SUMIFS(СВЦЭМ!$E$34:$E$777,СВЦЭМ!$A$34:$A$777,$A164,СВЦЭМ!$B$34:$B$777,Q$155)+'СЕТ СН'!$F$12</f>
        <v>0</v>
      </c>
      <c r="R164" s="37">
        <f>SUMIFS(СВЦЭМ!$E$34:$E$777,СВЦЭМ!$A$34:$A$777,$A164,СВЦЭМ!$B$34:$B$777,R$155)+'СЕТ СН'!$F$12</f>
        <v>0</v>
      </c>
      <c r="S164" s="37">
        <f>SUMIFS(СВЦЭМ!$E$34:$E$777,СВЦЭМ!$A$34:$A$777,$A164,СВЦЭМ!$B$34:$B$777,S$155)+'СЕТ СН'!$F$12</f>
        <v>0</v>
      </c>
      <c r="T164" s="37">
        <f>SUMIFS(СВЦЭМ!$E$34:$E$777,СВЦЭМ!$A$34:$A$777,$A164,СВЦЭМ!$B$34:$B$777,T$155)+'СЕТ СН'!$F$12</f>
        <v>0</v>
      </c>
      <c r="U164" s="37">
        <f>SUMIFS(СВЦЭМ!$E$34:$E$777,СВЦЭМ!$A$34:$A$777,$A164,СВЦЭМ!$B$34:$B$777,U$155)+'СЕТ СН'!$F$12</f>
        <v>0</v>
      </c>
      <c r="V164" s="37">
        <f>SUMIFS(СВЦЭМ!$E$34:$E$777,СВЦЭМ!$A$34:$A$777,$A164,СВЦЭМ!$B$34:$B$777,V$155)+'СЕТ СН'!$F$12</f>
        <v>0</v>
      </c>
      <c r="W164" s="37">
        <f>SUMIFS(СВЦЭМ!$E$34:$E$777,СВЦЭМ!$A$34:$A$777,$A164,СВЦЭМ!$B$34:$B$777,W$155)+'СЕТ СН'!$F$12</f>
        <v>0</v>
      </c>
      <c r="X164" s="37">
        <f>SUMIFS(СВЦЭМ!$E$34:$E$777,СВЦЭМ!$A$34:$A$777,$A164,СВЦЭМ!$B$34:$B$777,X$155)+'СЕТ СН'!$F$12</f>
        <v>0</v>
      </c>
      <c r="Y164" s="37">
        <f>SUMIFS(СВЦЭМ!$E$34:$E$777,СВЦЭМ!$A$34:$A$777,$A164,СВЦЭМ!$B$34:$B$777,Y$155)+'СЕТ СН'!$F$12</f>
        <v>0</v>
      </c>
    </row>
    <row r="165" spans="1:25" ht="15.75" x14ac:dyDescent="0.2">
      <c r="A165" s="36">
        <f t="shared" si="4"/>
        <v>42684</v>
      </c>
      <c r="B165" s="37">
        <f>SUMIFS(СВЦЭМ!$E$34:$E$777,СВЦЭМ!$A$34:$A$777,$A165,СВЦЭМ!$B$34:$B$777,B$155)+'СЕТ СН'!$F$12</f>
        <v>0</v>
      </c>
      <c r="C165" s="37">
        <f>SUMIFS(СВЦЭМ!$E$34:$E$777,СВЦЭМ!$A$34:$A$777,$A165,СВЦЭМ!$B$34:$B$777,C$155)+'СЕТ СН'!$F$12</f>
        <v>0</v>
      </c>
      <c r="D165" s="37">
        <f>SUMIFS(СВЦЭМ!$E$34:$E$777,СВЦЭМ!$A$34:$A$777,$A165,СВЦЭМ!$B$34:$B$777,D$155)+'СЕТ СН'!$F$12</f>
        <v>0</v>
      </c>
      <c r="E165" s="37">
        <f>SUMIFS(СВЦЭМ!$E$34:$E$777,СВЦЭМ!$A$34:$A$777,$A165,СВЦЭМ!$B$34:$B$777,E$155)+'СЕТ СН'!$F$12</f>
        <v>0</v>
      </c>
      <c r="F165" s="37">
        <f>SUMIFS(СВЦЭМ!$E$34:$E$777,СВЦЭМ!$A$34:$A$777,$A165,СВЦЭМ!$B$34:$B$777,F$155)+'СЕТ СН'!$F$12</f>
        <v>0</v>
      </c>
      <c r="G165" s="37">
        <f>SUMIFS(СВЦЭМ!$E$34:$E$777,СВЦЭМ!$A$34:$A$777,$A165,СВЦЭМ!$B$34:$B$777,G$155)+'СЕТ СН'!$F$12</f>
        <v>0</v>
      </c>
      <c r="H165" s="37">
        <f>SUMIFS(СВЦЭМ!$E$34:$E$777,СВЦЭМ!$A$34:$A$777,$A165,СВЦЭМ!$B$34:$B$777,H$155)+'СЕТ СН'!$F$12</f>
        <v>0</v>
      </c>
      <c r="I165" s="37">
        <f>SUMIFS(СВЦЭМ!$E$34:$E$777,СВЦЭМ!$A$34:$A$777,$A165,СВЦЭМ!$B$34:$B$777,I$155)+'СЕТ СН'!$F$12</f>
        <v>0</v>
      </c>
      <c r="J165" s="37">
        <f>SUMIFS(СВЦЭМ!$E$34:$E$777,СВЦЭМ!$A$34:$A$777,$A165,СВЦЭМ!$B$34:$B$777,J$155)+'СЕТ СН'!$F$12</f>
        <v>0</v>
      </c>
      <c r="K165" s="37">
        <f>SUMIFS(СВЦЭМ!$E$34:$E$777,СВЦЭМ!$A$34:$A$777,$A165,СВЦЭМ!$B$34:$B$777,K$155)+'СЕТ СН'!$F$12</f>
        <v>0</v>
      </c>
      <c r="L165" s="37">
        <f>SUMIFS(СВЦЭМ!$E$34:$E$777,СВЦЭМ!$A$34:$A$777,$A165,СВЦЭМ!$B$34:$B$777,L$155)+'СЕТ СН'!$F$12</f>
        <v>0</v>
      </c>
      <c r="M165" s="37">
        <f>SUMIFS(СВЦЭМ!$E$34:$E$777,СВЦЭМ!$A$34:$A$777,$A165,СВЦЭМ!$B$34:$B$777,M$155)+'СЕТ СН'!$F$12</f>
        <v>0</v>
      </c>
      <c r="N165" s="37">
        <f>SUMIFS(СВЦЭМ!$E$34:$E$777,СВЦЭМ!$A$34:$A$777,$A165,СВЦЭМ!$B$34:$B$777,N$155)+'СЕТ СН'!$F$12</f>
        <v>0</v>
      </c>
      <c r="O165" s="37">
        <f>SUMIFS(СВЦЭМ!$E$34:$E$777,СВЦЭМ!$A$34:$A$777,$A165,СВЦЭМ!$B$34:$B$777,O$155)+'СЕТ СН'!$F$12</f>
        <v>0</v>
      </c>
      <c r="P165" s="37">
        <f>SUMIFS(СВЦЭМ!$E$34:$E$777,СВЦЭМ!$A$34:$A$777,$A165,СВЦЭМ!$B$34:$B$777,P$155)+'СЕТ СН'!$F$12</f>
        <v>0</v>
      </c>
      <c r="Q165" s="37">
        <f>SUMIFS(СВЦЭМ!$E$34:$E$777,СВЦЭМ!$A$34:$A$777,$A165,СВЦЭМ!$B$34:$B$777,Q$155)+'СЕТ СН'!$F$12</f>
        <v>0</v>
      </c>
      <c r="R165" s="37">
        <f>SUMIFS(СВЦЭМ!$E$34:$E$777,СВЦЭМ!$A$34:$A$777,$A165,СВЦЭМ!$B$34:$B$777,R$155)+'СЕТ СН'!$F$12</f>
        <v>0</v>
      </c>
      <c r="S165" s="37">
        <f>SUMIFS(СВЦЭМ!$E$34:$E$777,СВЦЭМ!$A$34:$A$777,$A165,СВЦЭМ!$B$34:$B$777,S$155)+'СЕТ СН'!$F$12</f>
        <v>0</v>
      </c>
      <c r="T165" s="37">
        <f>SUMIFS(СВЦЭМ!$E$34:$E$777,СВЦЭМ!$A$34:$A$777,$A165,СВЦЭМ!$B$34:$B$777,T$155)+'СЕТ СН'!$F$12</f>
        <v>0</v>
      </c>
      <c r="U165" s="37">
        <f>SUMIFS(СВЦЭМ!$E$34:$E$777,СВЦЭМ!$A$34:$A$777,$A165,СВЦЭМ!$B$34:$B$777,U$155)+'СЕТ СН'!$F$12</f>
        <v>0</v>
      </c>
      <c r="V165" s="37">
        <f>SUMIFS(СВЦЭМ!$E$34:$E$777,СВЦЭМ!$A$34:$A$777,$A165,СВЦЭМ!$B$34:$B$777,V$155)+'СЕТ СН'!$F$12</f>
        <v>0</v>
      </c>
      <c r="W165" s="37">
        <f>SUMIFS(СВЦЭМ!$E$34:$E$777,СВЦЭМ!$A$34:$A$777,$A165,СВЦЭМ!$B$34:$B$777,W$155)+'СЕТ СН'!$F$12</f>
        <v>0</v>
      </c>
      <c r="X165" s="37">
        <f>SUMIFS(СВЦЭМ!$E$34:$E$777,СВЦЭМ!$A$34:$A$777,$A165,СВЦЭМ!$B$34:$B$777,X$155)+'СЕТ СН'!$F$12</f>
        <v>0</v>
      </c>
      <c r="Y165" s="37">
        <f>SUMIFS(СВЦЭМ!$E$34:$E$777,СВЦЭМ!$A$34:$A$777,$A165,СВЦЭМ!$B$34:$B$777,Y$155)+'СЕТ СН'!$F$12</f>
        <v>0</v>
      </c>
    </row>
    <row r="166" spans="1:25" ht="15.75" x14ac:dyDescent="0.2">
      <c r="A166" s="36">
        <f t="shared" si="4"/>
        <v>42685</v>
      </c>
      <c r="B166" s="37">
        <f>SUMIFS(СВЦЭМ!$E$34:$E$777,СВЦЭМ!$A$34:$A$777,$A166,СВЦЭМ!$B$34:$B$777,B$155)+'СЕТ СН'!$F$12</f>
        <v>0</v>
      </c>
      <c r="C166" s="37">
        <f>SUMIFS(СВЦЭМ!$E$34:$E$777,СВЦЭМ!$A$34:$A$777,$A166,СВЦЭМ!$B$34:$B$777,C$155)+'СЕТ СН'!$F$12</f>
        <v>0</v>
      </c>
      <c r="D166" s="37">
        <f>SUMIFS(СВЦЭМ!$E$34:$E$777,СВЦЭМ!$A$34:$A$777,$A166,СВЦЭМ!$B$34:$B$777,D$155)+'СЕТ СН'!$F$12</f>
        <v>0</v>
      </c>
      <c r="E166" s="37">
        <f>SUMIFS(СВЦЭМ!$E$34:$E$777,СВЦЭМ!$A$34:$A$777,$A166,СВЦЭМ!$B$34:$B$777,E$155)+'СЕТ СН'!$F$12</f>
        <v>0</v>
      </c>
      <c r="F166" s="37">
        <f>SUMIFS(СВЦЭМ!$E$34:$E$777,СВЦЭМ!$A$34:$A$777,$A166,СВЦЭМ!$B$34:$B$777,F$155)+'СЕТ СН'!$F$12</f>
        <v>0</v>
      </c>
      <c r="G166" s="37">
        <f>SUMIFS(СВЦЭМ!$E$34:$E$777,СВЦЭМ!$A$34:$A$777,$A166,СВЦЭМ!$B$34:$B$777,G$155)+'СЕТ СН'!$F$12</f>
        <v>0</v>
      </c>
      <c r="H166" s="37">
        <f>SUMIFS(СВЦЭМ!$E$34:$E$777,СВЦЭМ!$A$34:$A$777,$A166,СВЦЭМ!$B$34:$B$777,H$155)+'СЕТ СН'!$F$12</f>
        <v>0</v>
      </c>
      <c r="I166" s="37">
        <f>SUMIFS(СВЦЭМ!$E$34:$E$777,СВЦЭМ!$A$34:$A$777,$A166,СВЦЭМ!$B$34:$B$777,I$155)+'СЕТ СН'!$F$12</f>
        <v>0</v>
      </c>
      <c r="J166" s="37">
        <f>SUMIFS(СВЦЭМ!$E$34:$E$777,СВЦЭМ!$A$34:$A$777,$A166,СВЦЭМ!$B$34:$B$777,J$155)+'СЕТ СН'!$F$12</f>
        <v>0</v>
      </c>
      <c r="K166" s="37">
        <f>SUMIFS(СВЦЭМ!$E$34:$E$777,СВЦЭМ!$A$34:$A$777,$A166,СВЦЭМ!$B$34:$B$777,K$155)+'СЕТ СН'!$F$12</f>
        <v>0</v>
      </c>
      <c r="L166" s="37">
        <f>SUMIFS(СВЦЭМ!$E$34:$E$777,СВЦЭМ!$A$34:$A$777,$A166,СВЦЭМ!$B$34:$B$777,L$155)+'СЕТ СН'!$F$12</f>
        <v>0</v>
      </c>
      <c r="M166" s="37">
        <f>SUMIFS(СВЦЭМ!$E$34:$E$777,СВЦЭМ!$A$34:$A$777,$A166,СВЦЭМ!$B$34:$B$777,M$155)+'СЕТ СН'!$F$12</f>
        <v>0</v>
      </c>
      <c r="N166" s="37">
        <f>SUMIFS(СВЦЭМ!$E$34:$E$777,СВЦЭМ!$A$34:$A$777,$A166,СВЦЭМ!$B$34:$B$777,N$155)+'СЕТ СН'!$F$12</f>
        <v>0</v>
      </c>
      <c r="O166" s="37">
        <f>SUMIFS(СВЦЭМ!$E$34:$E$777,СВЦЭМ!$A$34:$A$777,$A166,СВЦЭМ!$B$34:$B$777,O$155)+'СЕТ СН'!$F$12</f>
        <v>0</v>
      </c>
      <c r="P166" s="37">
        <f>SUMIFS(СВЦЭМ!$E$34:$E$777,СВЦЭМ!$A$34:$A$777,$A166,СВЦЭМ!$B$34:$B$777,P$155)+'СЕТ СН'!$F$12</f>
        <v>0</v>
      </c>
      <c r="Q166" s="37">
        <f>SUMIFS(СВЦЭМ!$E$34:$E$777,СВЦЭМ!$A$34:$A$777,$A166,СВЦЭМ!$B$34:$B$777,Q$155)+'СЕТ СН'!$F$12</f>
        <v>0</v>
      </c>
      <c r="R166" s="37">
        <f>SUMIFS(СВЦЭМ!$E$34:$E$777,СВЦЭМ!$A$34:$A$777,$A166,СВЦЭМ!$B$34:$B$777,R$155)+'СЕТ СН'!$F$12</f>
        <v>0</v>
      </c>
      <c r="S166" s="37">
        <f>SUMIFS(СВЦЭМ!$E$34:$E$777,СВЦЭМ!$A$34:$A$777,$A166,СВЦЭМ!$B$34:$B$777,S$155)+'СЕТ СН'!$F$12</f>
        <v>0</v>
      </c>
      <c r="T166" s="37">
        <f>SUMIFS(СВЦЭМ!$E$34:$E$777,СВЦЭМ!$A$34:$A$777,$A166,СВЦЭМ!$B$34:$B$777,T$155)+'СЕТ СН'!$F$12</f>
        <v>0</v>
      </c>
      <c r="U166" s="37">
        <f>SUMIFS(СВЦЭМ!$E$34:$E$777,СВЦЭМ!$A$34:$A$777,$A166,СВЦЭМ!$B$34:$B$777,U$155)+'СЕТ СН'!$F$12</f>
        <v>0</v>
      </c>
      <c r="V166" s="37">
        <f>SUMIFS(СВЦЭМ!$E$34:$E$777,СВЦЭМ!$A$34:$A$777,$A166,СВЦЭМ!$B$34:$B$777,V$155)+'СЕТ СН'!$F$12</f>
        <v>0</v>
      </c>
      <c r="W166" s="37">
        <f>SUMIFS(СВЦЭМ!$E$34:$E$777,СВЦЭМ!$A$34:$A$777,$A166,СВЦЭМ!$B$34:$B$777,W$155)+'СЕТ СН'!$F$12</f>
        <v>0</v>
      </c>
      <c r="X166" s="37">
        <f>SUMIFS(СВЦЭМ!$E$34:$E$777,СВЦЭМ!$A$34:$A$777,$A166,СВЦЭМ!$B$34:$B$777,X$155)+'СЕТ СН'!$F$12</f>
        <v>0</v>
      </c>
      <c r="Y166" s="37">
        <f>SUMIFS(СВЦЭМ!$E$34:$E$777,СВЦЭМ!$A$34:$A$777,$A166,СВЦЭМ!$B$34:$B$777,Y$155)+'СЕТ СН'!$F$12</f>
        <v>0</v>
      </c>
    </row>
    <row r="167" spans="1:25" ht="15.75" x14ac:dyDescent="0.2">
      <c r="A167" s="36">
        <f t="shared" si="4"/>
        <v>42686</v>
      </c>
      <c r="B167" s="37">
        <f>SUMIFS(СВЦЭМ!$E$34:$E$777,СВЦЭМ!$A$34:$A$777,$A167,СВЦЭМ!$B$34:$B$777,B$155)+'СЕТ СН'!$F$12</f>
        <v>0</v>
      </c>
      <c r="C167" s="37">
        <f>SUMIFS(СВЦЭМ!$E$34:$E$777,СВЦЭМ!$A$34:$A$777,$A167,СВЦЭМ!$B$34:$B$777,C$155)+'СЕТ СН'!$F$12</f>
        <v>0</v>
      </c>
      <c r="D167" s="37">
        <f>SUMIFS(СВЦЭМ!$E$34:$E$777,СВЦЭМ!$A$34:$A$777,$A167,СВЦЭМ!$B$34:$B$777,D$155)+'СЕТ СН'!$F$12</f>
        <v>0</v>
      </c>
      <c r="E167" s="37">
        <f>SUMIFS(СВЦЭМ!$E$34:$E$777,СВЦЭМ!$A$34:$A$777,$A167,СВЦЭМ!$B$34:$B$777,E$155)+'СЕТ СН'!$F$12</f>
        <v>0</v>
      </c>
      <c r="F167" s="37">
        <f>SUMIFS(СВЦЭМ!$E$34:$E$777,СВЦЭМ!$A$34:$A$777,$A167,СВЦЭМ!$B$34:$B$777,F$155)+'СЕТ СН'!$F$12</f>
        <v>0</v>
      </c>
      <c r="G167" s="37">
        <f>SUMIFS(СВЦЭМ!$E$34:$E$777,СВЦЭМ!$A$34:$A$777,$A167,СВЦЭМ!$B$34:$B$777,G$155)+'СЕТ СН'!$F$12</f>
        <v>0</v>
      </c>
      <c r="H167" s="37">
        <f>SUMIFS(СВЦЭМ!$E$34:$E$777,СВЦЭМ!$A$34:$A$777,$A167,СВЦЭМ!$B$34:$B$777,H$155)+'СЕТ СН'!$F$12</f>
        <v>0</v>
      </c>
      <c r="I167" s="37">
        <f>SUMIFS(СВЦЭМ!$E$34:$E$777,СВЦЭМ!$A$34:$A$777,$A167,СВЦЭМ!$B$34:$B$777,I$155)+'СЕТ СН'!$F$12</f>
        <v>0</v>
      </c>
      <c r="J167" s="37">
        <f>SUMIFS(СВЦЭМ!$E$34:$E$777,СВЦЭМ!$A$34:$A$777,$A167,СВЦЭМ!$B$34:$B$777,J$155)+'СЕТ СН'!$F$12</f>
        <v>0</v>
      </c>
      <c r="K167" s="37">
        <f>SUMIFS(СВЦЭМ!$E$34:$E$777,СВЦЭМ!$A$34:$A$777,$A167,СВЦЭМ!$B$34:$B$777,K$155)+'СЕТ СН'!$F$12</f>
        <v>0</v>
      </c>
      <c r="L167" s="37">
        <f>SUMIFS(СВЦЭМ!$E$34:$E$777,СВЦЭМ!$A$34:$A$777,$A167,СВЦЭМ!$B$34:$B$777,L$155)+'СЕТ СН'!$F$12</f>
        <v>0</v>
      </c>
      <c r="M167" s="37">
        <f>SUMIFS(СВЦЭМ!$E$34:$E$777,СВЦЭМ!$A$34:$A$777,$A167,СВЦЭМ!$B$34:$B$777,M$155)+'СЕТ СН'!$F$12</f>
        <v>0</v>
      </c>
      <c r="N167" s="37">
        <f>SUMIFS(СВЦЭМ!$E$34:$E$777,СВЦЭМ!$A$34:$A$777,$A167,СВЦЭМ!$B$34:$B$777,N$155)+'СЕТ СН'!$F$12</f>
        <v>0</v>
      </c>
      <c r="O167" s="37">
        <f>SUMIFS(СВЦЭМ!$E$34:$E$777,СВЦЭМ!$A$34:$A$777,$A167,СВЦЭМ!$B$34:$B$777,O$155)+'СЕТ СН'!$F$12</f>
        <v>0</v>
      </c>
      <c r="P167" s="37">
        <f>SUMIFS(СВЦЭМ!$E$34:$E$777,СВЦЭМ!$A$34:$A$777,$A167,СВЦЭМ!$B$34:$B$777,P$155)+'СЕТ СН'!$F$12</f>
        <v>0</v>
      </c>
      <c r="Q167" s="37">
        <f>SUMIFS(СВЦЭМ!$E$34:$E$777,СВЦЭМ!$A$34:$A$777,$A167,СВЦЭМ!$B$34:$B$777,Q$155)+'СЕТ СН'!$F$12</f>
        <v>0</v>
      </c>
      <c r="R167" s="37">
        <f>SUMIFS(СВЦЭМ!$E$34:$E$777,СВЦЭМ!$A$34:$A$777,$A167,СВЦЭМ!$B$34:$B$777,R$155)+'СЕТ СН'!$F$12</f>
        <v>0</v>
      </c>
      <c r="S167" s="37">
        <f>SUMIFS(СВЦЭМ!$E$34:$E$777,СВЦЭМ!$A$34:$A$777,$A167,СВЦЭМ!$B$34:$B$777,S$155)+'СЕТ СН'!$F$12</f>
        <v>0</v>
      </c>
      <c r="T167" s="37">
        <f>SUMIFS(СВЦЭМ!$E$34:$E$777,СВЦЭМ!$A$34:$A$777,$A167,СВЦЭМ!$B$34:$B$777,T$155)+'СЕТ СН'!$F$12</f>
        <v>0</v>
      </c>
      <c r="U167" s="37">
        <f>SUMIFS(СВЦЭМ!$E$34:$E$777,СВЦЭМ!$A$34:$A$777,$A167,СВЦЭМ!$B$34:$B$777,U$155)+'СЕТ СН'!$F$12</f>
        <v>0</v>
      </c>
      <c r="V167" s="37">
        <f>SUMIFS(СВЦЭМ!$E$34:$E$777,СВЦЭМ!$A$34:$A$777,$A167,СВЦЭМ!$B$34:$B$777,V$155)+'СЕТ СН'!$F$12</f>
        <v>0</v>
      </c>
      <c r="W167" s="37">
        <f>SUMIFS(СВЦЭМ!$E$34:$E$777,СВЦЭМ!$A$34:$A$777,$A167,СВЦЭМ!$B$34:$B$777,W$155)+'СЕТ СН'!$F$12</f>
        <v>0</v>
      </c>
      <c r="X167" s="37">
        <f>SUMIFS(СВЦЭМ!$E$34:$E$777,СВЦЭМ!$A$34:$A$777,$A167,СВЦЭМ!$B$34:$B$777,X$155)+'СЕТ СН'!$F$12</f>
        <v>0</v>
      </c>
      <c r="Y167" s="37">
        <f>SUMIFS(СВЦЭМ!$E$34:$E$777,СВЦЭМ!$A$34:$A$777,$A167,СВЦЭМ!$B$34:$B$777,Y$155)+'СЕТ СН'!$F$12</f>
        <v>0</v>
      </c>
    </row>
    <row r="168" spans="1:25" ht="15.75" x14ac:dyDescent="0.2">
      <c r="A168" s="36">
        <f t="shared" si="4"/>
        <v>42687</v>
      </c>
      <c r="B168" s="37">
        <f>SUMIFS(СВЦЭМ!$E$34:$E$777,СВЦЭМ!$A$34:$A$777,$A168,СВЦЭМ!$B$34:$B$777,B$155)+'СЕТ СН'!$F$12</f>
        <v>0</v>
      </c>
      <c r="C168" s="37">
        <f>SUMIFS(СВЦЭМ!$E$34:$E$777,СВЦЭМ!$A$34:$A$777,$A168,СВЦЭМ!$B$34:$B$777,C$155)+'СЕТ СН'!$F$12</f>
        <v>0</v>
      </c>
      <c r="D168" s="37">
        <f>SUMIFS(СВЦЭМ!$E$34:$E$777,СВЦЭМ!$A$34:$A$777,$A168,СВЦЭМ!$B$34:$B$777,D$155)+'СЕТ СН'!$F$12</f>
        <v>0</v>
      </c>
      <c r="E168" s="37">
        <f>SUMIFS(СВЦЭМ!$E$34:$E$777,СВЦЭМ!$A$34:$A$777,$A168,СВЦЭМ!$B$34:$B$777,E$155)+'СЕТ СН'!$F$12</f>
        <v>0</v>
      </c>
      <c r="F168" s="37">
        <f>SUMIFS(СВЦЭМ!$E$34:$E$777,СВЦЭМ!$A$34:$A$777,$A168,СВЦЭМ!$B$34:$B$777,F$155)+'СЕТ СН'!$F$12</f>
        <v>0</v>
      </c>
      <c r="G168" s="37">
        <f>SUMIFS(СВЦЭМ!$E$34:$E$777,СВЦЭМ!$A$34:$A$777,$A168,СВЦЭМ!$B$34:$B$777,G$155)+'СЕТ СН'!$F$12</f>
        <v>0</v>
      </c>
      <c r="H168" s="37">
        <f>SUMIFS(СВЦЭМ!$E$34:$E$777,СВЦЭМ!$A$34:$A$777,$A168,СВЦЭМ!$B$34:$B$777,H$155)+'СЕТ СН'!$F$12</f>
        <v>0</v>
      </c>
      <c r="I168" s="37">
        <f>SUMIFS(СВЦЭМ!$E$34:$E$777,СВЦЭМ!$A$34:$A$777,$A168,СВЦЭМ!$B$34:$B$777,I$155)+'СЕТ СН'!$F$12</f>
        <v>0</v>
      </c>
      <c r="J168" s="37">
        <f>SUMIFS(СВЦЭМ!$E$34:$E$777,СВЦЭМ!$A$34:$A$777,$A168,СВЦЭМ!$B$34:$B$777,J$155)+'СЕТ СН'!$F$12</f>
        <v>0</v>
      </c>
      <c r="K168" s="37">
        <f>SUMIFS(СВЦЭМ!$E$34:$E$777,СВЦЭМ!$A$34:$A$777,$A168,СВЦЭМ!$B$34:$B$777,K$155)+'СЕТ СН'!$F$12</f>
        <v>0</v>
      </c>
      <c r="L168" s="37">
        <f>SUMIFS(СВЦЭМ!$E$34:$E$777,СВЦЭМ!$A$34:$A$777,$A168,СВЦЭМ!$B$34:$B$777,L$155)+'СЕТ СН'!$F$12</f>
        <v>0</v>
      </c>
      <c r="M168" s="37">
        <f>SUMIFS(СВЦЭМ!$E$34:$E$777,СВЦЭМ!$A$34:$A$777,$A168,СВЦЭМ!$B$34:$B$777,M$155)+'СЕТ СН'!$F$12</f>
        <v>0</v>
      </c>
      <c r="N168" s="37">
        <f>SUMIFS(СВЦЭМ!$E$34:$E$777,СВЦЭМ!$A$34:$A$777,$A168,СВЦЭМ!$B$34:$B$777,N$155)+'СЕТ СН'!$F$12</f>
        <v>0</v>
      </c>
      <c r="O168" s="37">
        <f>SUMIFS(СВЦЭМ!$E$34:$E$777,СВЦЭМ!$A$34:$A$777,$A168,СВЦЭМ!$B$34:$B$777,O$155)+'СЕТ СН'!$F$12</f>
        <v>0</v>
      </c>
      <c r="P168" s="37">
        <f>SUMIFS(СВЦЭМ!$E$34:$E$777,СВЦЭМ!$A$34:$A$777,$A168,СВЦЭМ!$B$34:$B$777,P$155)+'СЕТ СН'!$F$12</f>
        <v>0</v>
      </c>
      <c r="Q168" s="37">
        <f>SUMIFS(СВЦЭМ!$E$34:$E$777,СВЦЭМ!$A$34:$A$777,$A168,СВЦЭМ!$B$34:$B$777,Q$155)+'СЕТ СН'!$F$12</f>
        <v>0</v>
      </c>
      <c r="R168" s="37">
        <f>SUMIFS(СВЦЭМ!$E$34:$E$777,СВЦЭМ!$A$34:$A$777,$A168,СВЦЭМ!$B$34:$B$777,R$155)+'СЕТ СН'!$F$12</f>
        <v>0</v>
      </c>
      <c r="S168" s="37">
        <f>SUMIFS(СВЦЭМ!$E$34:$E$777,СВЦЭМ!$A$34:$A$777,$A168,СВЦЭМ!$B$34:$B$777,S$155)+'СЕТ СН'!$F$12</f>
        <v>0</v>
      </c>
      <c r="T168" s="37">
        <f>SUMIFS(СВЦЭМ!$E$34:$E$777,СВЦЭМ!$A$34:$A$777,$A168,СВЦЭМ!$B$34:$B$777,T$155)+'СЕТ СН'!$F$12</f>
        <v>0</v>
      </c>
      <c r="U168" s="37">
        <f>SUMIFS(СВЦЭМ!$E$34:$E$777,СВЦЭМ!$A$34:$A$777,$A168,СВЦЭМ!$B$34:$B$777,U$155)+'СЕТ СН'!$F$12</f>
        <v>0</v>
      </c>
      <c r="V168" s="37">
        <f>SUMIFS(СВЦЭМ!$E$34:$E$777,СВЦЭМ!$A$34:$A$777,$A168,СВЦЭМ!$B$34:$B$777,V$155)+'СЕТ СН'!$F$12</f>
        <v>0</v>
      </c>
      <c r="W168" s="37">
        <f>SUMIFS(СВЦЭМ!$E$34:$E$777,СВЦЭМ!$A$34:$A$777,$A168,СВЦЭМ!$B$34:$B$777,W$155)+'СЕТ СН'!$F$12</f>
        <v>0</v>
      </c>
      <c r="X168" s="37">
        <f>SUMIFS(СВЦЭМ!$E$34:$E$777,СВЦЭМ!$A$34:$A$777,$A168,СВЦЭМ!$B$34:$B$777,X$155)+'СЕТ СН'!$F$12</f>
        <v>0</v>
      </c>
      <c r="Y168" s="37">
        <f>SUMIFS(СВЦЭМ!$E$34:$E$777,СВЦЭМ!$A$34:$A$777,$A168,СВЦЭМ!$B$34:$B$777,Y$155)+'СЕТ СН'!$F$12</f>
        <v>0</v>
      </c>
    </row>
    <row r="169" spans="1:25" ht="15.75" x14ac:dyDescent="0.2">
      <c r="A169" s="36">
        <f t="shared" si="4"/>
        <v>42688</v>
      </c>
      <c r="B169" s="37">
        <f>SUMIFS(СВЦЭМ!$E$34:$E$777,СВЦЭМ!$A$34:$A$777,$A169,СВЦЭМ!$B$34:$B$777,B$155)+'СЕТ СН'!$F$12</f>
        <v>0</v>
      </c>
      <c r="C169" s="37">
        <f>SUMIFS(СВЦЭМ!$E$34:$E$777,СВЦЭМ!$A$34:$A$777,$A169,СВЦЭМ!$B$34:$B$777,C$155)+'СЕТ СН'!$F$12</f>
        <v>0</v>
      </c>
      <c r="D169" s="37">
        <f>SUMIFS(СВЦЭМ!$E$34:$E$777,СВЦЭМ!$A$34:$A$777,$A169,СВЦЭМ!$B$34:$B$777,D$155)+'СЕТ СН'!$F$12</f>
        <v>0</v>
      </c>
      <c r="E169" s="37">
        <f>SUMIFS(СВЦЭМ!$E$34:$E$777,СВЦЭМ!$A$34:$A$777,$A169,СВЦЭМ!$B$34:$B$777,E$155)+'СЕТ СН'!$F$12</f>
        <v>0</v>
      </c>
      <c r="F169" s="37">
        <f>SUMIFS(СВЦЭМ!$E$34:$E$777,СВЦЭМ!$A$34:$A$777,$A169,СВЦЭМ!$B$34:$B$777,F$155)+'СЕТ СН'!$F$12</f>
        <v>0</v>
      </c>
      <c r="G169" s="37">
        <f>SUMIFS(СВЦЭМ!$E$34:$E$777,СВЦЭМ!$A$34:$A$777,$A169,СВЦЭМ!$B$34:$B$777,G$155)+'СЕТ СН'!$F$12</f>
        <v>0</v>
      </c>
      <c r="H169" s="37">
        <f>SUMIFS(СВЦЭМ!$E$34:$E$777,СВЦЭМ!$A$34:$A$777,$A169,СВЦЭМ!$B$34:$B$777,H$155)+'СЕТ СН'!$F$12</f>
        <v>0</v>
      </c>
      <c r="I169" s="37">
        <f>SUMIFS(СВЦЭМ!$E$34:$E$777,СВЦЭМ!$A$34:$A$777,$A169,СВЦЭМ!$B$34:$B$777,I$155)+'СЕТ СН'!$F$12</f>
        <v>0</v>
      </c>
      <c r="J169" s="37">
        <f>SUMIFS(СВЦЭМ!$E$34:$E$777,СВЦЭМ!$A$34:$A$777,$A169,СВЦЭМ!$B$34:$B$777,J$155)+'СЕТ СН'!$F$12</f>
        <v>0</v>
      </c>
      <c r="K169" s="37">
        <f>SUMIFS(СВЦЭМ!$E$34:$E$777,СВЦЭМ!$A$34:$A$777,$A169,СВЦЭМ!$B$34:$B$777,K$155)+'СЕТ СН'!$F$12</f>
        <v>0</v>
      </c>
      <c r="L169" s="37">
        <f>SUMIFS(СВЦЭМ!$E$34:$E$777,СВЦЭМ!$A$34:$A$777,$A169,СВЦЭМ!$B$34:$B$777,L$155)+'СЕТ СН'!$F$12</f>
        <v>0</v>
      </c>
      <c r="M169" s="37">
        <f>SUMIFS(СВЦЭМ!$E$34:$E$777,СВЦЭМ!$A$34:$A$777,$A169,СВЦЭМ!$B$34:$B$777,M$155)+'СЕТ СН'!$F$12</f>
        <v>0</v>
      </c>
      <c r="N169" s="37">
        <f>SUMIFS(СВЦЭМ!$E$34:$E$777,СВЦЭМ!$A$34:$A$777,$A169,СВЦЭМ!$B$34:$B$777,N$155)+'СЕТ СН'!$F$12</f>
        <v>0</v>
      </c>
      <c r="O169" s="37">
        <f>SUMIFS(СВЦЭМ!$E$34:$E$777,СВЦЭМ!$A$34:$A$777,$A169,СВЦЭМ!$B$34:$B$777,O$155)+'СЕТ СН'!$F$12</f>
        <v>0</v>
      </c>
      <c r="P169" s="37">
        <f>SUMIFS(СВЦЭМ!$E$34:$E$777,СВЦЭМ!$A$34:$A$777,$A169,СВЦЭМ!$B$34:$B$777,P$155)+'СЕТ СН'!$F$12</f>
        <v>0</v>
      </c>
      <c r="Q169" s="37">
        <f>SUMIFS(СВЦЭМ!$E$34:$E$777,СВЦЭМ!$A$34:$A$777,$A169,СВЦЭМ!$B$34:$B$777,Q$155)+'СЕТ СН'!$F$12</f>
        <v>0</v>
      </c>
      <c r="R169" s="37">
        <f>SUMIFS(СВЦЭМ!$E$34:$E$777,СВЦЭМ!$A$34:$A$777,$A169,СВЦЭМ!$B$34:$B$777,R$155)+'СЕТ СН'!$F$12</f>
        <v>0</v>
      </c>
      <c r="S169" s="37">
        <f>SUMIFS(СВЦЭМ!$E$34:$E$777,СВЦЭМ!$A$34:$A$777,$A169,СВЦЭМ!$B$34:$B$777,S$155)+'СЕТ СН'!$F$12</f>
        <v>0</v>
      </c>
      <c r="T169" s="37">
        <f>SUMIFS(СВЦЭМ!$E$34:$E$777,СВЦЭМ!$A$34:$A$777,$A169,СВЦЭМ!$B$34:$B$777,T$155)+'СЕТ СН'!$F$12</f>
        <v>0</v>
      </c>
      <c r="U169" s="37">
        <f>SUMIFS(СВЦЭМ!$E$34:$E$777,СВЦЭМ!$A$34:$A$777,$A169,СВЦЭМ!$B$34:$B$777,U$155)+'СЕТ СН'!$F$12</f>
        <v>0</v>
      </c>
      <c r="V169" s="37">
        <f>SUMIFS(СВЦЭМ!$E$34:$E$777,СВЦЭМ!$A$34:$A$777,$A169,СВЦЭМ!$B$34:$B$777,V$155)+'СЕТ СН'!$F$12</f>
        <v>0</v>
      </c>
      <c r="W169" s="37">
        <f>SUMIFS(СВЦЭМ!$E$34:$E$777,СВЦЭМ!$A$34:$A$777,$A169,СВЦЭМ!$B$34:$B$777,W$155)+'СЕТ СН'!$F$12</f>
        <v>0</v>
      </c>
      <c r="X169" s="37">
        <f>SUMIFS(СВЦЭМ!$E$34:$E$777,СВЦЭМ!$A$34:$A$777,$A169,СВЦЭМ!$B$34:$B$777,X$155)+'СЕТ СН'!$F$12</f>
        <v>0</v>
      </c>
      <c r="Y169" s="37">
        <f>SUMIFS(СВЦЭМ!$E$34:$E$777,СВЦЭМ!$A$34:$A$777,$A169,СВЦЭМ!$B$34:$B$777,Y$155)+'СЕТ СН'!$F$12</f>
        <v>0</v>
      </c>
    </row>
    <row r="170" spans="1:25" ht="15.75" x14ac:dyDescent="0.2">
      <c r="A170" s="36">
        <f t="shared" si="4"/>
        <v>42689</v>
      </c>
      <c r="B170" s="37">
        <f>SUMIFS(СВЦЭМ!$E$34:$E$777,СВЦЭМ!$A$34:$A$777,$A170,СВЦЭМ!$B$34:$B$777,B$155)+'СЕТ СН'!$F$12</f>
        <v>0</v>
      </c>
      <c r="C170" s="37">
        <f>SUMIFS(СВЦЭМ!$E$34:$E$777,СВЦЭМ!$A$34:$A$777,$A170,СВЦЭМ!$B$34:$B$777,C$155)+'СЕТ СН'!$F$12</f>
        <v>0</v>
      </c>
      <c r="D170" s="37">
        <f>SUMIFS(СВЦЭМ!$E$34:$E$777,СВЦЭМ!$A$34:$A$777,$A170,СВЦЭМ!$B$34:$B$777,D$155)+'СЕТ СН'!$F$12</f>
        <v>0</v>
      </c>
      <c r="E170" s="37">
        <f>SUMIFS(СВЦЭМ!$E$34:$E$777,СВЦЭМ!$A$34:$A$777,$A170,СВЦЭМ!$B$34:$B$777,E$155)+'СЕТ СН'!$F$12</f>
        <v>0</v>
      </c>
      <c r="F170" s="37">
        <f>SUMIFS(СВЦЭМ!$E$34:$E$777,СВЦЭМ!$A$34:$A$777,$A170,СВЦЭМ!$B$34:$B$777,F$155)+'СЕТ СН'!$F$12</f>
        <v>0</v>
      </c>
      <c r="G170" s="37">
        <f>SUMIFS(СВЦЭМ!$E$34:$E$777,СВЦЭМ!$A$34:$A$777,$A170,СВЦЭМ!$B$34:$B$777,G$155)+'СЕТ СН'!$F$12</f>
        <v>0</v>
      </c>
      <c r="H170" s="37">
        <f>SUMIFS(СВЦЭМ!$E$34:$E$777,СВЦЭМ!$A$34:$A$777,$A170,СВЦЭМ!$B$34:$B$777,H$155)+'СЕТ СН'!$F$12</f>
        <v>0</v>
      </c>
      <c r="I170" s="37">
        <f>SUMIFS(СВЦЭМ!$E$34:$E$777,СВЦЭМ!$A$34:$A$777,$A170,СВЦЭМ!$B$34:$B$777,I$155)+'СЕТ СН'!$F$12</f>
        <v>0</v>
      </c>
      <c r="J170" s="37">
        <f>SUMIFS(СВЦЭМ!$E$34:$E$777,СВЦЭМ!$A$34:$A$777,$A170,СВЦЭМ!$B$34:$B$777,J$155)+'СЕТ СН'!$F$12</f>
        <v>0</v>
      </c>
      <c r="K170" s="37">
        <f>SUMIFS(СВЦЭМ!$E$34:$E$777,СВЦЭМ!$A$34:$A$777,$A170,СВЦЭМ!$B$34:$B$777,K$155)+'СЕТ СН'!$F$12</f>
        <v>0</v>
      </c>
      <c r="L170" s="37">
        <f>SUMIFS(СВЦЭМ!$E$34:$E$777,СВЦЭМ!$A$34:$A$777,$A170,СВЦЭМ!$B$34:$B$777,L$155)+'СЕТ СН'!$F$12</f>
        <v>0</v>
      </c>
      <c r="M170" s="37">
        <f>SUMIFS(СВЦЭМ!$E$34:$E$777,СВЦЭМ!$A$34:$A$777,$A170,СВЦЭМ!$B$34:$B$777,M$155)+'СЕТ СН'!$F$12</f>
        <v>0</v>
      </c>
      <c r="N170" s="37">
        <f>SUMIFS(СВЦЭМ!$E$34:$E$777,СВЦЭМ!$A$34:$A$777,$A170,СВЦЭМ!$B$34:$B$777,N$155)+'СЕТ СН'!$F$12</f>
        <v>0</v>
      </c>
      <c r="O170" s="37">
        <f>SUMIFS(СВЦЭМ!$E$34:$E$777,СВЦЭМ!$A$34:$A$777,$A170,СВЦЭМ!$B$34:$B$777,O$155)+'СЕТ СН'!$F$12</f>
        <v>0</v>
      </c>
      <c r="P170" s="37">
        <f>SUMIFS(СВЦЭМ!$E$34:$E$777,СВЦЭМ!$A$34:$A$777,$A170,СВЦЭМ!$B$34:$B$777,P$155)+'СЕТ СН'!$F$12</f>
        <v>0</v>
      </c>
      <c r="Q170" s="37">
        <f>SUMIFS(СВЦЭМ!$E$34:$E$777,СВЦЭМ!$A$34:$A$777,$A170,СВЦЭМ!$B$34:$B$777,Q$155)+'СЕТ СН'!$F$12</f>
        <v>0</v>
      </c>
      <c r="R170" s="37">
        <f>SUMIFS(СВЦЭМ!$E$34:$E$777,СВЦЭМ!$A$34:$A$777,$A170,СВЦЭМ!$B$34:$B$777,R$155)+'СЕТ СН'!$F$12</f>
        <v>0</v>
      </c>
      <c r="S170" s="37">
        <f>SUMIFS(СВЦЭМ!$E$34:$E$777,СВЦЭМ!$A$34:$A$777,$A170,СВЦЭМ!$B$34:$B$777,S$155)+'СЕТ СН'!$F$12</f>
        <v>0</v>
      </c>
      <c r="T170" s="37">
        <f>SUMIFS(СВЦЭМ!$E$34:$E$777,СВЦЭМ!$A$34:$A$777,$A170,СВЦЭМ!$B$34:$B$777,T$155)+'СЕТ СН'!$F$12</f>
        <v>0</v>
      </c>
      <c r="U170" s="37">
        <f>SUMIFS(СВЦЭМ!$E$34:$E$777,СВЦЭМ!$A$34:$A$777,$A170,СВЦЭМ!$B$34:$B$777,U$155)+'СЕТ СН'!$F$12</f>
        <v>0</v>
      </c>
      <c r="V170" s="37">
        <f>SUMIFS(СВЦЭМ!$E$34:$E$777,СВЦЭМ!$A$34:$A$777,$A170,СВЦЭМ!$B$34:$B$777,V$155)+'СЕТ СН'!$F$12</f>
        <v>0</v>
      </c>
      <c r="W170" s="37">
        <f>SUMIFS(СВЦЭМ!$E$34:$E$777,СВЦЭМ!$A$34:$A$777,$A170,СВЦЭМ!$B$34:$B$777,W$155)+'СЕТ СН'!$F$12</f>
        <v>0</v>
      </c>
      <c r="X170" s="37">
        <f>SUMIFS(СВЦЭМ!$E$34:$E$777,СВЦЭМ!$A$34:$A$777,$A170,СВЦЭМ!$B$34:$B$777,X$155)+'СЕТ СН'!$F$12</f>
        <v>0</v>
      </c>
      <c r="Y170" s="37">
        <f>SUMIFS(СВЦЭМ!$E$34:$E$777,СВЦЭМ!$A$34:$A$777,$A170,СВЦЭМ!$B$34:$B$777,Y$155)+'СЕТ СН'!$F$12</f>
        <v>0</v>
      </c>
    </row>
    <row r="171" spans="1:25" ht="15.75" x14ac:dyDescent="0.2">
      <c r="A171" s="36">
        <f t="shared" si="4"/>
        <v>42690</v>
      </c>
      <c r="B171" s="37">
        <f>SUMIFS(СВЦЭМ!$E$34:$E$777,СВЦЭМ!$A$34:$A$777,$A171,СВЦЭМ!$B$34:$B$777,B$155)+'СЕТ СН'!$F$12</f>
        <v>0</v>
      </c>
      <c r="C171" s="37">
        <f>SUMIFS(СВЦЭМ!$E$34:$E$777,СВЦЭМ!$A$34:$A$777,$A171,СВЦЭМ!$B$34:$B$777,C$155)+'СЕТ СН'!$F$12</f>
        <v>0</v>
      </c>
      <c r="D171" s="37">
        <f>SUMIFS(СВЦЭМ!$E$34:$E$777,СВЦЭМ!$A$34:$A$777,$A171,СВЦЭМ!$B$34:$B$777,D$155)+'СЕТ СН'!$F$12</f>
        <v>0</v>
      </c>
      <c r="E171" s="37">
        <f>SUMIFS(СВЦЭМ!$E$34:$E$777,СВЦЭМ!$A$34:$A$777,$A171,СВЦЭМ!$B$34:$B$777,E$155)+'СЕТ СН'!$F$12</f>
        <v>0</v>
      </c>
      <c r="F171" s="37">
        <f>SUMIFS(СВЦЭМ!$E$34:$E$777,СВЦЭМ!$A$34:$A$777,$A171,СВЦЭМ!$B$34:$B$777,F$155)+'СЕТ СН'!$F$12</f>
        <v>0</v>
      </c>
      <c r="G171" s="37">
        <f>SUMIFS(СВЦЭМ!$E$34:$E$777,СВЦЭМ!$A$34:$A$777,$A171,СВЦЭМ!$B$34:$B$777,G$155)+'СЕТ СН'!$F$12</f>
        <v>0</v>
      </c>
      <c r="H171" s="37">
        <f>SUMIFS(СВЦЭМ!$E$34:$E$777,СВЦЭМ!$A$34:$A$777,$A171,СВЦЭМ!$B$34:$B$777,H$155)+'СЕТ СН'!$F$12</f>
        <v>0</v>
      </c>
      <c r="I171" s="37">
        <f>SUMIFS(СВЦЭМ!$E$34:$E$777,СВЦЭМ!$A$34:$A$777,$A171,СВЦЭМ!$B$34:$B$777,I$155)+'СЕТ СН'!$F$12</f>
        <v>0</v>
      </c>
      <c r="J171" s="37">
        <f>SUMIFS(СВЦЭМ!$E$34:$E$777,СВЦЭМ!$A$34:$A$777,$A171,СВЦЭМ!$B$34:$B$777,J$155)+'СЕТ СН'!$F$12</f>
        <v>0</v>
      </c>
      <c r="K171" s="37">
        <f>SUMIFS(СВЦЭМ!$E$34:$E$777,СВЦЭМ!$A$34:$A$777,$A171,СВЦЭМ!$B$34:$B$777,K$155)+'СЕТ СН'!$F$12</f>
        <v>0</v>
      </c>
      <c r="L171" s="37">
        <f>SUMIFS(СВЦЭМ!$E$34:$E$777,СВЦЭМ!$A$34:$A$777,$A171,СВЦЭМ!$B$34:$B$777,L$155)+'СЕТ СН'!$F$12</f>
        <v>0</v>
      </c>
      <c r="M171" s="37">
        <f>SUMIFS(СВЦЭМ!$E$34:$E$777,СВЦЭМ!$A$34:$A$777,$A171,СВЦЭМ!$B$34:$B$777,M$155)+'СЕТ СН'!$F$12</f>
        <v>0</v>
      </c>
      <c r="N171" s="37">
        <f>SUMIFS(СВЦЭМ!$E$34:$E$777,СВЦЭМ!$A$34:$A$777,$A171,СВЦЭМ!$B$34:$B$777,N$155)+'СЕТ СН'!$F$12</f>
        <v>0</v>
      </c>
      <c r="O171" s="37">
        <f>SUMIFS(СВЦЭМ!$E$34:$E$777,СВЦЭМ!$A$34:$A$777,$A171,СВЦЭМ!$B$34:$B$777,O$155)+'СЕТ СН'!$F$12</f>
        <v>0</v>
      </c>
      <c r="P171" s="37">
        <f>SUMIFS(СВЦЭМ!$E$34:$E$777,СВЦЭМ!$A$34:$A$777,$A171,СВЦЭМ!$B$34:$B$777,P$155)+'СЕТ СН'!$F$12</f>
        <v>0</v>
      </c>
      <c r="Q171" s="37">
        <f>SUMIFS(СВЦЭМ!$E$34:$E$777,СВЦЭМ!$A$34:$A$777,$A171,СВЦЭМ!$B$34:$B$777,Q$155)+'СЕТ СН'!$F$12</f>
        <v>0</v>
      </c>
      <c r="R171" s="37">
        <f>SUMIFS(СВЦЭМ!$E$34:$E$777,СВЦЭМ!$A$34:$A$777,$A171,СВЦЭМ!$B$34:$B$777,R$155)+'СЕТ СН'!$F$12</f>
        <v>0</v>
      </c>
      <c r="S171" s="37">
        <f>SUMIFS(СВЦЭМ!$E$34:$E$777,СВЦЭМ!$A$34:$A$777,$A171,СВЦЭМ!$B$34:$B$777,S$155)+'СЕТ СН'!$F$12</f>
        <v>0</v>
      </c>
      <c r="T171" s="37">
        <f>SUMIFS(СВЦЭМ!$E$34:$E$777,СВЦЭМ!$A$34:$A$777,$A171,СВЦЭМ!$B$34:$B$777,T$155)+'СЕТ СН'!$F$12</f>
        <v>0</v>
      </c>
      <c r="U171" s="37">
        <f>SUMIFS(СВЦЭМ!$E$34:$E$777,СВЦЭМ!$A$34:$A$777,$A171,СВЦЭМ!$B$34:$B$777,U$155)+'СЕТ СН'!$F$12</f>
        <v>0</v>
      </c>
      <c r="V171" s="37">
        <f>SUMIFS(СВЦЭМ!$E$34:$E$777,СВЦЭМ!$A$34:$A$777,$A171,СВЦЭМ!$B$34:$B$777,V$155)+'СЕТ СН'!$F$12</f>
        <v>0</v>
      </c>
      <c r="W171" s="37">
        <f>SUMIFS(СВЦЭМ!$E$34:$E$777,СВЦЭМ!$A$34:$A$777,$A171,СВЦЭМ!$B$34:$B$777,W$155)+'СЕТ СН'!$F$12</f>
        <v>0</v>
      </c>
      <c r="X171" s="37">
        <f>SUMIFS(СВЦЭМ!$E$34:$E$777,СВЦЭМ!$A$34:$A$777,$A171,СВЦЭМ!$B$34:$B$777,X$155)+'СЕТ СН'!$F$12</f>
        <v>0</v>
      </c>
      <c r="Y171" s="37">
        <f>SUMIFS(СВЦЭМ!$E$34:$E$777,СВЦЭМ!$A$34:$A$777,$A171,СВЦЭМ!$B$34:$B$777,Y$155)+'СЕТ СН'!$F$12</f>
        <v>0</v>
      </c>
    </row>
    <row r="172" spans="1:25" ht="15.75" x14ac:dyDescent="0.2">
      <c r="A172" s="36">
        <f t="shared" si="4"/>
        <v>42691</v>
      </c>
      <c r="B172" s="37">
        <f>SUMIFS(СВЦЭМ!$E$34:$E$777,СВЦЭМ!$A$34:$A$777,$A172,СВЦЭМ!$B$34:$B$777,B$155)+'СЕТ СН'!$F$12</f>
        <v>0</v>
      </c>
      <c r="C172" s="37">
        <f>SUMIFS(СВЦЭМ!$E$34:$E$777,СВЦЭМ!$A$34:$A$777,$A172,СВЦЭМ!$B$34:$B$777,C$155)+'СЕТ СН'!$F$12</f>
        <v>0</v>
      </c>
      <c r="D172" s="37">
        <f>SUMIFS(СВЦЭМ!$E$34:$E$777,СВЦЭМ!$A$34:$A$777,$A172,СВЦЭМ!$B$34:$B$777,D$155)+'СЕТ СН'!$F$12</f>
        <v>0</v>
      </c>
      <c r="E172" s="37">
        <f>SUMIFS(СВЦЭМ!$E$34:$E$777,СВЦЭМ!$A$34:$A$777,$A172,СВЦЭМ!$B$34:$B$777,E$155)+'СЕТ СН'!$F$12</f>
        <v>0</v>
      </c>
      <c r="F172" s="37">
        <f>SUMIFS(СВЦЭМ!$E$34:$E$777,СВЦЭМ!$A$34:$A$777,$A172,СВЦЭМ!$B$34:$B$777,F$155)+'СЕТ СН'!$F$12</f>
        <v>0</v>
      </c>
      <c r="G172" s="37">
        <f>SUMIFS(СВЦЭМ!$E$34:$E$777,СВЦЭМ!$A$34:$A$777,$A172,СВЦЭМ!$B$34:$B$777,G$155)+'СЕТ СН'!$F$12</f>
        <v>0</v>
      </c>
      <c r="H172" s="37">
        <f>SUMIFS(СВЦЭМ!$E$34:$E$777,СВЦЭМ!$A$34:$A$777,$A172,СВЦЭМ!$B$34:$B$777,H$155)+'СЕТ СН'!$F$12</f>
        <v>0</v>
      </c>
      <c r="I172" s="37">
        <f>SUMIFS(СВЦЭМ!$E$34:$E$777,СВЦЭМ!$A$34:$A$777,$A172,СВЦЭМ!$B$34:$B$777,I$155)+'СЕТ СН'!$F$12</f>
        <v>0</v>
      </c>
      <c r="J172" s="37">
        <f>SUMIFS(СВЦЭМ!$E$34:$E$777,СВЦЭМ!$A$34:$A$777,$A172,СВЦЭМ!$B$34:$B$777,J$155)+'СЕТ СН'!$F$12</f>
        <v>0</v>
      </c>
      <c r="K172" s="37">
        <f>SUMIFS(СВЦЭМ!$E$34:$E$777,СВЦЭМ!$A$34:$A$777,$A172,СВЦЭМ!$B$34:$B$777,K$155)+'СЕТ СН'!$F$12</f>
        <v>0</v>
      </c>
      <c r="L172" s="37">
        <f>SUMIFS(СВЦЭМ!$E$34:$E$777,СВЦЭМ!$A$34:$A$777,$A172,СВЦЭМ!$B$34:$B$777,L$155)+'СЕТ СН'!$F$12</f>
        <v>0</v>
      </c>
      <c r="M172" s="37">
        <f>SUMIFS(СВЦЭМ!$E$34:$E$777,СВЦЭМ!$A$34:$A$777,$A172,СВЦЭМ!$B$34:$B$777,M$155)+'СЕТ СН'!$F$12</f>
        <v>0</v>
      </c>
      <c r="N172" s="37">
        <f>SUMIFS(СВЦЭМ!$E$34:$E$777,СВЦЭМ!$A$34:$A$777,$A172,СВЦЭМ!$B$34:$B$777,N$155)+'СЕТ СН'!$F$12</f>
        <v>0</v>
      </c>
      <c r="O172" s="37">
        <f>SUMIFS(СВЦЭМ!$E$34:$E$777,СВЦЭМ!$A$34:$A$777,$A172,СВЦЭМ!$B$34:$B$777,O$155)+'СЕТ СН'!$F$12</f>
        <v>0</v>
      </c>
      <c r="P172" s="37">
        <f>SUMIFS(СВЦЭМ!$E$34:$E$777,СВЦЭМ!$A$34:$A$777,$A172,СВЦЭМ!$B$34:$B$777,P$155)+'СЕТ СН'!$F$12</f>
        <v>0</v>
      </c>
      <c r="Q172" s="37">
        <f>SUMIFS(СВЦЭМ!$E$34:$E$777,СВЦЭМ!$A$34:$A$777,$A172,СВЦЭМ!$B$34:$B$777,Q$155)+'СЕТ СН'!$F$12</f>
        <v>0</v>
      </c>
      <c r="R172" s="37">
        <f>SUMIFS(СВЦЭМ!$E$34:$E$777,СВЦЭМ!$A$34:$A$777,$A172,СВЦЭМ!$B$34:$B$777,R$155)+'СЕТ СН'!$F$12</f>
        <v>0</v>
      </c>
      <c r="S172" s="37">
        <f>SUMIFS(СВЦЭМ!$E$34:$E$777,СВЦЭМ!$A$34:$A$777,$A172,СВЦЭМ!$B$34:$B$777,S$155)+'СЕТ СН'!$F$12</f>
        <v>0</v>
      </c>
      <c r="T172" s="37">
        <f>SUMIFS(СВЦЭМ!$E$34:$E$777,СВЦЭМ!$A$34:$A$777,$A172,СВЦЭМ!$B$34:$B$777,T$155)+'СЕТ СН'!$F$12</f>
        <v>0</v>
      </c>
      <c r="U172" s="37">
        <f>SUMIFS(СВЦЭМ!$E$34:$E$777,СВЦЭМ!$A$34:$A$777,$A172,СВЦЭМ!$B$34:$B$777,U$155)+'СЕТ СН'!$F$12</f>
        <v>0</v>
      </c>
      <c r="V172" s="37">
        <f>SUMIFS(СВЦЭМ!$E$34:$E$777,СВЦЭМ!$A$34:$A$777,$A172,СВЦЭМ!$B$34:$B$777,V$155)+'СЕТ СН'!$F$12</f>
        <v>0</v>
      </c>
      <c r="W172" s="37">
        <f>SUMIFS(СВЦЭМ!$E$34:$E$777,СВЦЭМ!$A$34:$A$777,$A172,СВЦЭМ!$B$34:$B$777,W$155)+'СЕТ СН'!$F$12</f>
        <v>0</v>
      </c>
      <c r="X172" s="37">
        <f>SUMIFS(СВЦЭМ!$E$34:$E$777,СВЦЭМ!$A$34:$A$777,$A172,СВЦЭМ!$B$34:$B$777,X$155)+'СЕТ СН'!$F$12</f>
        <v>0</v>
      </c>
      <c r="Y172" s="37">
        <f>SUMIFS(СВЦЭМ!$E$34:$E$777,СВЦЭМ!$A$34:$A$777,$A172,СВЦЭМ!$B$34:$B$777,Y$155)+'СЕТ СН'!$F$12</f>
        <v>0</v>
      </c>
    </row>
    <row r="173" spans="1:25" ht="15.75" x14ac:dyDescent="0.2">
      <c r="A173" s="36">
        <f t="shared" si="4"/>
        <v>42692</v>
      </c>
      <c r="B173" s="37">
        <f>SUMIFS(СВЦЭМ!$E$34:$E$777,СВЦЭМ!$A$34:$A$777,$A173,СВЦЭМ!$B$34:$B$777,B$155)+'СЕТ СН'!$F$12</f>
        <v>0</v>
      </c>
      <c r="C173" s="37">
        <f>SUMIFS(СВЦЭМ!$E$34:$E$777,СВЦЭМ!$A$34:$A$777,$A173,СВЦЭМ!$B$34:$B$777,C$155)+'СЕТ СН'!$F$12</f>
        <v>0</v>
      </c>
      <c r="D173" s="37">
        <f>SUMIFS(СВЦЭМ!$E$34:$E$777,СВЦЭМ!$A$34:$A$777,$A173,СВЦЭМ!$B$34:$B$777,D$155)+'СЕТ СН'!$F$12</f>
        <v>0</v>
      </c>
      <c r="E173" s="37">
        <f>SUMIFS(СВЦЭМ!$E$34:$E$777,СВЦЭМ!$A$34:$A$777,$A173,СВЦЭМ!$B$34:$B$777,E$155)+'СЕТ СН'!$F$12</f>
        <v>0</v>
      </c>
      <c r="F173" s="37">
        <f>SUMIFS(СВЦЭМ!$E$34:$E$777,СВЦЭМ!$A$34:$A$777,$A173,СВЦЭМ!$B$34:$B$777,F$155)+'СЕТ СН'!$F$12</f>
        <v>0</v>
      </c>
      <c r="G173" s="37">
        <f>SUMIFS(СВЦЭМ!$E$34:$E$777,СВЦЭМ!$A$34:$A$777,$A173,СВЦЭМ!$B$34:$B$777,G$155)+'СЕТ СН'!$F$12</f>
        <v>0</v>
      </c>
      <c r="H173" s="37">
        <f>SUMIFS(СВЦЭМ!$E$34:$E$777,СВЦЭМ!$A$34:$A$777,$A173,СВЦЭМ!$B$34:$B$777,H$155)+'СЕТ СН'!$F$12</f>
        <v>0</v>
      </c>
      <c r="I173" s="37">
        <f>SUMIFS(СВЦЭМ!$E$34:$E$777,СВЦЭМ!$A$34:$A$777,$A173,СВЦЭМ!$B$34:$B$777,I$155)+'СЕТ СН'!$F$12</f>
        <v>0</v>
      </c>
      <c r="J173" s="37">
        <f>SUMIFS(СВЦЭМ!$E$34:$E$777,СВЦЭМ!$A$34:$A$777,$A173,СВЦЭМ!$B$34:$B$777,J$155)+'СЕТ СН'!$F$12</f>
        <v>0</v>
      </c>
      <c r="K173" s="37">
        <f>SUMIFS(СВЦЭМ!$E$34:$E$777,СВЦЭМ!$A$34:$A$777,$A173,СВЦЭМ!$B$34:$B$777,K$155)+'СЕТ СН'!$F$12</f>
        <v>0</v>
      </c>
      <c r="L173" s="37">
        <f>SUMIFS(СВЦЭМ!$E$34:$E$777,СВЦЭМ!$A$34:$A$777,$A173,СВЦЭМ!$B$34:$B$777,L$155)+'СЕТ СН'!$F$12</f>
        <v>0</v>
      </c>
      <c r="M173" s="37">
        <f>SUMIFS(СВЦЭМ!$E$34:$E$777,СВЦЭМ!$A$34:$A$777,$A173,СВЦЭМ!$B$34:$B$777,M$155)+'СЕТ СН'!$F$12</f>
        <v>0</v>
      </c>
      <c r="N173" s="37">
        <f>SUMIFS(СВЦЭМ!$E$34:$E$777,СВЦЭМ!$A$34:$A$777,$A173,СВЦЭМ!$B$34:$B$777,N$155)+'СЕТ СН'!$F$12</f>
        <v>0</v>
      </c>
      <c r="O173" s="37">
        <f>SUMIFS(СВЦЭМ!$E$34:$E$777,СВЦЭМ!$A$34:$A$777,$A173,СВЦЭМ!$B$34:$B$777,O$155)+'СЕТ СН'!$F$12</f>
        <v>0</v>
      </c>
      <c r="P173" s="37">
        <f>SUMIFS(СВЦЭМ!$E$34:$E$777,СВЦЭМ!$A$34:$A$777,$A173,СВЦЭМ!$B$34:$B$777,P$155)+'СЕТ СН'!$F$12</f>
        <v>0</v>
      </c>
      <c r="Q173" s="37">
        <f>SUMIFS(СВЦЭМ!$E$34:$E$777,СВЦЭМ!$A$34:$A$777,$A173,СВЦЭМ!$B$34:$B$777,Q$155)+'СЕТ СН'!$F$12</f>
        <v>0</v>
      </c>
      <c r="R173" s="37">
        <f>SUMIFS(СВЦЭМ!$E$34:$E$777,СВЦЭМ!$A$34:$A$777,$A173,СВЦЭМ!$B$34:$B$777,R$155)+'СЕТ СН'!$F$12</f>
        <v>0</v>
      </c>
      <c r="S173" s="37">
        <f>SUMIFS(СВЦЭМ!$E$34:$E$777,СВЦЭМ!$A$34:$A$777,$A173,СВЦЭМ!$B$34:$B$777,S$155)+'СЕТ СН'!$F$12</f>
        <v>0</v>
      </c>
      <c r="T173" s="37">
        <f>SUMIFS(СВЦЭМ!$E$34:$E$777,СВЦЭМ!$A$34:$A$777,$A173,СВЦЭМ!$B$34:$B$777,T$155)+'СЕТ СН'!$F$12</f>
        <v>0</v>
      </c>
      <c r="U173" s="37">
        <f>SUMIFS(СВЦЭМ!$E$34:$E$777,СВЦЭМ!$A$34:$A$777,$A173,СВЦЭМ!$B$34:$B$777,U$155)+'СЕТ СН'!$F$12</f>
        <v>0</v>
      </c>
      <c r="V173" s="37">
        <f>SUMIFS(СВЦЭМ!$E$34:$E$777,СВЦЭМ!$A$34:$A$777,$A173,СВЦЭМ!$B$34:$B$777,V$155)+'СЕТ СН'!$F$12</f>
        <v>0</v>
      </c>
      <c r="W173" s="37">
        <f>SUMIFS(СВЦЭМ!$E$34:$E$777,СВЦЭМ!$A$34:$A$777,$A173,СВЦЭМ!$B$34:$B$777,W$155)+'СЕТ СН'!$F$12</f>
        <v>0</v>
      </c>
      <c r="X173" s="37">
        <f>SUMIFS(СВЦЭМ!$E$34:$E$777,СВЦЭМ!$A$34:$A$777,$A173,СВЦЭМ!$B$34:$B$777,X$155)+'СЕТ СН'!$F$12</f>
        <v>0</v>
      </c>
      <c r="Y173" s="37">
        <f>SUMIFS(СВЦЭМ!$E$34:$E$777,СВЦЭМ!$A$34:$A$777,$A173,СВЦЭМ!$B$34:$B$777,Y$155)+'СЕТ СН'!$F$12</f>
        <v>0</v>
      </c>
    </row>
    <row r="174" spans="1:25" ht="15.75" x14ac:dyDescent="0.2">
      <c r="A174" s="36">
        <f t="shared" si="4"/>
        <v>42693</v>
      </c>
      <c r="B174" s="37">
        <f>SUMIFS(СВЦЭМ!$E$34:$E$777,СВЦЭМ!$A$34:$A$777,$A174,СВЦЭМ!$B$34:$B$777,B$155)+'СЕТ СН'!$F$12</f>
        <v>0</v>
      </c>
      <c r="C174" s="37">
        <f>SUMIFS(СВЦЭМ!$E$34:$E$777,СВЦЭМ!$A$34:$A$777,$A174,СВЦЭМ!$B$34:$B$777,C$155)+'СЕТ СН'!$F$12</f>
        <v>0</v>
      </c>
      <c r="D174" s="37">
        <f>SUMIFS(СВЦЭМ!$E$34:$E$777,СВЦЭМ!$A$34:$A$777,$A174,СВЦЭМ!$B$34:$B$777,D$155)+'СЕТ СН'!$F$12</f>
        <v>0</v>
      </c>
      <c r="E174" s="37">
        <f>SUMIFS(СВЦЭМ!$E$34:$E$777,СВЦЭМ!$A$34:$A$777,$A174,СВЦЭМ!$B$34:$B$777,E$155)+'СЕТ СН'!$F$12</f>
        <v>0</v>
      </c>
      <c r="F174" s="37">
        <f>SUMIFS(СВЦЭМ!$E$34:$E$777,СВЦЭМ!$A$34:$A$777,$A174,СВЦЭМ!$B$34:$B$777,F$155)+'СЕТ СН'!$F$12</f>
        <v>0</v>
      </c>
      <c r="G174" s="37">
        <f>SUMIFS(СВЦЭМ!$E$34:$E$777,СВЦЭМ!$A$34:$A$777,$A174,СВЦЭМ!$B$34:$B$777,G$155)+'СЕТ СН'!$F$12</f>
        <v>0</v>
      </c>
      <c r="H174" s="37">
        <f>SUMIFS(СВЦЭМ!$E$34:$E$777,СВЦЭМ!$A$34:$A$777,$A174,СВЦЭМ!$B$34:$B$777,H$155)+'СЕТ СН'!$F$12</f>
        <v>0</v>
      </c>
      <c r="I174" s="37">
        <f>SUMIFS(СВЦЭМ!$E$34:$E$777,СВЦЭМ!$A$34:$A$777,$A174,СВЦЭМ!$B$34:$B$777,I$155)+'СЕТ СН'!$F$12</f>
        <v>0</v>
      </c>
      <c r="J174" s="37">
        <f>SUMIFS(СВЦЭМ!$E$34:$E$777,СВЦЭМ!$A$34:$A$777,$A174,СВЦЭМ!$B$34:$B$777,J$155)+'СЕТ СН'!$F$12</f>
        <v>0</v>
      </c>
      <c r="K174" s="37">
        <f>SUMIFS(СВЦЭМ!$E$34:$E$777,СВЦЭМ!$A$34:$A$777,$A174,СВЦЭМ!$B$34:$B$777,K$155)+'СЕТ СН'!$F$12</f>
        <v>0</v>
      </c>
      <c r="L174" s="37">
        <f>SUMIFS(СВЦЭМ!$E$34:$E$777,СВЦЭМ!$A$34:$A$777,$A174,СВЦЭМ!$B$34:$B$777,L$155)+'СЕТ СН'!$F$12</f>
        <v>0</v>
      </c>
      <c r="M174" s="37">
        <f>SUMIFS(СВЦЭМ!$E$34:$E$777,СВЦЭМ!$A$34:$A$777,$A174,СВЦЭМ!$B$34:$B$777,M$155)+'СЕТ СН'!$F$12</f>
        <v>0</v>
      </c>
      <c r="N174" s="37">
        <f>SUMIFS(СВЦЭМ!$E$34:$E$777,СВЦЭМ!$A$34:$A$777,$A174,СВЦЭМ!$B$34:$B$777,N$155)+'СЕТ СН'!$F$12</f>
        <v>0</v>
      </c>
      <c r="O174" s="37">
        <f>SUMIFS(СВЦЭМ!$E$34:$E$777,СВЦЭМ!$A$34:$A$777,$A174,СВЦЭМ!$B$34:$B$777,O$155)+'СЕТ СН'!$F$12</f>
        <v>0</v>
      </c>
      <c r="P174" s="37">
        <f>SUMIFS(СВЦЭМ!$E$34:$E$777,СВЦЭМ!$A$34:$A$777,$A174,СВЦЭМ!$B$34:$B$777,P$155)+'СЕТ СН'!$F$12</f>
        <v>0</v>
      </c>
      <c r="Q174" s="37">
        <f>SUMIFS(СВЦЭМ!$E$34:$E$777,СВЦЭМ!$A$34:$A$777,$A174,СВЦЭМ!$B$34:$B$777,Q$155)+'СЕТ СН'!$F$12</f>
        <v>0</v>
      </c>
      <c r="R174" s="37">
        <f>SUMIFS(СВЦЭМ!$E$34:$E$777,СВЦЭМ!$A$34:$A$777,$A174,СВЦЭМ!$B$34:$B$777,R$155)+'СЕТ СН'!$F$12</f>
        <v>0</v>
      </c>
      <c r="S174" s="37">
        <f>SUMIFS(СВЦЭМ!$E$34:$E$777,СВЦЭМ!$A$34:$A$777,$A174,СВЦЭМ!$B$34:$B$777,S$155)+'СЕТ СН'!$F$12</f>
        <v>0</v>
      </c>
      <c r="T174" s="37">
        <f>SUMIFS(СВЦЭМ!$E$34:$E$777,СВЦЭМ!$A$34:$A$777,$A174,СВЦЭМ!$B$34:$B$777,T$155)+'СЕТ СН'!$F$12</f>
        <v>0</v>
      </c>
      <c r="U174" s="37">
        <f>SUMIFS(СВЦЭМ!$E$34:$E$777,СВЦЭМ!$A$34:$A$777,$A174,СВЦЭМ!$B$34:$B$777,U$155)+'СЕТ СН'!$F$12</f>
        <v>0</v>
      </c>
      <c r="V174" s="37">
        <f>SUMIFS(СВЦЭМ!$E$34:$E$777,СВЦЭМ!$A$34:$A$777,$A174,СВЦЭМ!$B$34:$B$777,V$155)+'СЕТ СН'!$F$12</f>
        <v>0</v>
      </c>
      <c r="W174" s="37">
        <f>SUMIFS(СВЦЭМ!$E$34:$E$777,СВЦЭМ!$A$34:$A$777,$A174,СВЦЭМ!$B$34:$B$777,W$155)+'СЕТ СН'!$F$12</f>
        <v>0</v>
      </c>
      <c r="X174" s="37">
        <f>SUMIFS(СВЦЭМ!$E$34:$E$777,СВЦЭМ!$A$34:$A$777,$A174,СВЦЭМ!$B$34:$B$777,X$155)+'СЕТ СН'!$F$12</f>
        <v>0</v>
      </c>
      <c r="Y174" s="37">
        <f>SUMIFS(СВЦЭМ!$E$34:$E$777,СВЦЭМ!$A$34:$A$777,$A174,СВЦЭМ!$B$34:$B$777,Y$155)+'СЕТ СН'!$F$12</f>
        <v>0</v>
      </c>
    </row>
    <row r="175" spans="1:25" ht="15.75" x14ac:dyDescent="0.2">
      <c r="A175" s="36">
        <f t="shared" si="4"/>
        <v>42694</v>
      </c>
      <c r="B175" s="37">
        <f>SUMIFS(СВЦЭМ!$E$34:$E$777,СВЦЭМ!$A$34:$A$777,$A175,СВЦЭМ!$B$34:$B$777,B$155)+'СЕТ СН'!$F$12</f>
        <v>0</v>
      </c>
      <c r="C175" s="37">
        <f>SUMIFS(СВЦЭМ!$E$34:$E$777,СВЦЭМ!$A$34:$A$777,$A175,СВЦЭМ!$B$34:$B$777,C$155)+'СЕТ СН'!$F$12</f>
        <v>0</v>
      </c>
      <c r="D175" s="37">
        <f>SUMIFS(СВЦЭМ!$E$34:$E$777,СВЦЭМ!$A$34:$A$777,$A175,СВЦЭМ!$B$34:$B$777,D$155)+'СЕТ СН'!$F$12</f>
        <v>0</v>
      </c>
      <c r="E175" s="37">
        <f>SUMIFS(СВЦЭМ!$E$34:$E$777,СВЦЭМ!$A$34:$A$777,$A175,СВЦЭМ!$B$34:$B$777,E$155)+'СЕТ СН'!$F$12</f>
        <v>0</v>
      </c>
      <c r="F175" s="37">
        <f>SUMIFS(СВЦЭМ!$E$34:$E$777,СВЦЭМ!$A$34:$A$777,$A175,СВЦЭМ!$B$34:$B$777,F$155)+'СЕТ СН'!$F$12</f>
        <v>0</v>
      </c>
      <c r="G175" s="37">
        <f>SUMIFS(СВЦЭМ!$E$34:$E$777,СВЦЭМ!$A$34:$A$777,$A175,СВЦЭМ!$B$34:$B$777,G$155)+'СЕТ СН'!$F$12</f>
        <v>0</v>
      </c>
      <c r="H175" s="37">
        <f>SUMIFS(СВЦЭМ!$E$34:$E$777,СВЦЭМ!$A$34:$A$777,$A175,СВЦЭМ!$B$34:$B$777,H$155)+'СЕТ СН'!$F$12</f>
        <v>0</v>
      </c>
      <c r="I175" s="37">
        <f>SUMIFS(СВЦЭМ!$E$34:$E$777,СВЦЭМ!$A$34:$A$777,$A175,СВЦЭМ!$B$34:$B$777,I$155)+'СЕТ СН'!$F$12</f>
        <v>0</v>
      </c>
      <c r="J175" s="37">
        <f>SUMIFS(СВЦЭМ!$E$34:$E$777,СВЦЭМ!$A$34:$A$777,$A175,СВЦЭМ!$B$34:$B$777,J$155)+'СЕТ СН'!$F$12</f>
        <v>0</v>
      </c>
      <c r="K175" s="37">
        <f>SUMIFS(СВЦЭМ!$E$34:$E$777,СВЦЭМ!$A$34:$A$777,$A175,СВЦЭМ!$B$34:$B$777,K$155)+'СЕТ СН'!$F$12</f>
        <v>0</v>
      </c>
      <c r="L175" s="37">
        <f>SUMIFS(СВЦЭМ!$E$34:$E$777,СВЦЭМ!$A$34:$A$777,$A175,СВЦЭМ!$B$34:$B$777,L$155)+'СЕТ СН'!$F$12</f>
        <v>0</v>
      </c>
      <c r="M175" s="37">
        <f>SUMIFS(СВЦЭМ!$E$34:$E$777,СВЦЭМ!$A$34:$A$777,$A175,СВЦЭМ!$B$34:$B$777,M$155)+'СЕТ СН'!$F$12</f>
        <v>0</v>
      </c>
      <c r="N175" s="37">
        <f>SUMIFS(СВЦЭМ!$E$34:$E$777,СВЦЭМ!$A$34:$A$777,$A175,СВЦЭМ!$B$34:$B$777,N$155)+'СЕТ СН'!$F$12</f>
        <v>0</v>
      </c>
      <c r="O175" s="37">
        <f>SUMIFS(СВЦЭМ!$E$34:$E$777,СВЦЭМ!$A$34:$A$777,$A175,СВЦЭМ!$B$34:$B$777,O$155)+'СЕТ СН'!$F$12</f>
        <v>0</v>
      </c>
      <c r="P175" s="37">
        <f>SUMIFS(СВЦЭМ!$E$34:$E$777,СВЦЭМ!$A$34:$A$777,$A175,СВЦЭМ!$B$34:$B$777,P$155)+'СЕТ СН'!$F$12</f>
        <v>0</v>
      </c>
      <c r="Q175" s="37">
        <f>SUMIFS(СВЦЭМ!$E$34:$E$777,СВЦЭМ!$A$34:$A$777,$A175,СВЦЭМ!$B$34:$B$777,Q$155)+'СЕТ СН'!$F$12</f>
        <v>0</v>
      </c>
      <c r="R175" s="37">
        <f>SUMIFS(СВЦЭМ!$E$34:$E$777,СВЦЭМ!$A$34:$A$777,$A175,СВЦЭМ!$B$34:$B$777,R$155)+'СЕТ СН'!$F$12</f>
        <v>0</v>
      </c>
      <c r="S175" s="37">
        <f>SUMIFS(СВЦЭМ!$E$34:$E$777,СВЦЭМ!$A$34:$A$777,$A175,СВЦЭМ!$B$34:$B$777,S$155)+'СЕТ СН'!$F$12</f>
        <v>0</v>
      </c>
      <c r="T175" s="37">
        <f>SUMIFS(СВЦЭМ!$E$34:$E$777,СВЦЭМ!$A$34:$A$777,$A175,СВЦЭМ!$B$34:$B$777,T$155)+'СЕТ СН'!$F$12</f>
        <v>0</v>
      </c>
      <c r="U175" s="37">
        <f>SUMIFS(СВЦЭМ!$E$34:$E$777,СВЦЭМ!$A$34:$A$777,$A175,СВЦЭМ!$B$34:$B$777,U$155)+'СЕТ СН'!$F$12</f>
        <v>0</v>
      </c>
      <c r="V175" s="37">
        <f>SUMIFS(СВЦЭМ!$E$34:$E$777,СВЦЭМ!$A$34:$A$777,$A175,СВЦЭМ!$B$34:$B$777,V$155)+'СЕТ СН'!$F$12</f>
        <v>0</v>
      </c>
      <c r="W175" s="37">
        <f>SUMIFS(СВЦЭМ!$E$34:$E$777,СВЦЭМ!$A$34:$A$777,$A175,СВЦЭМ!$B$34:$B$777,W$155)+'СЕТ СН'!$F$12</f>
        <v>0</v>
      </c>
      <c r="X175" s="37">
        <f>SUMIFS(СВЦЭМ!$E$34:$E$777,СВЦЭМ!$A$34:$A$777,$A175,СВЦЭМ!$B$34:$B$777,X$155)+'СЕТ СН'!$F$12</f>
        <v>0</v>
      </c>
      <c r="Y175" s="37">
        <f>SUMIFS(СВЦЭМ!$E$34:$E$777,СВЦЭМ!$A$34:$A$777,$A175,СВЦЭМ!$B$34:$B$777,Y$155)+'СЕТ СН'!$F$12</f>
        <v>0</v>
      </c>
    </row>
    <row r="176" spans="1:25" ht="15.75" x14ac:dyDescent="0.2">
      <c r="A176" s="36">
        <f t="shared" si="4"/>
        <v>42695</v>
      </c>
      <c r="B176" s="37">
        <f>SUMIFS(СВЦЭМ!$E$34:$E$777,СВЦЭМ!$A$34:$A$777,$A176,СВЦЭМ!$B$34:$B$777,B$155)+'СЕТ СН'!$F$12</f>
        <v>0</v>
      </c>
      <c r="C176" s="37">
        <f>SUMIFS(СВЦЭМ!$E$34:$E$777,СВЦЭМ!$A$34:$A$777,$A176,СВЦЭМ!$B$34:$B$777,C$155)+'СЕТ СН'!$F$12</f>
        <v>0</v>
      </c>
      <c r="D176" s="37">
        <f>SUMIFS(СВЦЭМ!$E$34:$E$777,СВЦЭМ!$A$34:$A$777,$A176,СВЦЭМ!$B$34:$B$777,D$155)+'СЕТ СН'!$F$12</f>
        <v>0</v>
      </c>
      <c r="E176" s="37">
        <f>SUMIFS(СВЦЭМ!$E$34:$E$777,СВЦЭМ!$A$34:$A$777,$A176,СВЦЭМ!$B$34:$B$777,E$155)+'СЕТ СН'!$F$12</f>
        <v>0</v>
      </c>
      <c r="F176" s="37">
        <f>SUMIFS(СВЦЭМ!$E$34:$E$777,СВЦЭМ!$A$34:$A$777,$A176,СВЦЭМ!$B$34:$B$777,F$155)+'СЕТ СН'!$F$12</f>
        <v>0</v>
      </c>
      <c r="G176" s="37">
        <f>SUMIFS(СВЦЭМ!$E$34:$E$777,СВЦЭМ!$A$34:$A$777,$A176,СВЦЭМ!$B$34:$B$777,G$155)+'СЕТ СН'!$F$12</f>
        <v>0</v>
      </c>
      <c r="H176" s="37">
        <f>SUMIFS(СВЦЭМ!$E$34:$E$777,СВЦЭМ!$A$34:$A$777,$A176,СВЦЭМ!$B$34:$B$777,H$155)+'СЕТ СН'!$F$12</f>
        <v>0</v>
      </c>
      <c r="I176" s="37">
        <f>SUMIFS(СВЦЭМ!$E$34:$E$777,СВЦЭМ!$A$34:$A$777,$A176,СВЦЭМ!$B$34:$B$777,I$155)+'СЕТ СН'!$F$12</f>
        <v>0</v>
      </c>
      <c r="J176" s="37">
        <f>SUMIFS(СВЦЭМ!$E$34:$E$777,СВЦЭМ!$A$34:$A$777,$A176,СВЦЭМ!$B$34:$B$777,J$155)+'СЕТ СН'!$F$12</f>
        <v>0</v>
      </c>
      <c r="K176" s="37">
        <f>SUMIFS(СВЦЭМ!$E$34:$E$777,СВЦЭМ!$A$34:$A$777,$A176,СВЦЭМ!$B$34:$B$777,K$155)+'СЕТ СН'!$F$12</f>
        <v>0</v>
      </c>
      <c r="L176" s="37">
        <f>SUMIFS(СВЦЭМ!$E$34:$E$777,СВЦЭМ!$A$34:$A$777,$A176,СВЦЭМ!$B$34:$B$777,L$155)+'СЕТ СН'!$F$12</f>
        <v>0</v>
      </c>
      <c r="M176" s="37">
        <f>SUMIFS(СВЦЭМ!$E$34:$E$777,СВЦЭМ!$A$34:$A$777,$A176,СВЦЭМ!$B$34:$B$777,M$155)+'СЕТ СН'!$F$12</f>
        <v>0</v>
      </c>
      <c r="N176" s="37">
        <f>SUMIFS(СВЦЭМ!$E$34:$E$777,СВЦЭМ!$A$34:$A$777,$A176,СВЦЭМ!$B$34:$B$777,N$155)+'СЕТ СН'!$F$12</f>
        <v>0</v>
      </c>
      <c r="O176" s="37">
        <f>SUMIFS(СВЦЭМ!$E$34:$E$777,СВЦЭМ!$A$34:$A$777,$A176,СВЦЭМ!$B$34:$B$777,O$155)+'СЕТ СН'!$F$12</f>
        <v>0</v>
      </c>
      <c r="P176" s="37">
        <f>SUMIFS(СВЦЭМ!$E$34:$E$777,СВЦЭМ!$A$34:$A$777,$A176,СВЦЭМ!$B$34:$B$777,P$155)+'СЕТ СН'!$F$12</f>
        <v>0</v>
      </c>
      <c r="Q176" s="37">
        <f>SUMIFS(СВЦЭМ!$E$34:$E$777,СВЦЭМ!$A$34:$A$777,$A176,СВЦЭМ!$B$34:$B$777,Q$155)+'СЕТ СН'!$F$12</f>
        <v>0</v>
      </c>
      <c r="R176" s="37">
        <f>SUMIFS(СВЦЭМ!$E$34:$E$777,СВЦЭМ!$A$34:$A$777,$A176,СВЦЭМ!$B$34:$B$777,R$155)+'СЕТ СН'!$F$12</f>
        <v>0</v>
      </c>
      <c r="S176" s="37">
        <f>SUMIFS(СВЦЭМ!$E$34:$E$777,СВЦЭМ!$A$34:$A$777,$A176,СВЦЭМ!$B$34:$B$777,S$155)+'СЕТ СН'!$F$12</f>
        <v>0</v>
      </c>
      <c r="T176" s="37">
        <f>SUMIFS(СВЦЭМ!$E$34:$E$777,СВЦЭМ!$A$34:$A$777,$A176,СВЦЭМ!$B$34:$B$777,T$155)+'СЕТ СН'!$F$12</f>
        <v>0</v>
      </c>
      <c r="U176" s="37">
        <f>SUMIFS(СВЦЭМ!$E$34:$E$777,СВЦЭМ!$A$34:$A$777,$A176,СВЦЭМ!$B$34:$B$777,U$155)+'СЕТ СН'!$F$12</f>
        <v>0</v>
      </c>
      <c r="V176" s="37">
        <f>SUMIFS(СВЦЭМ!$E$34:$E$777,СВЦЭМ!$A$34:$A$777,$A176,СВЦЭМ!$B$34:$B$777,V$155)+'СЕТ СН'!$F$12</f>
        <v>0</v>
      </c>
      <c r="W176" s="37">
        <f>SUMIFS(СВЦЭМ!$E$34:$E$777,СВЦЭМ!$A$34:$A$777,$A176,СВЦЭМ!$B$34:$B$777,W$155)+'СЕТ СН'!$F$12</f>
        <v>0</v>
      </c>
      <c r="X176" s="37">
        <f>SUMIFS(СВЦЭМ!$E$34:$E$777,СВЦЭМ!$A$34:$A$777,$A176,СВЦЭМ!$B$34:$B$777,X$155)+'СЕТ СН'!$F$12</f>
        <v>0</v>
      </c>
      <c r="Y176" s="37">
        <f>SUMIFS(СВЦЭМ!$E$34:$E$777,СВЦЭМ!$A$34:$A$777,$A176,СВЦЭМ!$B$34:$B$777,Y$155)+'СЕТ СН'!$F$12</f>
        <v>0</v>
      </c>
    </row>
    <row r="177" spans="1:27" ht="15.75" x14ac:dyDescent="0.2">
      <c r="A177" s="36">
        <f t="shared" si="4"/>
        <v>42696</v>
      </c>
      <c r="B177" s="37">
        <f>SUMIFS(СВЦЭМ!$E$34:$E$777,СВЦЭМ!$A$34:$A$777,$A177,СВЦЭМ!$B$34:$B$777,B$155)+'СЕТ СН'!$F$12</f>
        <v>0</v>
      </c>
      <c r="C177" s="37">
        <f>SUMIFS(СВЦЭМ!$E$34:$E$777,СВЦЭМ!$A$34:$A$777,$A177,СВЦЭМ!$B$34:$B$777,C$155)+'СЕТ СН'!$F$12</f>
        <v>0</v>
      </c>
      <c r="D177" s="37">
        <f>SUMIFS(СВЦЭМ!$E$34:$E$777,СВЦЭМ!$A$34:$A$777,$A177,СВЦЭМ!$B$34:$B$777,D$155)+'СЕТ СН'!$F$12</f>
        <v>0</v>
      </c>
      <c r="E177" s="37">
        <f>SUMIFS(СВЦЭМ!$E$34:$E$777,СВЦЭМ!$A$34:$A$777,$A177,СВЦЭМ!$B$34:$B$777,E$155)+'СЕТ СН'!$F$12</f>
        <v>0</v>
      </c>
      <c r="F177" s="37">
        <f>SUMIFS(СВЦЭМ!$E$34:$E$777,СВЦЭМ!$A$34:$A$777,$A177,СВЦЭМ!$B$34:$B$777,F$155)+'СЕТ СН'!$F$12</f>
        <v>0</v>
      </c>
      <c r="G177" s="37">
        <f>SUMIFS(СВЦЭМ!$E$34:$E$777,СВЦЭМ!$A$34:$A$777,$A177,СВЦЭМ!$B$34:$B$777,G$155)+'СЕТ СН'!$F$12</f>
        <v>0</v>
      </c>
      <c r="H177" s="37">
        <f>SUMIFS(СВЦЭМ!$E$34:$E$777,СВЦЭМ!$A$34:$A$777,$A177,СВЦЭМ!$B$34:$B$777,H$155)+'СЕТ СН'!$F$12</f>
        <v>0</v>
      </c>
      <c r="I177" s="37">
        <f>SUMIFS(СВЦЭМ!$E$34:$E$777,СВЦЭМ!$A$34:$A$777,$A177,СВЦЭМ!$B$34:$B$777,I$155)+'СЕТ СН'!$F$12</f>
        <v>0</v>
      </c>
      <c r="J177" s="37">
        <f>SUMIFS(СВЦЭМ!$E$34:$E$777,СВЦЭМ!$A$34:$A$777,$A177,СВЦЭМ!$B$34:$B$777,J$155)+'СЕТ СН'!$F$12</f>
        <v>0</v>
      </c>
      <c r="K177" s="37">
        <f>SUMIFS(СВЦЭМ!$E$34:$E$777,СВЦЭМ!$A$34:$A$777,$A177,СВЦЭМ!$B$34:$B$777,K$155)+'СЕТ СН'!$F$12</f>
        <v>0</v>
      </c>
      <c r="L177" s="37">
        <f>SUMIFS(СВЦЭМ!$E$34:$E$777,СВЦЭМ!$A$34:$A$777,$A177,СВЦЭМ!$B$34:$B$777,L$155)+'СЕТ СН'!$F$12</f>
        <v>0</v>
      </c>
      <c r="M177" s="37">
        <f>SUMIFS(СВЦЭМ!$E$34:$E$777,СВЦЭМ!$A$34:$A$777,$A177,СВЦЭМ!$B$34:$B$777,M$155)+'СЕТ СН'!$F$12</f>
        <v>0</v>
      </c>
      <c r="N177" s="37">
        <f>SUMIFS(СВЦЭМ!$E$34:$E$777,СВЦЭМ!$A$34:$A$777,$A177,СВЦЭМ!$B$34:$B$777,N$155)+'СЕТ СН'!$F$12</f>
        <v>0</v>
      </c>
      <c r="O177" s="37">
        <f>SUMIFS(СВЦЭМ!$E$34:$E$777,СВЦЭМ!$A$34:$A$777,$A177,СВЦЭМ!$B$34:$B$777,O$155)+'СЕТ СН'!$F$12</f>
        <v>0</v>
      </c>
      <c r="P177" s="37">
        <f>SUMIFS(СВЦЭМ!$E$34:$E$777,СВЦЭМ!$A$34:$A$777,$A177,СВЦЭМ!$B$34:$B$777,P$155)+'СЕТ СН'!$F$12</f>
        <v>0</v>
      </c>
      <c r="Q177" s="37">
        <f>SUMIFS(СВЦЭМ!$E$34:$E$777,СВЦЭМ!$A$34:$A$777,$A177,СВЦЭМ!$B$34:$B$777,Q$155)+'СЕТ СН'!$F$12</f>
        <v>0</v>
      </c>
      <c r="R177" s="37">
        <f>SUMIFS(СВЦЭМ!$E$34:$E$777,СВЦЭМ!$A$34:$A$777,$A177,СВЦЭМ!$B$34:$B$777,R$155)+'СЕТ СН'!$F$12</f>
        <v>0</v>
      </c>
      <c r="S177" s="37">
        <f>SUMIFS(СВЦЭМ!$E$34:$E$777,СВЦЭМ!$A$34:$A$777,$A177,СВЦЭМ!$B$34:$B$777,S$155)+'СЕТ СН'!$F$12</f>
        <v>0</v>
      </c>
      <c r="T177" s="37">
        <f>SUMIFS(СВЦЭМ!$E$34:$E$777,СВЦЭМ!$A$34:$A$777,$A177,СВЦЭМ!$B$34:$B$777,T$155)+'СЕТ СН'!$F$12</f>
        <v>0</v>
      </c>
      <c r="U177" s="37">
        <f>SUMIFS(СВЦЭМ!$E$34:$E$777,СВЦЭМ!$A$34:$A$777,$A177,СВЦЭМ!$B$34:$B$777,U$155)+'СЕТ СН'!$F$12</f>
        <v>0</v>
      </c>
      <c r="V177" s="37">
        <f>SUMIFS(СВЦЭМ!$E$34:$E$777,СВЦЭМ!$A$34:$A$777,$A177,СВЦЭМ!$B$34:$B$777,V$155)+'СЕТ СН'!$F$12</f>
        <v>0</v>
      </c>
      <c r="W177" s="37">
        <f>SUMIFS(СВЦЭМ!$E$34:$E$777,СВЦЭМ!$A$34:$A$777,$A177,СВЦЭМ!$B$34:$B$777,W$155)+'СЕТ СН'!$F$12</f>
        <v>0</v>
      </c>
      <c r="X177" s="37">
        <f>SUMIFS(СВЦЭМ!$E$34:$E$777,СВЦЭМ!$A$34:$A$777,$A177,СВЦЭМ!$B$34:$B$777,X$155)+'СЕТ СН'!$F$12</f>
        <v>0</v>
      </c>
      <c r="Y177" s="37">
        <f>SUMIFS(СВЦЭМ!$E$34:$E$777,СВЦЭМ!$A$34:$A$777,$A177,СВЦЭМ!$B$34:$B$777,Y$155)+'СЕТ СН'!$F$12</f>
        <v>0</v>
      </c>
    </row>
    <row r="178" spans="1:27" ht="15.75" x14ac:dyDescent="0.2">
      <c r="A178" s="36">
        <f t="shared" si="4"/>
        <v>42697</v>
      </c>
      <c r="B178" s="37">
        <f>SUMIFS(СВЦЭМ!$E$34:$E$777,СВЦЭМ!$A$34:$A$777,$A178,СВЦЭМ!$B$34:$B$777,B$155)+'СЕТ СН'!$F$12</f>
        <v>0</v>
      </c>
      <c r="C178" s="37">
        <f>SUMIFS(СВЦЭМ!$E$34:$E$777,СВЦЭМ!$A$34:$A$777,$A178,СВЦЭМ!$B$34:$B$777,C$155)+'СЕТ СН'!$F$12</f>
        <v>0</v>
      </c>
      <c r="D178" s="37">
        <f>SUMIFS(СВЦЭМ!$E$34:$E$777,СВЦЭМ!$A$34:$A$777,$A178,СВЦЭМ!$B$34:$B$777,D$155)+'СЕТ СН'!$F$12</f>
        <v>0</v>
      </c>
      <c r="E178" s="37">
        <f>SUMIFS(СВЦЭМ!$E$34:$E$777,СВЦЭМ!$A$34:$A$777,$A178,СВЦЭМ!$B$34:$B$777,E$155)+'СЕТ СН'!$F$12</f>
        <v>0</v>
      </c>
      <c r="F178" s="37">
        <f>SUMIFS(СВЦЭМ!$E$34:$E$777,СВЦЭМ!$A$34:$A$777,$A178,СВЦЭМ!$B$34:$B$777,F$155)+'СЕТ СН'!$F$12</f>
        <v>0</v>
      </c>
      <c r="G178" s="37">
        <f>SUMIFS(СВЦЭМ!$E$34:$E$777,СВЦЭМ!$A$34:$A$777,$A178,СВЦЭМ!$B$34:$B$777,G$155)+'СЕТ СН'!$F$12</f>
        <v>0</v>
      </c>
      <c r="H178" s="37">
        <f>SUMIFS(СВЦЭМ!$E$34:$E$777,СВЦЭМ!$A$34:$A$777,$A178,СВЦЭМ!$B$34:$B$777,H$155)+'СЕТ СН'!$F$12</f>
        <v>0</v>
      </c>
      <c r="I178" s="37">
        <f>SUMIFS(СВЦЭМ!$E$34:$E$777,СВЦЭМ!$A$34:$A$777,$A178,СВЦЭМ!$B$34:$B$777,I$155)+'СЕТ СН'!$F$12</f>
        <v>0</v>
      </c>
      <c r="J178" s="37">
        <f>SUMIFS(СВЦЭМ!$E$34:$E$777,СВЦЭМ!$A$34:$A$777,$A178,СВЦЭМ!$B$34:$B$777,J$155)+'СЕТ СН'!$F$12</f>
        <v>0</v>
      </c>
      <c r="K178" s="37">
        <f>SUMIFS(СВЦЭМ!$E$34:$E$777,СВЦЭМ!$A$34:$A$777,$A178,СВЦЭМ!$B$34:$B$777,K$155)+'СЕТ СН'!$F$12</f>
        <v>0</v>
      </c>
      <c r="L178" s="37">
        <f>SUMIFS(СВЦЭМ!$E$34:$E$777,СВЦЭМ!$A$34:$A$777,$A178,СВЦЭМ!$B$34:$B$777,L$155)+'СЕТ СН'!$F$12</f>
        <v>0</v>
      </c>
      <c r="M178" s="37">
        <f>SUMIFS(СВЦЭМ!$E$34:$E$777,СВЦЭМ!$A$34:$A$777,$A178,СВЦЭМ!$B$34:$B$777,M$155)+'СЕТ СН'!$F$12</f>
        <v>0</v>
      </c>
      <c r="N178" s="37">
        <f>SUMIFS(СВЦЭМ!$E$34:$E$777,СВЦЭМ!$A$34:$A$777,$A178,СВЦЭМ!$B$34:$B$777,N$155)+'СЕТ СН'!$F$12</f>
        <v>0</v>
      </c>
      <c r="O178" s="37">
        <f>SUMIFS(СВЦЭМ!$E$34:$E$777,СВЦЭМ!$A$34:$A$777,$A178,СВЦЭМ!$B$34:$B$777,O$155)+'СЕТ СН'!$F$12</f>
        <v>0</v>
      </c>
      <c r="P178" s="37">
        <f>SUMIFS(СВЦЭМ!$E$34:$E$777,СВЦЭМ!$A$34:$A$777,$A178,СВЦЭМ!$B$34:$B$777,P$155)+'СЕТ СН'!$F$12</f>
        <v>0</v>
      </c>
      <c r="Q178" s="37">
        <f>SUMIFS(СВЦЭМ!$E$34:$E$777,СВЦЭМ!$A$34:$A$777,$A178,СВЦЭМ!$B$34:$B$777,Q$155)+'СЕТ СН'!$F$12</f>
        <v>0</v>
      </c>
      <c r="R178" s="37">
        <f>SUMIFS(СВЦЭМ!$E$34:$E$777,СВЦЭМ!$A$34:$A$777,$A178,СВЦЭМ!$B$34:$B$777,R$155)+'СЕТ СН'!$F$12</f>
        <v>0</v>
      </c>
      <c r="S178" s="37">
        <f>SUMIFS(СВЦЭМ!$E$34:$E$777,СВЦЭМ!$A$34:$A$777,$A178,СВЦЭМ!$B$34:$B$777,S$155)+'СЕТ СН'!$F$12</f>
        <v>0</v>
      </c>
      <c r="T178" s="37">
        <f>SUMIFS(СВЦЭМ!$E$34:$E$777,СВЦЭМ!$A$34:$A$777,$A178,СВЦЭМ!$B$34:$B$777,T$155)+'СЕТ СН'!$F$12</f>
        <v>0</v>
      </c>
      <c r="U178" s="37">
        <f>SUMIFS(СВЦЭМ!$E$34:$E$777,СВЦЭМ!$A$34:$A$777,$A178,СВЦЭМ!$B$34:$B$777,U$155)+'СЕТ СН'!$F$12</f>
        <v>0</v>
      </c>
      <c r="V178" s="37">
        <f>SUMIFS(СВЦЭМ!$E$34:$E$777,СВЦЭМ!$A$34:$A$777,$A178,СВЦЭМ!$B$34:$B$777,V$155)+'СЕТ СН'!$F$12</f>
        <v>0</v>
      </c>
      <c r="W178" s="37">
        <f>SUMIFS(СВЦЭМ!$E$34:$E$777,СВЦЭМ!$A$34:$A$777,$A178,СВЦЭМ!$B$34:$B$777,W$155)+'СЕТ СН'!$F$12</f>
        <v>0</v>
      </c>
      <c r="X178" s="37">
        <f>SUMIFS(СВЦЭМ!$E$34:$E$777,СВЦЭМ!$A$34:$A$777,$A178,СВЦЭМ!$B$34:$B$777,X$155)+'СЕТ СН'!$F$12</f>
        <v>0</v>
      </c>
      <c r="Y178" s="37">
        <f>SUMIFS(СВЦЭМ!$E$34:$E$777,СВЦЭМ!$A$34:$A$777,$A178,СВЦЭМ!$B$34:$B$777,Y$155)+'СЕТ СН'!$F$12</f>
        <v>0</v>
      </c>
    </row>
    <row r="179" spans="1:27" ht="15.75" x14ac:dyDescent="0.2">
      <c r="A179" s="36">
        <f t="shared" si="4"/>
        <v>42698</v>
      </c>
      <c r="B179" s="37">
        <f>SUMIFS(СВЦЭМ!$E$34:$E$777,СВЦЭМ!$A$34:$A$777,$A179,СВЦЭМ!$B$34:$B$777,B$155)+'СЕТ СН'!$F$12</f>
        <v>0</v>
      </c>
      <c r="C179" s="37">
        <f>SUMIFS(СВЦЭМ!$E$34:$E$777,СВЦЭМ!$A$34:$A$777,$A179,СВЦЭМ!$B$34:$B$777,C$155)+'СЕТ СН'!$F$12</f>
        <v>0</v>
      </c>
      <c r="D179" s="37">
        <f>SUMIFS(СВЦЭМ!$E$34:$E$777,СВЦЭМ!$A$34:$A$777,$A179,СВЦЭМ!$B$34:$B$777,D$155)+'СЕТ СН'!$F$12</f>
        <v>0</v>
      </c>
      <c r="E179" s="37">
        <f>SUMIFS(СВЦЭМ!$E$34:$E$777,СВЦЭМ!$A$34:$A$777,$A179,СВЦЭМ!$B$34:$B$777,E$155)+'СЕТ СН'!$F$12</f>
        <v>0</v>
      </c>
      <c r="F179" s="37">
        <f>SUMIFS(СВЦЭМ!$E$34:$E$777,СВЦЭМ!$A$34:$A$777,$A179,СВЦЭМ!$B$34:$B$777,F$155)+'СЕТ СН'!$F$12</f>
        <v>0</v>
      </c>
      <c r="G179" s="37">
        <f>SUMIFS(СВЦЭМ!$E$34:$E$777,СВЦЭМ!$A$34:$A$777,$A179,СВЦЭМ!$B$34:$B$777,G$155)+'СЕТ СН'!$F$12</f>
        <v>0</v>
      </c>
      <c r="H179" s="37">
        <f>SUMIFS(СВЦЭМ!$E$34:$E$777,СВЦЭМ!$A$34:$A$777,$A179,СВЦЭМ!$B$34:$B$777,H$155)+'СЕТ СН'!$F$12</f>
        <v>0</v>
      </c>
      <c r="I179" s="37">
        <f>SUMIFS(СВЦЭМ!$E$34:$E$777,СВЦЭМ!$A$34:$A$777,$A179,СВЦЭМ!$B$34:$B$777,I$155)+'СЕТ СН'!$F$12</f>
        <v>0</v>
      </c>
      <c r="J179" s="37">
        <f>SUMIFS(СВЦЭМ!$E$34:$E$777,СВЦЭМ!$A$34:$A$777,$A179,СВЦЭМ!$B$34:$B$777,J$155)+'СЕТ СН'!$F$12</f>
        <v>0</v>
      </c>
      <c r="K179" s="37">
        <f>SUMIFS(СВЦЭМ!$E$34:$E$777,СВЦЭМ!$A$34:$A$777,$A179,СВЦЭМ!$B$34:$B$777,K$155)+'СЕТ СН'!$F$12</f>
        <v>0</v>
      </c>
      <c r="L179" s="37">
        <f>SUMIFS(СВЦЭМ!$E$34:$E$777,СВЦЭМ!$A$34:$A$777,$A179,СВЦЭМ!$B$34:$B$777,L$155)+'СЕТ СН'!$F$12</f>
        <v>0</v>
      </c>
      <c r="M179" s="37">
        <f>SUMIFS(СВЦЭМ!$E$34:$E$777,СВЦЭМ!$A$34:$A$777,$A179,СВЦЭМ!$B$34:$B$777,M$155)+'СЕТ СН'!$F$12</f>
        <v>0</v>
      </c>
      <c r="N179" s="37">
        <f>SUMIFS(СВЦЭМ!$E$34:$E$777,СВЦЭМ!$A$34:$A$777,$A179,СВЦЭМ!$B$34:$B$777,N$155)+'СЕТ СН'!$F$12</f>
        <v>0</v>
      </c>
      <c r="O179" s="37">
        <f>SUMIFS(СВЦЭМ!$E$34:$E$777,СВЦЭМ!$A$34:$A$777,$A179,СВЦЭМ!$B$34:$B$777,O$155)+'СЕТ СН'!$F$12</f>
        <v>0</v>
      </c>
      <c r="P179" s="37">
        <f>SUMIFS(СВЦЭМ!$E$34:$E$777,СВЦЭМ!$A$34:$A$777,$A179,СВЦЭМ!$B$34:$B$777,P$155)+'СЕТ СН'!$F$12</f>
        <v>0</v>
      </c>
      <c r="Q179" s="37">
        <f>SUMIFS(СВЦЭМ!$E$34:$E$777,СВЦЭМ!$A$34:$A$777,$A179,СВЦЭМ!$B$34:$B$777,Q$155)+'СЕТ СН'!$F$12</f>
        <v>0</v>
      </c>
      <c r="R179" s="37">
        <f>SUMIFS(СВЦЭМ!$E$34:$E$777,СВЦЭМ!$A$34:$A$777,$A179,СВЦЭМ!$B$34:$B$777,R$155)+'СЕТ СН'!$F$12</f>
        <v>0</v>
      </c>
      <c r="S179" s="37">
        <f>SUMIFS(СВЦЭМ!$E$34:$E$777,СВЦЭМ!$A$34:$A$777,$A179,СВЦЭМ!$B$34:$B$777,S$155)+'СЕТ СН'!$F$12</f>
        <v>0</v>
      </c>
      <c r="T179" s="37">
        <f>SUMIFS(СВЦЭМ!$E$34:$E$777,СВЦЭМ!$A$34:$A$777,$A179,СВЦЭМ!$B$34:$B$777,T$155)+'СЕТ СН'!$F$12</f>
        <v>0</v>
      </c>
      <c r="U179" s="37">
        <f>SUMIFS(СВЦЭМ!$E$34:$E$777,СВЦЭМ!$A$34:$A$777,$A179,СВЦЭМ!$B$34:$B$777,U$155)+'СЕТ СН'!$F$12</f>
        <v>0</v>
      </c>
      <c r="V179" s="37">
        <f>SUMIFS(СВЦЭМ!$E$34:$E$777,СВЦЭМ!$A$34:$A$777,$A179,СВЦЭМ!$B$34:$B$777,V$155)+'СЕТ СН'!$F$12</f>
        <v>0</v>
      </c>
      <c r="W179" s="37">
        <f>SUMIFS(СВЦЭМ!$E$34:$E$777,СВЦЭМ!$A$34:$A$777,$A179,СВЦЭМ!$B$34:$B$777,W$155)+'СЕТ СН'!$F$12</f>
        <v>0</v>
      </c>
      <c r="X179" s="37">
        <f>SUMIFS(СВЦЭМ!$E$34:$E$777,СВЦЭМ!$A$34:$A$777,$A179,СВЦЭМ!$B$34:$B$777,X$155)+'СЕТ СН'!$F$12</f>
        <v>0</v>
      </c>
      <c r="Y179" s="37">
        <f>SUMIFS(СВЦЭМ!$E$34:$E$777,СВЦЭМ!$A$34:$A$777,$A179,СВЦЭМ!$B$34:$B$777,Y$155)+'СЕТ СН'!$F$12</f>
        <v>0</v>
      </c>
    </row>
    <row r="180" spans="1:27" ht="15.75" x14ac:dyDescent="0.2">
      <c r="A180" s="36">
        <f t="shared" si="4"/>
        <v>42699</v>
      </c>
      <c r="B180" s="37">
        <f>SUMIFS(СВЦЭМ!$E$34:$E$777,СВЦЭМ!$A$34:$A$777,$A180,СВЦЭМ!$B$34:$B$777,B$155)+'СЕТ СН'!$F$12</f>
        <v>0</v>
      </c>
      <c r="C180" s="37">
        <f>SUMIFS(СВЦЭМ!$E$34:$E$777,СВЦЭМ!$A$34:$A$777,$A180,СВЦЭМ!$B$34:$B$777,C$155)+'СЕТ СН'!$F$12</f>
        <v>0</v>
      </c>
      <c r="D180" s="37">
        <f>SUMIFS(СВЦЭМ!$E$34:$E$777,СВЦЭМ!$A$34:$A$777,$A180,СВЦЭМ!$B$34:$B$777,D$155)+'СЕТ СН'!$F$12</f>
        <v>0</v>
      </c>
      <c r="E180" s="37">
        <f>SUMIFS(СВЦЭМ!$E$34:$E$777,СВЦЭМ!$A$34:$A$777,$A180,СВЦЭМ!$B$34:$B$777,E$155)+'СЕТ СН'!$F$12</f>
        <v>0</v>
      </c>
      <c r="F180" s="37">
        <f>SUMIFS(СВЦЭМ!$E$34:$E$777,СВЦЭМ!$A$34:$A$777,$A180,СВЦЭМ!$B$34:$B$777,F$155)+'СЕТ СН'!$F$12</f>
        <v>0</v>
      </c>
      <c r="G180" s="37">
        <f>SUMIFS(СВЦЭМ!$E$34:$E$777,СВЦЭМ!$A$34:$A$777,$A180,СВЦЭМ!$B$34:$B$777,G$155)+'СЕТ СН'!$F$12</f>
        <v>0</v>
      </c>
      <c r="H180" s="37">
        <f>SUMIFS(СВЦЭМ!$E$34:$E$777,СВЦЭМ!$A$34:$A$777,$A180,СВЦЭМ!$B$34:$B$777,H$155)+'СЕТ СН'!$F$12</f>
        <v>0</v>
      </c>
      <c r="I180" s="37">
        <f>SUMIFS(СВЦЭМ!$E$34:$E$777,СВЦЭМ!$A$34:$A$777,$A180,СВЦЭМ!$B$34:$B$777,I$155)+'СЕТ СН'!$F$12</f>
        <v>0</v>
      </c>
      <c r="J180" s="37">
        <f>SUMIFS(СВЦЭМ!$E$34:$E$777,СВЦЭМ!$A$34:$A$777,$A180,СВЦЭМ!$B$34:$B$777,J$155)+'СЕТ СН'!$F$12</f>
        <v>0</v>
      </c>
      <c r="K180" s="37">
        <f>SUMIFS(СВЦЭМ!$E$34:$E$777,СВЦЭМ!$A$34:$A$777,$A180,СВЦЭМ!$B$34:$B$777,K$155)+'СЕТ СН'!$F$12</f>
        <v>0</v>
      </c>
      <c r="L180" s="37">
        <f>SUMIFS(СВЦЭМ!$E$34:$E$777,СВЦЭМ!$A$34:$A$777,$A180,СВЦЭМ!$B$34:$B$777,L$155)+'СЕТ СН'!$F$12</f>
        <v>0</v>
      </c>
      <c r="M180" s="37">
        <f>SUMIFS(СВЦЭМ!$E$34:$E$777,СВЦЭМ!$A$34:$A$777,$A180,СВЦЭМ!$B$34:$B$777,M$155)+'СЕТ СН'!$F$12</f>
        <v>0</v>
      </c>
      <c r="N180" s="37">
        <f>SUMIFS(СВЦЭМ!$E$34:$E$777,СВЦЭМ!$A$34:$A$777,$A180,СВЦЭМ!$B$34:$B$777,N$155)+'СЕТ СН'!$F$12</f>
        <v>0</v>
      </c>
      <c r="O180" s="37">
        <f>SUMIFS(СВЦЭМ!$E$34:$E$777,СВЦЭМ!$A$34:$A$777,$A180,СВЦЭМ!$B$34:$B$777,O$155)+'СЕТ СН'!$F$12</f>
        <v>0</v>
      </c>
      <c r="P180" s="37">
        <f>SUMIFS(СВЦЭМ!$E$34:$E$777,СВЦЭМ!$A$34:$A$777,$A180,СВЦЭМ!$B$34:$B$777,P$155)+'СЕТ СН'!$F$12</f>
        <v>0</v>
      </c>
      <c r="Q180" s="37">
        <f>SUMIFS(СВЦЭМ!$E$34:$E$777,СВЦЭМ!$A$34:$A$777,$A180,СВЦЭМ!$B$34:$B$777,Q$155)+'СЕТ СН'!$F$12</f>
        <v>0</v>
      </c>
      <c r="R180" s="37">
        <f>SUMIFS(СВЦЭМ!$E$34:$E$777,СВЦЭМ!$A$34:$A$777,$A180,СВЦЭМ!$B$34:$B$777,R$155)+'СЕТ СН'!$F$12</f>
        <v>0</v>
      </c>
      <c r="S180" s="37">
        <f>SUMIFS(СВЦЭМ!$E$34:$E$777,СВЦЭМ!$A$34:$A$777,$A180,СВЦЭМ!$B$34:$B$777,S$155)+'СЕТ СН'!$F$12</f>
        <v>0</v>
      </c>
      <c r="T180" s="37">
        <f>SUMIFS(СВЦЭМ!$E$34:$E$777,СВЦЭМ!$A$34:$A$777,$A180,СВЦЭМ!$B$34:$B$777,T$155)+'СЕТ СН'!$F$12</f>
        <v>0</v>
      </c>
      <c r="U180" s="37">
        <f>SUMIFS(СВЦЭМ!$E$34:$E$777,СВЦЭМ!$A$34:$A$777,$A180,СВЦЭМ!$B$34:$B$777,U$155)+'СЕТ СН'!$F$12</f>
        <v>0</v>
      </c>
      <c r="V180" s="37">
        <f>SUMIFS(СВЦЭМ!$E$34:$E$777,СВЦЭМ!$A$34:$A$777,$A180,СВЦЭМ!$B$34:$B$777,V$155)+'СЕТ СН'!$F$12</f>
        <v>0</v>
      </c>
      <c r="W180" s="37">
        <f>SUMIFS(СВЦЭМ!$E$34:$E$777,СВЦЭМ!$A$34:$A$777,$A180,СВЦЭМ!$B$34:$B$777,W$155)+'СЕТ СН'!$F$12</f>
        <v>0</v>
      </c>
      <c r="X180" s="37">
        <f>SUMIFS(СВЦЭМ!$E$34:$E$777,СВЦЭМ!$A$34:$A$777,$A180,СВЦЭМ!$B$34:$B$777,X$155)+'СЕТ СН'!$F$12</f>
        <v>0</v>
      </c>
      <c r="Y180" s="37">
        <f>SUMIFS(СВЦЭМ!$E$34:$E$777,СВЦЭМ!$A$34:$A$777,$A180,СВЦЭМ!$B$34:$B$777,Y$155)+'СЕТ СН'!$F$12</f>
        <v>0</v>
      </c>
    </row>
    <row r="181" spans="1:27" ht="15.75" x14ac:dyDescent="0.2">
      <c r="A181" s="36">
        <f t="shared" si="4"/>
        <v>42700</v>
      </c>
      <c r="B181" s="37">
        <f>SUMIFS(СВЦЭМ!$E$34:$E$777,СВЦЭМ!$A$34:$A$777,$A181,СВЦЭМ!$B$34:$B$777,B$155)+'СЕТ СН'!$F$12</f>
        <v>0</v>
      </c>
      <c r="C181" s="37">
        <f>SUMIFS(СВЦЭМ!$E$34:$E$777,СВЦЭМ!$A$34:$A$777,$A181,СВЦЭМ!$B$34:$B$777,C$155)+'СЕТ СН'!$F$12</f>
        <v>0</v>
      </c>
      <c r="D181" s="37">
        <f>SUMIFS(СВЦЭМ!$E$34:$E$777,СВЦЭМ!$A$34:$A$777,$A181,СВЦЭМ!$B$34:$B$777,D$155)+'СЕТ СН'!$F$12</f>
        <v>0</v>
      </c>
      <c r="E181" s="37">
        <f>SUMIFS(СВЦЭМ!$E$34:$E$777,СВЦЭМ!$A$34:$A$777,$A181,СВЦЭМ!$B$34:$B$777,E$155)+'СЕТ СН'!$F$12</f>
        <v>0</v>
      </c>
      <c r="F181" s="37">
        <f>SUMIFS(СВЦЭМ!$E$34:$E$777,СВЦЭМ!$A$34:$A$777,$A181,СВЦЭМ!$B$34:$B$777,F$155)+'СЕТ СН'!$F$12</f>
        <v>0</v>
      </c>
      <c r="G181" s="37">
        <f>SUMIFS(СВЦЭМ!$E$34:$E$777,СВЦЭМ!$A$34:$A$777,$A181,СВЦЭМ!$B$34:$B$777,G$155)+'СЕТ СН'!$F$12</f>
        <v>0</v>
      </c>
      <c r="H181" s="37">
        <f>SUMIFS(СВЦЭМ!$E$34:$E$777,СВЦЭМ!$A$34:$A$777,$A181,СВЦЭМ!$B$34:$B$777,H$155)+'СЕТ СН'!$F$12</f>
        <v>0</v>
      </c>
      <c r="I181" s="37">
        <f>SUMIFS(СВЦЭМ!$E$34:$E$777,СВЦЭМ!$A$34:$A$777,$A181,СВЦЭМ!$B$34:$B$777,I$155)+'СЕТ СН'!$F$12</f>
        <v>0</v>
      </c>
      <c r="J181" s="37">
        <f>SUMIFS(СВЦЭМ!$E$34:$E$777,СВЦЭМ!$A$34:$A$777,$A181,СВЦЭМ!$B$34:$B$777,J$155)+'СЕТ СН'!$F$12</f>
        <v>0</v>
      </c>
      <c r="K181" s="37">
        <f>SUMIFS(СВЦЭМ!$E$34:$E$777,СВЦЭМ!$A$34:$A$777,$A181,СВЦЭМ!$B$34:$B$777,K$155)+'СЕТ СН'!$F$12</f>
        <v>0</v>
      </c>
      <c r="L181" s="37">
        <f>SUMIFS(СВЦЭМ!$E$34:$E$777,СВЦЭМ!$A$34:$A$777,$A181,СВЦЭМ!$B$34:$B$777,L$155)+'СЕТ СН'!$F$12</f>
        <v>0</v>
      </c>
      <c r="M181" s="37">
        <f>SUMIFS(СВЦЭМ!$E$34:$E$777,СВЦЭМ!$A$34:$A$777,$A181,СВЦЭМ!$B$34:$B$777,M$155)+'СЕТ СН'!$F$12</f>
        <v>0</v>
      </c>
      <c r="N181" s="37">
        <f>SUMIFS(СВЦЭМ!$E$34:$E$777,СВЦЭМ!$A$34:$A$777,$A181,СВЦЭМ!$B$34:$B$777,N$155)+'СЕТ СН'!$F$12</f>
        <v>0</v>
      </c>
      <c r="O181" s="37">
        <f>SUMIFS(СВЦЭМ!$E$34:$E$777,СВЦЭМ!$A$34:$A$777,$A181,СВЦЭМ!$B$34:$B$777,O$155)+'СЕТ СН'!$F$12</f>
        <v>0</v>
      </c>
      <c r="P181" s="37">
        <f>SUMIFS(СВЦЭМ!$E$34:$E$777,СВЦЭМ!$A$34:$A$777,$A181,СВЦЭМ!$B$34:$B$777,P$155)+'СЕТ СН'!$F$12</f>
        <v>0</v>
      </c>
      <c r="Q181" s="37">
        <f>SUMIFS(СВЦЭМ!$E$34:$E$777,СВЦЭМ!$A$34:$A$777,$A181,СВЦЭМ!$B$34:$B$777,Q$155)+'СЕТ СН'!$F$12</f>
        <v>0</v>
      </c>
      <c r="R181" s="37">
        <f>SUMIFS(СВЦЭМ!$E$34:$E$777,СВЦЭМ!$A$34:$A$777,$A181,СВЦЭМ!$B$34:$B$777,R$155)+'СЕТ СН'!$F$12</f>
        <v>0</v>
      </c>
      <c r="S181" s="37">
        <f>SUMIFS(СВЦЭМ!$E$34:$E$777,СВЦЭМ!$A$34:$A$777,$A181,СВЦЭМ!$B$34:$B$777,S$155)+'СЕТ СН'!$F$12</f>
        <v>0</v>
      </c>
      <c r="T181" s="37">
        <f>SUMIFS(СВЦЭМ!$E$34:$E$777,СВЦЭМ!$A$34:$A$777,$A181,СВЦЭМ!$B$34:$B$777,T$155)+'СЕТ СН'!$F$12</f>
        <v>0</v>
      </c>
      <c r="U181" s="37">
        <f>SUMIFS(СВЦЭМ!$E$34:$E$777,СВЦЭМ!$A$34:$A$777,$A181,СВЦЭМ!$B$34:$B$777,U$155)+'СЕТ СН'!$F$12</f>
        <v>0</v>
      </c>
      <c r="V181" s="37">
        <f>SUMIFS(СВЦЭМ!$E$34:$E$777,СВЦЭМ!$A$34:$A$777,$A181,СВЦЭМ!$B$34:$B$777,V$155)+'СЕТ СН'!$F$12</f>
        <v>0</v>
      </c>
      <c r="W181" s="37">
        <f>SUMIFS(СВЦЭМ!$E$34:$E$777,СВЦЭМ!$A$34:$A$777,$A181,СВЦЭМ!$B$34:$B$777,W$155)+'СЕТ СН'!$F$12</f>
        <v>0</v>
      </c>
      <c r="X181" s="37">
        <f>SUMIFS(СВЦЭМ!$E$34:$E$777,СВЦЭМ!$A$34:$A$777,$A181,СВЦЭМ!$B$34:$B$777,X$155)+'СЕТ СН'!$F$12</f>
        <v>0</v>
      </c>
      <c r="Y181" s="37">
        <f>SUMIFS(СВЦЭМ!$E$34:$E$777,СВЦЭМ!$A$34:$A$777,$A181,СВЦЭМ!$B$34:$B$777,Y$155)+'СЕТ СН'!$F$12</f>
        <v>0</v>
      </c>
    </row>
    <row r="182" spans="1:27" ht="15.75" x14ac:dyDescent="0.2">
      <c r="A182" s="36">
        <f t="shared" si="4"/>
        <v>42701</v>
      </c>
      <c r="B182" s="37">
        <f>SUMIFS(СВЦЭМ!$E$34:$E$777,СВЦЭМ!$A$34:$A$777,$A182,СВЦЭМ!$B$34:$B$777,B$155)+'СЕТ СН'!$F$12</f>
        <v>0</v>
      </c>
      <c r="C182" s="37">
        <f>SUMIFS(СВЦЭМ!$E$34:$E$777,СВЦЭМ!$A$34:$A$777,$A182,СВЦЭМ!$B$34:$B$777,C$155)+'СЕТ СН'!$F$12</f>
        <v>0</v>
      </c>
      <c r="D182" s="37">
        <f>SUMIFS(СВЦЭМ!$E$34:$E$777,СВЦЭМ!$A$34:$A$777,$A182,СВЦЭМ!$B$34:$B$777,D$155)+'СЕТ СН'!$F$12</f>
        <v>0</v>
      </c>
      <c r="E182" s="37">
        <f>SUMIFS(СВЦЭМ!$E$34:$E$777,СВЦЭМ!$A$34:$A$777,$A182,СВЦЭМ!$B$34:$B$777,E$155)+'СЕТ СН'!$F$12</f>
        <v>0</v>
      </c>
      <c r="F182" s="37">
        <f>SUMIFS(СВЦЭМ!$E$34:$E$777,СВЦЭМ!$A$34:$A$777,$A182,СВЦЭМ!$B$34:$B$777,F$155)+'СЕТ СН'!$F$12</f>
        <v>0</v>
      </c>
      <c r="G182" s="37">
        <f>SUMIFS(СВЦЭМ!$E$34:$E$777,СВЦЭМ!$A$34:$A$777,$A182,СВЦЭМ!$B$34:$B$777,G$155)+'СЕТ СН'!$F$12</f>
        <v>0</v>
      </c>
      <c r="H182" s="37">
        <f>SUMIFS(СВЦЭМ!$E$34:$E$777,СВЦЭМ!$A$34:$A$777,$A182,СВЦЭМ!$B$34:$B$777,H$155)+'СЕТ СН'!$F$12</f>
        <v>0</v>
      </c>
      <c r="I182" s="37">
        <f>SUMIFS(СВЦЭМ!$E$34:$E$777,СВЦЭМ!$A$34:$A$777,$A182,СВЦЭМ!$B$34:$B$777,I$155)+'СЕТ СН'!$F$12</f>
        <v>0</v>
      </c>
      <c r="J182" s="37">
        <f>SUMIFS(СВЦЭМ!$E$34:$E$777,СВЦЭМ!$A$34:$A$777,$A182,СВЦЭМ!$B$34:$B$777,J$155)+'СЕТ СН'!$F$12</f>
        <v>0</v>
      </c>
      <c r="K182" s="37">
        <f>SUMIFS(СВЦЭМ!$E$34:$E$777,СВЦЭМ!$A$34:$A$777,$A182,СВЦЭМ!$B$34:$B$777,K$155)+'СЕТ СН'!$F$12</f>
        <v>0</v>
      </c>
      <c r="L182" s="37">
        <f>SUMIFS(СВЦЭМ!$E$34:$E$777,СВЦЭМ!$A$34:$A$777,$A182,СВЦЭМ!$B$34:$B$777,L$155)+'СЕТ СН'!$F$12</f>
        <v>0</v>
      </c>
      <c r="M182" s="37">
        <f>SUMIFS(СВЦЭМ!$E$34:$E$777,СВЦЭМ!$A$34:$A$777,$A182,СВЦЭМ!$B$34:$B$777,M$155)+'СЕТ СН'!$F$12</f>
        <v>0</v>
      </c>
      <c r="N182" s="37">
        <f>SUMIFS(СВЦЭМ!$E$34:$E$777,СВЦЭМ!$A$34:$A$777,$A182,СВЦЭМ!$B$34:$B$777,N$155)+'СЕТ СН'!$F$12</f>
        <v>0</v>
      </c>
      <c r="O182" s="37">
        <f>SUMIFS(СВЦЭМ!$E$34:$E$777,СВЦЭМ!$A$34:$A$777,$A182,СВЦЭМ!$B$34:$B$777,O$155)+'СЕТ СН'!$F$12</f>
        <v>0</v>
      </c>
      <c r="P182" s="37">
        <f>SUMIFS(СВЦЭМ!$E$34:$E$777,СВЦЭМ!$A$34:$A$777,$A182,СВЦЭМ!$B$34:$B$777,P$155)+'СЕТ СН'!$F$12</f>
        <v>0</v>
      </c>
      <c r="Q182" s="37">
        <f>SUMIFS(СВЦЭМ!$E$34:$E$777,СВЦЭМ!$A$34:$A$777,$A182,СВЦЭМ!$B$34:$B$777,Q$155)+'СЕТ СН'!$F$12</f>
        <v>0</v>
      </c>
      <c r="R182" s="37">
        <f>SUMIFS(СВЦЭМ!$E$34:$E$777,СВЦЭМ!$A$34:$A$777,$A182,СВЦЭМ!$B$34:$B$777,R$155)+'СЕТ СН'!$F$12</f>
        <v>0</v>
      </c>
      <c r="S182" s="37">
        <f>SUMIFS(СВЦЭМ!$E$34:$E$777,СВЦЭМ!$A$34:$A$777,$A182,СВЦЭМ!$B$34:$B$777,S$155)+'СЕТ СН'!$F$12</f>
        <v>0</v>
      </c>
      <c r="T182" s="37">
        <f>SUMIFS(СВЦЭМ!$E$34:$E$777,СВЦЭМ!$A$34:$A$777,$A182,СВЦЭМ!$B$34:$B$777,T$155)+'СЕТ СН'!$F$12</f>
        <v>0</v>
      </c>
      <c r="U182" s="37">
        <f>SUMIFS(СВЦЭМ!$E$34:$E$777,СВЦЭМ!$A$34:$A$777,$A182,СВЦЭМ!$B$34:$B$777,U$155)+'СЕТ СН'!$F$12</f>
        <v>0</v>
      </c>
      <c r="V182" s="37">
        <f>SUMIFS(СВЦЭМ!$E$34:$E$777,СВЦЭМ!$A$34:$A$777,$A182,СВЦЭМ!$B$34:$B$777,V$155)+'СЕТ СН'!$F$12</f>
        <v>0</v>
      </c>
      <c r="W182" s="37">
        <f>SUMIFS(СВЦЭМ!$E$34:$E$777,СВЦЭМ!$A$34:$A$777,$A182,СВЦЭМ!$B$34:$B$777,W$155)+'СЕТ СН'!$F$12</f>
        <v>0</v>
      </c>
      <c r="X182" s="37">
        <f>SUMIFS(СВЦЭМ!$E$34:$E$777,СВЦЭМ!$A$34:$A$777,$A182,СВЦЭМ!$B$34:$B$777,X$155)+'СЕТ СН'!$F$12</f>
        <v>0</v>
      </c>
      <c r="Y182" s="37">
        <f>SUMIFS(СВЦЭМ!$E$34:$E$777,СВЦЭМ!$A$34:$A$777,$A182,СВЦЭМ!$B$34:$B$777,Y$155)+'СЕТ СН'!$F$12</f>
        <v>0</v>
      </c>
    </row>
    <row r="183" spans="1:27" ht="15.75" x14ac:dyDescent="0.2">
      <c r="A183" s="36">
        <f t="shared" si="4"/>
        <v>42702</v>
      </c>
      <c r="B183" s="37">
        <f>SUMIFS(СВЦЭМ!$E$34:$E$777,СВЦЭМ!$A$34:$A$777,$A183,СВЦЭМ!$B$34:$B$777,B$155)+'СЕТ СН'!$F$12</f>
        <v>0</v>
      </c>
      <c r="C183" s="37">
        <f>SUMIFS(СВЦЭМ!$E$34:$E$777,СВЦЭМ!$A$34:$A$777,$A183,СВЦЭМ!$B$34:$B$777,C$155)+'СЕТ СН'!$F$12</f>
        <v>0</v>
      </c>
      <c r="D183" s="37">
        <f>SUMIFS(СВЦЭМ!$E$34:$E$777,СВЦЭМ!$A$34:$A$777,$A183,СВЦЭМ!$B$34:$B$777,D$155)+'СЕТ СН'!$F$12</f>
        <v>0</v>
      </c>
      <c r="E183" s="37">
        <f>SUMIFS(СВЦЭМ!$E$34:$E$777,СВЦЭМ!$A$34:$A$777,$A183,СВЦЭМ!$B$34:$B$777,E$155)+'СЕТ СН'!$F$12</f>
        <v>0</v>
      </c>
      <c r="F183" s="37">
        <f>SUMIFS(СВЦЭМ!$E$34:$E$777,СВЦЭМ!$A$34:$A$777,$A183,СВЦЭМ!$B$34:$B$777,F$155)+'СЕТ СН'!$F$12</f>
        <v>0</v>
      </c>
      <c r="G183" s="37">
        <f>SUMIFS(СВЦЭМ!$E$34:$E$777,СВЦЭМ!$A$34:$A$777,$A183,СВЦЭМ!$B$34:$B$777,G$155)+'СЕТ СН'!$F$12</f>
        <v>0</v>
      </c>
      <c r="H183" s="37">
        <f>SUMIFS(СВЦЭМ!$E$34:$E$777,СВЦЭМ!$A$34:$A$777,$A183,СВЦЭМ!$B$34:$B$777,H$155)+'СЕТ СН'!$F$12</f>
        <v>0</v>
      </c>
      <c r="I183" s="37">
        <f>SUMIFS(СВЦЭМ!$E$34:$E$777,СВЦЭМ!$A$34:$A$777,$A183,СВЦЭМ!$B$34:$B$777,I$155)+'СЕТ СН'!$F$12</f>
        <v>0</v>
      </c>
      <c r="J183" s="37">
        <f>SUMIFS(СВЦЭМ!$E$34:$E$777,СВЦЭМ!$A$34:$A$777,$A183,СВЦЭМ!$B$34:$B$777,J$155)+'СЕТ СН'!$F$12</f>
        <v>0</v>
      </c>
      <c r="K183" s="37">
        <f>SUMIFS(СВЦЭМ!$E$34:$E$777,СВЦЭМ!$A$34:$A$777,$A183,СВЦЭМ!$B$34:$B$777,K$155)+'СЕТ СН'!$F$12</f>
        <v>0</v>
      </c>
      <c r="L183" s="37">
        <f>SUMIFS(СВЦЭМ!$E$34:$E$777,СВЦЭМ!$A$34:$A$777,$A183,СВЦЭМ!$B$34:$B$777,L$155)+'СЕТ СН'!$F$12</f>
        <v>0</v>
      </c>
      <c r="M183" s="37">
        <f>SUMIFS(СВЦЭМ!$E$34:$E$777,СВЦЭМ!$A$34:$A$777,$A183,СВЦЭМ!$B$34:$B$777,M$155)+'СЕТ СН'!$F$12</f>
        <v>0</v>
      </c>
      <c r="N183" s="37">
        <f>SUMIFS(СВЦЭМ!$E$34:$E$777,СВЦЭМ!$A$34:$A$777,$A183,СВЦЭМ!$B$34:$B$777,N$155)+'СЕТ СН'!$F$12</f>
        <v>0</v>
      </c>
      <c r="O183" s="37">
        <f>SUMIFS(СВЦЭМ!$E$34:$E$777,СВЦЭМ!$A$34:$A$777,$A183,СВЦЭМ!$B$34:$B$777,O$155)+'СЕТ СН'!$F$12</f>
        <v>0</v>
      </c>
      <c r="P183" s="37">
        <f>SUMIFS(СВЦЭМ!$E$34:$E$777,СВЦЭМ!$A$34:$A$777,$A183,СВЦЭМ!$B$34:$B$777,P$155)+'СЕТ СН'!$F$12</f>
        <v>0</v>
      </c>
      <c r="Q183" s="37">
        <f>SUMIFS(СВЦЭМ!$E$34:$E$777,СВЦЭМ!$A$34:$A$777,$A183,СВЦЭМ!$B$34:$B$777,Q$155)+'СЕТ СН'!$F$12</f>
        <v>0</v>
      </c>
      <c r="R183" s="37">
        <f>SUMIFS(СВЦЭМ!$E$34:$E$777,СВЦЭМ!$A$34:$A$777,$A183,СВЦЭМ!$B$34:$B$777,R$155)+'СЕТ СН'!$F$12</f>
        <v>0</v>
      </c>
      <c r="S183" s="37">
        <f>SUMIFS(СВЦЭМ!$E$34:$E$777,СВЦЭМ!$A$34:$A$777,$A183,СВЦЭМ!$B$34:$B$777,S$155)+'СЕТ СН'!$F$12</f>
        <v>0</v>
      </c>
      <c r="T183" s="37">
        <f>SUMIFS(СВЦЭМ!$E$34:$E$777,СВЦЭМ!$A$34:$A$777,$A183,СВЦЭМ!$B$34:$B$777,T$155)+'СЕТ СН'!$F$12</f>
        <v>0</v>
      </c>
      <c r="U183" s="37">
        <f>SUMIFS(СВЦЭМ!$E$34:$E$777,СВЦЭМ!$A$34:$A$777,$A183,СВЦЭМ!$B$34:$B$777,U$155)+'СЕТ СН'!$F$12</f>
        <v>0</v>
      </c>
      <c r="V183" s="37">
        <f>SUMIFS(СВЦЭМ!$E$34:$E$777,СВЦЭМ!$A$34:$A$777,$A183,СВЦЭМ!$B$34:$B$777,V$155)+'СЕТ СН'!$F$12</f>
        <v>0</v>
      </c>
      <c r="W183" s="37">
        <f>SUMIFS(СВЦЭМ!$E$34:$E$777,СВЦЭМ!$A$34:$A$777,$A183,СВЦЭМ!$B$34:$B$777,W$155)+'СЕТ СН'!$F$12</f>
        <v>0</v>
      </c>
      <c r="X183" s="37">
        <f>SUMIFS(СВЦЭМ!$E$34:$E$777,СВЦЭМ!$A$34:$A$777,$A183,СВЦЭМ!$B$34:$B$777,X$155)+'СЕТ СН'!$F$12</f>
        <v>0</v>
      </c>
      <c r="Y183" s="37">
        <f>SUMIFS(СВЦЭМ!$E$34:$E$777,СВЦЭМ!$A$34:$A$777,$A183,СВЦЭМ!$B$34:$B$777,Y$155)+'СЕТ СН'!$F$12</f>
        <v>0</v>
      </c>
    </row>
    <row r="184" spans="1:27" ht="15.75" x14ac:dyDescent="0.2">
      <c r="A184" s="36">
        <f t="shared" si="4"/>
        <v>42703</v>
      </c>
      <c r="B184" s="37">
        <f>SUMIFS(СВЦЭМ!$E$34:$E$777,СВЦЭМ!$A$34:$A$777,$A184,СВЦЭМ!$B$34:$B$777,B$155)+'СЕТ СН'!$F$12</f>
        <v>0</v>
      </c>
      <c r="C184" s="37">
        <f>SUMIFS(СВЦЭМ!$E$34:$E$777,СВЦЭМ!$A$34:$A$777,$A184,СВЦЭМ!$B$34:$B$777,C$155)+'СЕТ СН'!$F$12</f>
        <v>0</v>
      </c>
      <c r="D184" s="37">
        <f>SUMIFS(СВЦЭМ!$E$34:$E$777,СВЦЭМ!$A$34:$A$777,$A184,СВЦЭМ!$B$34:$B$777,D$155)+'СЕТ СН'!$F$12</f>
        <v>0</v>
      </c>
      <c r="E184" s="37">
        <f>SUMIFS(СВЦЭМ!$E$34:$E$777,СВЦЭМ!$A$34:$A$777,$A184,СВЦЭМ!$B$34:$B$777,E$155)+'СЕТ СН'!$F$12</f>
        <v>0</v>
      </c>
      <c r="F184" s="37">
        <f>SUMIFS(СВЦЭМ!$E$34:$E$777,СВЦЭМ!$A$34:$A$777,$A184,СВЦЭМ!$B$34:$B$777,F$155)+'СЕТ СН'!$F$12</f>
        <v>0</v>
      </c>
      <c r="G184" s="37">
        <f>SUMIFS(СВЦЭМ!$E$34:$E$777,СВЦЭМ!$A$34:$A$777,$A184,СВЦЭМ!$B$34:$B$777,G$155)+'СЕТ СН'!$F$12</f>
        <v>0</v>
      </c>
      <c r="H184" s="37">
        <f>SUMIFS(СВЦЭМ!$E$34:$E$777,СВЦЭМ!$A$34:$A$777,$A184,СВЦЭМ!$B$34:$B$777,H$155)+'СЕТ СН'!$F$12</f>
        <v>0</v>
      </c>
      <c r="I184" s="37">
        <f>SUMIFS(СВЦЭМ!$E$34:$E$777,СВЦЭМ!$A$34:$A$777,$A184,СВЦЭМ!$B$34:$B$777,I$155)+'СЕТ СН'!$F$12</f>
        <v>0</v>
      </c>
      <c r="J184" s="37">
        <f>SUMIFS(СВЦЭМ!$E$34:$E$777,СВЦЭМ!$A$34:$A$777,$A184,СВЦЭМ!$B$34:$B$777,J$155)+'СЕТ СН'!$F$12</f>
        <v>0</v>
      </c>
      <c r="K184" s="37">
        <f>SUMIFS(СВЦЭМ!$E$34:$E$777,СВЦЭМ!$A$34:$A$777,$A184,СВЦЭМ!$B$34:$B$777,K$155)+'СЕТ СН'!$F$12</f>
        <v>0</v>
      </c>
      <c r="L184" s="37">
        <f>SUMIFS(СВЦЭМ!$E$34:$E$777,СВЦЭМ!$A$34:$A$777,$A184,СВЦЭМ!$B$34:$B$777,L$155)+'СЕТ СН'!$F$12</f>
        <v>0</v>
      </c>
      <c r="M184" s="37">
        <f>SUMIFS(СВЦЭМ!$E$34:$E$777,СВЦЭМ!$A$34:$A$777,$A184,СВЦЭМ!$B$34:$B$777,M$155)+'СЕТ СН'!$F$12</f>
        <v>0</v>
      </c>
      <c r="N184" s="37">
        <f>SUMIFS(СВЦЭМ!$E$34:$E$777,СВЦЭМ!$A$34:$A$777,$A184,СВЦЭМ!$B$34:$B$777,N$155)+'СЕТ СН'!$F$12</f>
        <v>0</v>
      </c>
      <c r="O184" s="37">
        <f>SUMIFS(СВЦЭМ!$E$34:$E$777,СВЦЭМ!$A$34:$A$777,$A184,СВЦЭМ!$B$34:$B$777,O$155)+'СЕТ СН'!$F$12</f>
        <v>0</v>
      </c>
      <c r="P184" s="37">
        <f>SUMIFS(СВЦЭМ!$E$34:$E$777,СВЦЭМ!$A$34:$A$777,$A184,СВЦЭМ!$B$34:$B$777,P$155)+'СЕТ СН'!$F$12</f>
        <v>0</v>
      </c>
      <c r="Q184" s="37">
        <f>SUMIFS(СВЦЭМ!$E$34:$E$777,СВЦЭМ!$A$34:$A$777,$A184,СВЦЭМ!$B$34:$B$777,Q$155)+'СЕТ СН'!$F$12</f>
        <v>0</v>
      </c>
      <c r="R184" s="37">
        <f>SUMIFS(СВЦЭМ!$E$34:$E$777,СВЦЭМ!$A$34:$A$777,$A184,СВЦЭМ!$B$34:$B$777,R$155)+'СЕТ СН'!$F$12</f>
        <v>0</v>
      </c>
      <c r="S184" s="37">
        <f>SUMIFS(СВЦЭМ!$E$34:$E$777,СВЦЭМ!$A$34:$A$777,$A184,СВЦЭМ!$B$34:$B$777,S$155)+'СЕТ СН'!$F$12</f>
        <v>0</v>
      </c>
      <c r="T184" s="37">
        <f>SUMIFS(СВЦЭМ!$E$34:$E$777,СВЦЭМ!$A$34:$A$777,$A184,СВЦЭМ!$B$34:$B$777,T$155)+'СЕТ СН'!$F$12</f>
        <v>0</v>
      </c>
      <c r="U184" s="37">
        <f>SUMIFS(СВЦЭМ!$E$34:$E$777,СВЦЭМ!$A$34:$A$777,$A184,СВЦЭМ!$B$34:$B$777,U$155)+'СЕТ СН'!$F$12</f>
        <v>0</v>
      </c>
      <c r="V184" s="37">
        <f>SUMIFS(СВЦЭМ!$E$34:$E$777,СВЦЭМ!$A$34:$A$777,$A184,СВЦЭМ!$B$34:$B$777,V$155)+'СЕТ СН'!$F$12</f>
        <v>0</v>
      </c>
      <c r="W184" s="37">
        <f>SUMIFS(СВЦЭМ!$E$34:$E$777,СВЦЭМ!$A$34:$A$777,$A184,СВЦЭМ!$B$34:$B$777,W$155)+'СЕТ СН'!$F$12</f>
        <v>0</v>
      </c>
      <c r="X184" s="37">
        <f>SUMIFS(СВЦЭМ!$E$34:$E$777,СВЦЭМ!$A$34:$A$777,$A184,СВЦЭМ!$B$34:$B$777,X$155)+'СЕТ СН'!$F$12</f>
        <v>0</v>
      </c>
      <c r="Y184" s="37">
        <f>SUMIFS(СВЦЭМ!$E$34:$E$777,СВЦЭМ!$A$34:$A$777,$A184,СВЦЭМ!$B$34:$B$777,Y$155)+'СЕТ СН'!$F$12</f>
        <v>0</v>
      </c>
    </row>
    <row r="185" spans="1:27" ht="15.75" x14ac:dyDescent="0.2">
      <c r="A185" s="36">
        <f t="shared" si="4"/>
        <v>42704</v>
      </c>
      <c r="B185" s="37">
        <f>SUMIFS(СВЦЭМ!$E$34:$E$777,СВЦЭМ!$A$34:$A$777,$A185,СВЦЭМ!$B$34:$B$777,B$155)+'СЕТ СН'!$F$12</f>
        <v>0</v>
      </c>
      <c r="C185" s="37">
        <f>SUMIFS(СВЦЭМ!$E$34:$E$777,СВЦЭМ!$A$34:$A$777,$A185,СВЦЭМ!$B$34:$B$777,C$155)+'СЕТ СН'!$F$12</f>
        <v>0</v>
      </c>
      <c r="D185" s="37">
        <f>SUMIFS(СВЦЭМ!$E$34:$E$777,СВЦЭМ!$A$34:$A$777,$A185,СВЦЭМ!$B$34:$B$777,D$155)+'СЕТ СН'!$F$12</f>
        <v>0</v>
      </c>
      <c r="E185" s="37">
        <f>SUMIFS(СВЦЭМ!$E$34:$E$777,СВЦЭМ!$A$34:$A$777,$A185,СВЦЭМ!$B$34:$B$777,E$155)+'СЕТ СН'!$F$12</f>
        <v>0</v>
      </c>
      <c r="F185" s="37">
        <f>SUMIFS(СВЦЭМ!$E$34:$E$777,СВЦЭМ!$A$34:$A$777,$A185,СВЦЭМ!$B$34:$B$777,F$155)+'СЕТ СН'!$F$12</f>
        <v>0</v>
      </c>
      <c r="G185" s="37">
        <f>SUMIFS(СВЦЭМ!$E$34:$E$777,СВЦЭМ!$A$34:$A$777,$A185,СВЦЭМ!$B$34:$B$777,G$155)+'СЕТ СН'!$F$12</f>
        <v>0</v>
      </c>
      <c r="H185" s="37">
        <f>SUMIFS(СВЦЭМ!$E$34:$E$777,СВЦЭМ!$A$34:$A$777,$A185,СВЦЭМ!$B$34:$B$777,H$155)+'СЕТ СН'!$F$12</f>
        <v>0</v>
      </c>
      <c r="I185" s="37">
        <f>SUMIFS(СВЦЭМ!$E$34:$E$777,СВЦЭМ!$A$34:$A$777,$A185,СВЦЭМ!$B$34:$B$777,I$155)+'СЕТ СН'!$F$12</f>
        <v>0</v>
      </c>
      <c r="J185" s="37">
        <f>SUMIFS(СВЦЭМ!$E$34:$E$777,СВЦЭМ!$A$34:$A$777,$A185,СВЦЭМ!$B$34:$B$777,J$155)+'СЕТ СН'!$F$12</f>
        <v>0</v>
      </c>
      <c r="K185" s="37">
        <f>SUMIFS(СВЦЭМ!$E$34:$E$777,СВЦЭМ!$A$34:$A$777,$A185,СВЦЭМ!$B$34:$B$777,K$155)+'СЕТ СН'!$F$12</f>
        <v>0</v>
      </c>
      <c r="L185" s="37">
        <f>SUMIFS(СВЦЭМ!$E$34:$E$777,СВЦЭМ!$A$34:$A$777,$A185,СВЦЭМ!$B$34:$B$777,L$155)+'СЕТ СН'!$F$12</f>
        <v>0</v>
      </c>
      <c r="M185" s="37">
        <f>SUMIFS(СВЦЭМ!$E$34:$E$777,СВЦЭМ!$A$34:$A$777,$A185,СВЦЭМ!$B$34:$B$777,M$155)+'СЕТ СН'!$F$12</f>
        <v>0</v>
      </c>
      <c r="N185" s="37">
        <f>SUMIFS(СВЦЭМ!$E$34:$E$777,СВЦЭМ!$A$34:$A$777,$A185,СВЦЭМ!$B$34:$B$777,N$155)+'СЕТ СН'!$F$12</f>
        <v>0</v>
      </c>
      <c r="O185" s="37">
        <f>SUMIFS(СВЦЭМ!$E$34:$E$777,СВЦЭМ!$A$34:$A$777,$A185,СВЦЭМ!$B$34:$B$777,O$155)+'СЕТ СН'!$F$12</f>
        <v>0</v>
      </c>
      <c r="P185" s="37">
        <f>SUMIFS(СВЦЭМ!$E$34:$E$777,СВЦЭМ!$A$34:$A$777,$A185,СВЦЭМ!$B$34:$B$777,P$155)+'СЕТ СН'!$F$12</f>
        <v>0</v>
      </c>
      <c r="Q185" s="37">
        <f>SUMIFS(СВЦЭМ!$E$34:$E$777,СВЦЭМ!$A$34:$A$777,$A185,СВЦЭМ!$B$34:$B$777,Q$155)+'СЕТ СН'!$F$12</f>
        <v>0</v>
      </c>
      <c r="R185" s="37">
        <f>SUMIFS(СВЦЭМ!$E$34:$E$777,СВЦЭМ!$A$34:$A$777,$A185,СВЦЭМ!$B$34:$B$777,R$155)+'СЕТ СН'!$F$12</f>
        <v>0</v>
      </c>
      <c r="S185" s="37">
        <f>SUMIFS(СВЦЭМ!$E$34:$E$777,СВЦЭМ!$A$34:$A$777,$A185,СВЦЭМ!$B$34:$B$777,S$155)+'СЕТ СН'!$F$12</f>
        <v>0</v>
      </c>
      <c r="T185" s="37">
        <f>SUMIFS(СВЦЭМ!$E$34:$E$777,СВЦЭМ!$A$34:$A$777,$A185,СВЦЭМ!$B$34:$B$777,T$155)+'СЕТ СН'!$F$12</f>
        <v>0</v>
      </c>
      <c r="U185" s="37">
        <f>SUMIFS(СВЦЭМ!$E$34:$E$777,СВЦЭМ!$A$34:$A$777,$A185,СВЦЭМ!$B$34:$B$777,U$155)+'СЕТ СН'!$F$12</f>
        <v>0</v>
      </c>
      <c r="V185" s="37">
        <f>SUMIFS(СВЦЭМ!$E$34:$E$777,СВЦЭМ!$A$34:$A$777,$A185,СВЦЭМ!$B$34:$B$777,V$155)+'СЕТ СН'!$F$12</f>
        <v>0</v>
      </c>
      <c r="W185" s="37">
        <f>SUMIFS(СВЦЭМ!$E$34:$E$777,СВЦЭМ!$A$34:$A$777,$A185,СВЦЭМ!$B$34:$B$777,W$155)+'СЕТ СН'!$F$12</f>
        <v>0</v>
      </c>
      <c r="X185" s="37">
        <f>SUMIFS(СВЦЭМ!$E$34:$E$777,СВЦЭМ!$A$34:$A$777,$A185,СВЦЭМ!$B$34:$B$777,X$155)+'СЕТ СН'!$F$12</f>
        <v>0</v>
      </c>
      <c r="Y185" s="37">
        <f>SUMIFS(СВЦЭМ!$E$34:$E$777,СВЦЭМ!$A$34:$A$777,$A185,СВЦЭМ!$B$34:$B$777,Y$155)+'СЕТ СН'!$F$12</f>
        <v>0</v>
      </c>
    </row>
    <row r="186" spans="1:27" ht="15.75" x14ac:dyDescent="0.2">
      <c r="A186" s="36">
        <f t="shared" si="4"/>
        <v>42705</v>
      </c>
      <c r="B186" s="37">
        <f>SUMIFS(СВЦЭМ!$E$34:$E$777,СВЦЭМ!$A$34:$A$777,$A186,СВЦЭМ!$B$34:$B$777,B$155)+'СЕТ СН'!$F$12</f>
        <v>0</v>
      </c>
      <c r="C186" s="37">
        <f>SUMIFS(СВЦЭМ!$E$34:$E$777,СВЦЭМ!$A$34:$A$777,$A186,СВЦЭМ!$B$34:$B$777,C$155)+'СЕТ СН'!$F$12</f>
        <v>0</v>
      </c>
      <c r="D186" s="37">
        <f>SUMIFS(СВЦЭМ!$E$34:$E$777,СВЦЭМ!$A$34:$A$777,$A186,СВЦЭМ!$B$34:$B$777,D$155)+'СЕТ СН'!$F$12</f>
        <v>0</v>
      </c>
      <c r="E186" s="37">
        <f>SUMIFS(СВЦЭМ!$E$34:$E$777,СВЦЭМ!$A$34:$A$777,$A186,СВЦЭМ!$B$34:$B$777,E$155)+'СЕТ СН'!$F$12</f>
        <v>0</v>
      </c>
      <c r="F186" s="37">
        <f>SUMIFS(СВЦЭМ!$E$34:$E$777,СВЦЭМ!$A$34:$A$777,$A186,СВЦЭМ!$B$34:$B$777,F$155)+'СЕТ СН'!$F$12</f>
        <v>0</v>
      </c>
      <c r="G186" s="37">
        <f>SUMIFS(СВЦЭМ!$E$34:$E$777,СВЦЭМ!$A$34:$A$777,$A186,СВЦЭМ!$B$34:$B$777,G$155)+'СЕТ СН'!$F$12</f>
        <v>0</v>
      </c>
      <c r="H186" s="37">
        <f>SUMIFS(СВЦЭМ!$E$34:$E$777,СВЦЭМ!$A$34:$A$777,$A186,СВЦЭМ!$B$34:$B$777,H$155)+'СЕТ СН'!$F$12</f>
        <v>0</v>
      </c>
      <c r="I186" s="37">
        <f>SUMIFS(СВЦЭМ!$E$34:$E$777,СВЦЭМ!$A$34:$A$777,$A186,СВЦЭМ!$B$34:$B$777,I$155)+'СЕТ СН'!$F$12</f>
        <v>0</v>
      </c>
      <c r="J186" s="37">
        <f>SUMIFS(СВЦЭМ!$E$34:$E$777,СВЦЭМ!$A$34:$A$777,$A186,СВЦЭМ!$B$34:$B$777,J$155)+'СЕТ СН'!$F$12</f>
        <v>0</v>
      </c>
      <c r="K186" s="37">
        <f>SUMIFS(СВЦЭМ!$E$34:$E$777,СВЦЭМ!$A$34:$A$777,$A186,СВЦЭМ!$B$34:$B$777,K$155)+'СЕТ СН'!$F$12</f>
        <v>0</v>
      </c>
      <c r="L186" s="37">
        <f>SUMIFS(СВЦЭМ!$E$34:$E$777,СВЦЭМ!$A$34:$A$777,$A186,СВЦЭМ!$B$34:$B$777,L$155)+'СЕТ СН'!$F$12</f>
        <v>0</v>
      </c>
      <c r="M186" s="37">
        <f>SUMIFS(СВЦЭМ!$E$34:$E$777,СВЦЭМ!$A$34:$A$777,$A186,СВЦЭМ!$B$34:$B$777,M$155)+'СЕТ СН'!$F$12</f>
        <v>0</v>
      </c>
      <c r="N186" s="37">
        <f>SUMIFS(СВЦЭМ!$E$34:$E$777,СВЦЭМ!$A$34:$A$777,$A186,СВЦЭМ!$B$34:$B$777,N$155)+'СЕТ СН'!$F$12</f>
        <v>0</v>
      </c>
      <c r="O186" s="37">
        <f>SUMIFS(СВЦЭМ!$E$34:$E$777,СВЦЭМ!$A$34:$A$777,$A186,СВЦЭМ!$B$34:$B$777,O$155)+'СЕТ СН'!$F$12</f>
        <v>0</v>
      </c>
      <c r="P186" s="37">
        <f>SUMIFS(СВЦЭМ!$E$34:$E$777,СВЦЭМ!$A$34:$A$777,$A186,СВЦЭМ!$B$34:$B$777,P$155)+'СЕТ СН'!$F$12</f>
        <v>0</v>
      </c>
      <c r="Q186" s="37">
        <f>SUMIFS(СВЦЭМ!$E$34:$E$777,СВЦЭМ!$A$34:$A$777,$A186,СВЦЭМ!$B$34:$B$777,Q$155)+'СЕТ СН'!$F$12</f>
        <v>0</v>
      </c>
      <c r="R186" s="37">
        <f>SUMIFS(СВЦЭМ!$E$34:$E$777,СВЦЭМ!$A$34:$A$777,$A186,СВЦЭМ!$B$34:$B$777,R$155)+'СЕТ СН'!$F$12</f>
        <v>0</v>
      </c>
      <c r="S186" s="37">
        <f>SUMIFS(СВЦЭМ!$E$34:$E$777,СВЦЭМ!$A$34:$A$777,$A186,СВЦЭМ!$B$34:$B$777,S$155)+'СЕТ СН'!$F$12</f>
        <v>0</v>
      </c>
      <c r="T186" s="37">
        <f>SUMIFS(СВЦЭМ!$E$34:$E$777,СВЦЭМ!$A$34:$A$777,$A186,СВЦЭМ!$B$34:$B$777,T$155)+'СЕТ СН'!$F$12</f>
        <v>0</v>
      </c>
      <c r="U186" s="37">
        <f>SUMIFS(СВЦЭМ!$E$34:$E$777,СВЦЭМ!$A$34:$A$777,$A186,СВЦЭМ!$B$34:$B$777,U$155)+'СЕТ СН'!$F$12</f>
        <v>0</v>
      </c>
      <c r="V186" s="37">
        <f>SUMIFS(СВЦЭМ!$E$34:$E$777,СВЦЭМ!$A$34:$A$777,$A186,СВЦЭМ!$B$34:$B$777,V$155)+'СЕТ СН'!$F$12</f>
        <v>0</v>
      </c>
      <c r="W186" s="37">
        <f>SUMIFS(СВЦЭМ!$E$34:$E$777,СВЦЭМ!$A$34:$A$777,$A186,СВЦЭМ!$B$34:$B$777,W$155)+'СЕТ СН'!$F$12</f>
        <v>0</v>
      </c>
      <c r="X186" s="37">
        <f>SUMIFS(СВЦЭМ!$E$34:$E$777,СВЦЭМ!$A$34:$A$777,$A186,СВЦЭМ!$B$34:$B$777,X$155)+'СЕТ СН'!$F$12</f>
        <v>0</v>
      </c>
      <c r="Y186" s="37">
        <f>SUMIFS(СВЦЭМ!$E$34:$E$777,СВЦЭМ!$A$34:$A$777,$A186,СВЦЭМ!$B$34:$B$777,Y$155)+'СЕТ СН'!$F$12</f>
        <v>0</v>
      </c>
    </row>
    <row r="187" spans="1:27" ht="15.75" x14ac:dyDescent="0.2">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row>
    <row r="188" spans="1:27" ht="12.75" customHeight="1" x14ac:dyDescent="0.2">
      <c r="A188" s="113" t="s">
        <v>7</v>
      </c>
      <c r="B188" s="116" t="s">
        <v>129</v>
      </c>
      <c r="C188" s="117"/>
      <c r="D188" s="117"/>
      <c r="E188" s="117"/>
      <c r="F188" s="117"/>
      <c r="G188" s="117"/>
      <c r="H188" s="117"/>
      <c r="I188" s="117"/>
      <c r="J188" s="117"/>
      <c r="K188" s="117"/>
      <c r="L188" s="117"/>
      <c r="M188" s="117"/>
      <c r="N188" s="117"/>
      <c r="O188" s="117"/>
      <c r="P188" s="117"/>
      <c r="Q188" s="117"/>
      <c r="R188" s="117"/>
      <c r="S188" s="117"/>
      <c r="T188" s="117"/>
      <c r="U188" s="117"/>
      <c r="V188" s="117"/>
      <c r="W188" s="117"/>
      <c r="X188" s="117"/>
      <c r="Y188" s="118"/>
    </row>
    <row r="189" spans="1:27" ht="12.75" customHeight="1" x14ac:dyDescent="0.2">
      <c r="A189" s="114"/>
      <c r="B189" s="119"/>
      <c r="C189" s="120"/>
      <c r="D189" s="120"/>
      <c r="E189" s="120"/>
      <c r="F189" s="120"/>
      <c r="G189" s="120"/>
      <c r="H189" s="120"/>
      <c r="I189" s="120"/>
      <c r="J189" s="120"/>
      <c r="K189" s="120"/>
      <c r="L189" s="120"/>
      <c r="M189" s="120"/>
      <c r="N189" s="120"/>
      <c r="O189" s="120"/>
      <c r="P189" s="120"/>
      <c r="Q189" s="120"/>
      <c r="R189" s="120"/>
      <c r="S189" s="120"/>
      <c r="T189" s="120"/>
      <c r="U189" s="120"/>
      <c r="V189" s="120"/>
      <c r="W189" s="120"/>
      <c r="X189" s="120"/>
      <c r="Y189" s="121"/>
    </row>
    <row r="190" spans="1:27" s="47" customFormat="1" ht="12.75" customHeight="1" x14ac:dyDescent="0.2">
      <c r="A190" s="115"/>
      <c r="B190" s="35">
        <v>1</v>
      </c>
      <c r="C190" s="35">
        <v>2</v>
      </c>
      <c r="D190" s="35">
        <v>3</v>
      </c>
      <c r="E190" s="35">
        <v>4</v>
      </c>
      <c r="F190" s="35">
        <v>5</v>
      </c>
      <c r="G190" s="35">
        <v>6</v>
      </c>
      <c r="H190" s="35">
        <v>7</v>
      </c>
      <c r="I190" s="35">
        <v>8</v>
      </c>
      <c r="J190" s="35">
        <v>9</v>
      </c>
      <c r="K190" s="35">
        <v>10</v>
      </c>
      <c r="L190" s="35">
        <v>11</v>
      </c>
      <c r="M190" s="35">
        <v>12</v>
      </c>
      <c r="N190" s="35">
        <v>13</v>
      </c>
      <c r="O190" s="35">
        <v>14</v>
      </c>
      <c r="P190" s="35">
        <v>15</v>
      </c>
      <c r="Q190" s="35">
        <v>16</v>
      </c>
      <c r="R190" s="35">
        <v>17</v>
      </c>
      <c r="S190" s="35">
        <v>18</v>
      </c>
      <c r="T190" s="35">
        <v>19</v>
      </c>
      <c r="U190" s="35">
        <v>20</v>
      </c>
      <c r="V190" s="35">
        <v>21</v>
      </c>
      <c r="W190" s="35">
        <v>22</v>
      </c>
      <c r="X190" s="35">
        <v>23</v>
      </c>
      <c r="Y190" s="35">
        <v>24</v>
      </c>
    </row>
    <row r="191" spans="1:27" ht="15.75" customHeight="1" x14ac:dyDescent="0.2">
      <c r="A191" s="36" t="str">
        <f>A156</f>
        <v>01.11.2016</v>
      </c>
      <c r="B191" s="37">
        <f>SUMIFS(СВЦЭМ!$F$34:$F$777,СВЦЭМ!$A$34:$A$777,$A191,СВЦЭМ!$B$34:$B$777,B$190)+'СЕТ СН'!$F$12</f>
        <v>87.447225900000007</v>
      </c>
      <c r="C191" s="37">
        <f>SUMIFS(СВЦЭМ!$F$34:$F$777,СВЦЭМ!$A$34:$A$777,$A191,СВЦЭМ!$B$34:$B$777,C$190)+'СЕТ СН'!$F$12</f>
        <v>98.013498720000001</v>
      </c>
      <c r="D191" s="37">
        <f>SUMIFS(СВЦЭМ!$F$34:$F$777,СВЦЭМ!$A$34:$A$777,$A191,СВЦЭМ!$B$34:$B$777,D$190)+'СЕТ СН'!$F$12</f>
        <v>101.41491393</v>
      </c>
      <c r="E191" s="37">
        <f>SUMIFS(СВЦЭМ!$F$34:$F$777,СВЦЭМ!$A$34:$A$777,$A191,СВЦЭМ!$B$34:$B$777,E$190)+'СЕТ СН'!$F$12</f>
        <v>102.73722173</v>
      </c>
      <c r="F191" s="37">
        <f>SUMIFS(СВЦЭМ!$F$34:$F$777,СВЦЭМ!$A$34:$A$777,$A191,СВЦЭМ!$B$34:$B$777,F$190)+'СЕТ СН'!$F$12</f>
        <v>102.56985220999999</v>
      </c>
      <c r="G191" s="37">
        <f>SUMIFS(СВЦЭМ!$F$34:$F$777,СВЦЭМ!$A$34:$A$777,$A191,СВЦЭМ!$B$34:$B$777,G$190)+'СЕТ СН'!$F$12</f>
        <v>101.21064169</v>
      </c>
      <c r="H191" s="37">
        <f>SUMIFS(СВЦЭМ!$F$34:$F$777,СВЦЭМ!$A$34:$A$777,$A191,СВЦЭМ!$B$34:$B$777,H$190)+'СЕТ СН'!$F$12</f>
        <v>97.468715570000001</v>
      </c>
      <c r="I191" s="37">
        <f>SUMIFS(СВЦЭМ!$F$34:$F$777,СВЦЭМ!$A$34:$A$777,$A191,СВЦЭМ!$B$34:$B$777,I$190)+'СЕТ СН'!$F$12</f>
        <v>93.730053010000006</v>
      </c>
      <c r="J191" s="37">
        <f>SUMIFS(СВЦЭМ!$F$34:$F$777,СВЦЭМ!$A$34:$A$777,$A191,СВЦЭМ!$B$34:$B$777,J$190)+'СЕТ СН'!$F$12</f>
        <v>85.45543945</v>
      </c>
      <c r="K191" s="37">
        <f>SUMIFS(СВЦЭМ!$F$34:$F$777,СВЦЭМ!$A$34:$A$777,$A191,СВЦЭМ!$B$34:$B$777,K$190)+'СЕТ СН'!$F$12</f>
        <v>77.080944900000006</v>
      </c>
      <c r="L191" s="37">
        <f>SUMIFS(СВЦЭМ!$F$34:$F$777,СВЦЭМ!$A$34:$A$777,$A191,СВЦЭМ!$B$34:$B$777,L$190)+'СЕТ СН'!$F$12</f>
        <v>68.269326950000007</v>
      </c>
      <c r="M191" s="37">
        <f>SUMIFS(СВЦЭМ!$F$34:$F$777,СВЦЭМ!$A$34:$A$777,$A191,СВЦЭМ!$B$34:$B$777,M$190)+'СЕТ СН'!$F$12</f>
        <v>63.278053249999999</v>
      </c>
      <c r="N191" s="37">
        <f>SUMIFS(СВЦЭМ!$F$34:$F$777,СВЦЭМ!$A$34:$A$777,$A191,СВЦЭМ!$B$34:$B$777,N$190)+'СЕТ СН'!$F$12</f>
        <v>63.403081710000002</v>
      </c>
      <c r="O191" s="37">
        <f>SUMIFS(СВЦЭМ!$F$34:$F$777,СВЦЭМ!$A$34:$A$777,$A191,СВЦЭМ!$B$34:$B$777,O$190)+'СЕТ СН'!$F$12</f>
        <v>63.934656910000001</v>
      </c>
      <c r="P191" s="37">
        <f>SUMIFS(СВЦЭМ!$F$34:$F$777,СВЦЭМ!$A$34:$A$777,$A191,СВЦЭМ!$B$34:$B$777,P$190)+'СЕТ СН'!$F$12</f>
        <v>65.032242319999995</v>
      </c>
      <c r="Q191" s="37">
        <f>SUMIFS(СВЦЭМ!$F$34:$F$777,СВЦЭМ!$A$34:$A$777,$A191,СВЦЭМ!$B$34:$B$777,Q$190)+'СЕТ СН'!$F$12</f>
        <v>65.012907530000007</v>
      </c>
      <c r="R191" s="37">
        <f>SUMIFS(СВЦЭМ!$F$34:$F$777,СВЦЭМ!$A$34:$A$777,$A191,СВЦЭМ!$B$34:$B$777,R$190)+'СЕТ СН'!$F$12</f>
        <v>64.852683010000007</v>
      </c>
      <c r="S191" s="37">
        <f>SUMIFS(СВЦЭМ!$F$34:$F$777,СВЦЭМ!$A$34:$A$777,$A191,СВЦЭМ!$B$34:$B$777,S$190)+'СЕТ СН'!$F$12</f>
        <v>63.166466139999997</v>
      </c>
      <c r="T191" s="37">
        <f>SUMIFS(СВЦЭМ!$F$34:$F$777,СВЦЭМ!$A$34:$A$777,$A191,СВЦЭМ!$B$34:$B$777,T$190)+'СЕТ СН'!$F$12</f>
        <v>64.387235889999999</v>
      </c>
      <c r="U191" s="37">
        <f>SUMIFS(СВЦЭМ!$F$34:$F$777,СВЦЭМ!$A$34:$A$777,$A191,СВЦЭМ!$B$34:$B$777,U$190)+'СЕТ СН'!$F$12</f>
        <v>65.074455069999999</v>
      </c>
      <c r="V191" s="37">
        <f>SUMIFS(СВЦЭМ!$F$34:$F$777,СВЦЭМ!$A$34:$A$777,$A191,СВЦЭМ!$B$34:$B$777,V$190)+'СЕТ СН'!$F$12</f>
        <v>63.840267269999998</v>
      </c>
      <c r="W191" s="37">
        <f>SUMIFS(СВЦЭМ!$F$34:$F$777,СВЦЭМ!$A$34:$A$777,$A191,СВЦЭМ!$B$34:$B$777,W$190)+'СЕТ СН'!$F$12</f>
        <v>63.173048540000003</v>
      </c>
      <c r="X191" s="37">
        <f>SUMIFS(СВЦЭМ!$F$34:$F$777,СВЦЭМ!$A$34:$A$777,$A191,СВЦЭМ!$B$34:$B$777,X$190)+'СЕТ СН'!$F$12</f>
        <v>64.036938190000001</v>
      </c>
      <c r="Y191" s="37">
        <f>SUMIFS(СВЦЭМ!$F$34:$F$777,СВЦЭМ!$A$34:$A$777,$A191,СВЦЭМ!$B$34:$B$777,Y$190)+'СЕТ СН'!$F$12</f>
        <v>73.662426010000004</v>
      </c>
      <c r="AA191" s="46"/>
    </row>
    <row r="192" spans="1:27" ht="15.75" x14ac:dyDescent="0.2">
      <c r="A192" s="36">
        <f>A191+1</f>
        <v>42676</v>
      </c>
      <c r="B192" s="37">
        <f>SUMIFS(СВЦЭМ!$F$34:$F$777,СВЦЭМ!$A$34:$A$777,$A192,СВЦЭМ!$B$34:$B$777,B$190)+'СЕТ СН'!$F$12</f>
        <v>87.576598829999995</v>
      </c>
      <c r="C192" s="37">
        <f>SUMIFS(СВЦЭМ!$F$34:$F$777,СВЦЭМ!$A$34:$A$777,$A192,СВЦЭМ!$B$34:$B$777,C$190)+'СЕТ СН'!$F$12</f>
        <v>99.821085800000006</v>
      </c>
      <c r="D192" s="37">
        <f>SUMIFS(СВЦЭМ!$F$34:$F$777,СВЦЭМ!$A$34:$A$777,$A192,СВЦЭМ!$B$34:$B$777,D$190)+'СЕТ СН'!$F$12</f>
        <v>103.63885882</v>
      </c>
      <c r="E192" s="37">
        <f>SUMIFS(СВЦЭМ!$F$34:$F$777,СВЦЭМ!$A$34:$A$777,$A192,СВЦЭМ!$B$34:$B$777,E$190)+'СЕТ СН'!$F$12</f>
        <v>104.40999269</v>
      </c>
      <c r="F192" s="37">
        <f>SUMIFS(СВЦЭМ!$F$34:$F$777,СВЦЭМ!$A$34:$A$777,$A192,СВЦЭМ!$B$34:$B$777,F$190)+'СЕТ СН'!$F$12</f>
        <v>104.49087857000001</v>
      </c>
      <c r="G192" s="37">
        <f>SUMIFS(СВЦЭМ!$F$34:$F$777,СВЦЭМ!$A$34:$A$777,$A192,СВЦЭМ!$B$34:$B$777,G$190)+'СЕТ СН'!$F$12</f>
        <v>101.37634317</v>
      </c>
      <c r="H192" s="37">
        <f>SUMIFS(СВЦЭМ!$F$34:$F$777,СВЦЭМ!$A$34:$A$777,$A192,СВЦЭМ!$B$34:$B$777,H$190)+'СЕТ СН'!$F$12</f>
        <v>101.64250847</v>
      </c>
      <c r="I192" s="37">
        <f>SUMIFS(СВЦЭМ!$F$34:$F$777,СВЦЭМ!$A$34:$A$777,$A192,СВЦЭМ!$B$34:$B$777,I$190)+'СЕТ СН'!$F$12</f>
        <v>98.551744639999995</v>
      </c>
      <c r="J192" s="37">
        <f>SUMIFS(СВЦЭМ!$F$34:$F$777,СВЦЭМ!$A$34:$A$777,$A192,СВЦЭМ!$B$34:$B$777,J$190)+'СЕТ СН'!$F$12</f>
        <v>83.675036739999996</v>
      </c>
      <c r="K192" s="37">
        <f>SUMIFS(СВЦЭМ!$F$34:$F$777,СВЦЭМ!$A$34:$A$777,$A192,СВЦЭМ!$B$34:$B$777,K$190)+'СЕТ СН'!$F$12</f>
        <v>72.262442100000001</v>
      </c>
      <c r="L192" s="37">
        <f>SUMIFS(СВЦЭМ!$F$34:$F$777,СВЦЭМ!$A$34:$A$777,$A192,СВЦЭМ!$B$34:$B$777,L$190)+'СЕТ СН'!$F$12</f>
        <v>69.316674860000006</v>
      </c>
      <c r="M192" s="37">
        <f>SUMIFS(СВЦЭМ!$F$34:$F$777,СВЦЭМ!$A$34:$A$777,$A192,СВЦЭМ!$B$34:$B$777,M$190)+'СЕТ СН'!$F$12</f>
        <v>68.032291909999998</v>
      </c>
      <c r="N192" s="37">
        <f>SUMIFS(СВЦЭМ!$F$34:$F$777,СВЦЭМ!$A$34:$A$777,$A192,СВЦЭМ!$B$34:$B$777,N$190)+'СЕТ СН'!$F$12</f>
        <v>69.815493410000002</v>
      </c>
      <c r="O192" s="37">
        <f>SUMIFS(СВЦЭМ!$F$34:$F$777,СВЦЭМ!$A$34:$A$777,$A192,СВЦЭМ!$B$34:$B$777,O$190)+'СЕТ СН'!$F$12</f>
        <v>72.715142569999998</v>
      </c>
      <c r="P192" s="37">
        <f>SUMIFS(СВЦЭМ!$F$34:$F$777,СВЦЭМ!$A$34:$A$777,$A192,СВЦЭМ!$B$34:$B$777,P$190)+'СЕТ СН'!$F$12</f>
        <v>72.143206379999995</v>
      </c>
      <c r="Q192" s="37">
        <f>SUMIFS(СВЦЭМ!$F$34:$F$777,СВЦЭМ!$A$34:$A$777,$A192,СВЦЭМ!$B$34:$B$777,Q$190)+'СЕТ СН'!$F$12</f>
        <v>71.867055829999998</v>
      </c>
      <c r="R192" s="37">
        <f>SUMIFS(СВЦЭМ!$F$34:$F$777,СВЦЭМ!$A$34:$A$777,$A192,СВЦЭМ!$B$34:$B$777,R$190)+'СЕТ СН'!$F$12</f>
        <v>71.858732919999994</v>
      </c>
      <c r="S192" s="37">
        <f>SUMIFS(СВЦЭМ!$F$34:$F$777,СВЦЭМ!$A$34:$A$777,$A192,СВЦЭМ!$B$34:$B$777,S$190)+'СЕТ СН'!$F$12</f>
        <v>70.852722549999996</v>
      </c>
      <c r="T192" s="37">
        <f>SUMIFS(СВЦЭМ!$F$34:$F$777,СВЦЭМ!$A$34:$A$777,$A192,СВЦЭМ!$B$34:$B$777,T$190)+'СЕТ СН'!$F$12</f>
        <v>72.688183749999993</v>
      </c>
      <c r="U192" s="37">
        <f>SUMIFS(СВЦЭМ!$F$34:$F$777,СВЦЭМ!$A$34:$A$777,$A192,СВЦЭМ!$B$34:$B$777,U$190)+'СЕТ СН'!$F$12</f>
        <v>74.452467990000002</v>
      </c>
      <c r="V192" s="37">
        <f>SUMIFS(СВЦЭМ!$F$34:$F$777,СВЦЭМ!$A$34:$A$777,$A192,СВЦЭМ!$B$34:$B$777,V$190)+'СЕТ СН'!$F$12</f>
        <v>73.469159230000002</v>
      </c>
      <c r="W192" s="37">
        <f>SUMIFS(СВЦЭМ!$F$34:$F$777,СВЦЭМ!$A$34:$A$777,$A192,СВЦЭМ!$B$34:$B$777,W$190)+'СЕТ СН'!$F$12</f>
        <v>71.999287530000004</v>
      </c>
      <c r="X192" s="37">
        <f>SUMIFS(СВЦЭМ!$F$34:$F$777,СВЦЭМ!$A$34:$A$777,$A192,СВЦЭМ!$B$34:$B$777,X$190)+'СЕТ СН'!$F$12</f>
        <v>71.841851149999997</v>
      </c>
      <c r="Y192" s="37">
        <f>SUMIFS(СВЦЭМ!$F$34:$F$777,СВЦЭМ!$A$34:$A$777,$A192,СВЦЭМ!$B$34:$B$777,Y$190)+'СЕТ СН'!$F$12</f>
        <v>76.612634700000001</v>
      </c>
    </row>
    <row r="193" spans="1:25" ht="15.75" x14ac:dyDescent="0.2">
      <c r="A193" s="36">
        <f t="shared" ref="A193:A221" si="5">A192+1</f>
        <v>42677</v>
      </c>
      <c r="B193" s="37">
        <f>SUMIFS(СВЦЭМ!$F$34:$F$777,СВЦЭМ!$A$34:$A$777,$A193,СВЦЭМ!$B$34:$B$777,B$190)+'СЕТ СН'!$F$12</f>
        <v>87.612577889999997</v>
      </c>
      <c r="C193" s="37">
        <f>SUMIFS(СВЦЭМ!$F$34:$F$777,СВЦЭМ!$A$34:$A$777,$A193,СВЦЭМ!$B$34:$B$777,C$190)+'СЕТ СН'!$F$12</f>
        <v>100.80045043</v>
      </c>
      <c r="D193" s="37">
        <f>SUMIFS(СВЦЭМ!$F$34:$F$777,СВЦЭМ!$A$34:$A$777,$A193,СВЦЭМ!$B$34:$B$777,D$190)+'СЕТ СН'!$F$12</f>
        <v>102.67216639</v>
      </c>
      <c r="E193" s="37">
        <f>SUMIFS(СВЦЭМ!$F$34:$F$777,СВЦЭМ!$A$34:$A$777,$A193,СВЦЭМ!$B$34:$B$777,E$190)+'СЕТ СН'!$F$12</f>
        <v>102.40142357000001</v>
      </c>
      <c r="F193" s="37">
        <f>SUMIFS(СВЦЭМ!$F$34:$F$777,СВЦЭМ!$A$34:$A$777,$A193,СВЦЭМ!$B$34:$B$777,F$190)+'СЕТ СН'!$F$12</f>
        <v>102.19186449</v>
      </c>
      <c r="G193" s="37">
        <f>SUMIFS(СВЦЭМ!$F$34:$F$777,СВЦЭМ!$A$34:$A$777,$A193,СВЦЭМ!$B$34:$B$777,G$190)+'СЕТ СН'!$F$12</f>
        <v>103.02995803</v>
      </c>
      <c r="H193" s="37">
        <f>SUMIFS(СВЦЭМ!$F$34:$F$777,СВЦЭМ!$A$34:$A$777,$A193,СВЦЭМ!$B$34:$B$777,H$190)+'СЕТ СН'!$F$12</f>
        <v>102.63429539000001</v>
      </c>
      <c r="I193" s="37">
        <f>SUMIFS(СВЦЭМ!$F$34:$F$777,СВЦЭМ!$A$34:$A$777,$A193,СВЦЭМ!$B$34:$B$777,I$190)+'СЕТ СН'!$F$12</f>
        <v>99.484086149999996</v>
      </c>
      <c r="J193" s="37">
        <f>SUMIFS(СВЦЭМ!$F$34:$F$777,СВЦЭМ!$A$34:$A$777,$A193,СВЦЭМ!$B$34:$B$777,J$190)+'СЕТ СН'!$F$12</f>
        <v>89.251428140000002</v>
      </c>
      <c r="K193" s="37">
        <f>SUMIFS(СВЦЭМ!$F$34:$F$777,СВЦЭМ!$A$34:$A$777,$A193,СВЦЭМ!$B$34:$B$777,K$190)+'СЕТ СН'!$F$12</f>
        <v>79.828286739999996</v>
      </c>
      <c r="L193" s="37">
        <f>SUMIFS(СВЦЭМ!$F$34:$F$777,СВЦЭМ!$A$34:$A$777,$A193,СВЦЭМ!$B$34:$B$777,L$190)+'СЕТ СН'!$F$12</f>
        <v>71.278236269999994</v>
      </c>
      <c r="M193" s="37">
        <f>SUMIFS(СВЦЭМ!$F$34:$F$777,СВЦЭМ!$A$34:$A$777,$A193,СВЦЭМ!$B$34:$B$777,M$190)+'СЕТ СН'!$F$12</f>
        <v>70.041211750000002</v>
      </c>
      <c r="N193" s="37">
        <f>SUMIFS(СВЦЭМ!$F$34:$F$777,СВЦЭМ!$A$34:$A$777,$A193,СВЦЭМ!$B$34:$B$777,N$190)+'СЕТ СН'!$F$12</f>
        <v>72.235608780000007</v>
      </c>
      <c r="O193" s="37">
        <f>SUMIFS(СВЦЭМ!$F$34:$F$777,СВЦЭМ!$A$34:$A$777,$A193,СВЦЭМ!$B$34:$B$777,O$190)+'СЕТ СН'!$F$12</f>
        <v>75.347492040000006</v>
      </c>
      <c r="P193" s="37">
        <f>SUMIFS(СВЦЭМ!$F$34:$F$777,СВЦЭМ!$A$34:$A$777,$A193,СВЦЭМ!$B$34:$B$777,P$190)+'СЕТ СН'!$F$12</f>
        <v>76.887880730000006</v>
      </c>
      <c r="Q193" s="37">
        <f>SUMIFS(СВЦЭМ!$F$34:$F$777,СВЦЭМ!$A$34:$A$777,$A193,СВЦЭМ!$B$34:$B$777,Q$190)+'СЕТ СН'!$F$12</f>
        <v>77.97563504</v>
      </c>
      <c r="R193" s="37">
        <f>SUMIFS(СВЦЭМ!$F$34:$F$777,СВЦЭМ!$A$34:$A$777,$A193,СВЦЭМ!$B$34:$B$777,R$190)+'СЕТ СН'!$F$12</f>
        <v>77.638162039999997</v>
      </c>
      <c r="S193" s="37">
        <f>SUMIFS(СВЦЭМ!$F$34:$F$777,СВЦЭМ!$A$34:$A$777,$A193,СВЦЭМ!$B$34:$B$777,S$190)+'СЕТ СН'!$F$12</f>
        <v>77.939028739999998</v>
      </c>
      <c r="T193" s="37">
        <f>SUMIFS(СВЦЭМ!$F$34:$F$777,СВЦЭМ!$A$34:$A$777,$A193,СВЦЭМ!$B$34:$B$777,T$190)+'СЕТ СН'!$F$12</f>
        <v>72.582169289999996</v>
      </c>
      <c r="U193" s="37">
        <f>SUMIFS(СВЦЭМ!$F$34:$F$777,СВЦЭМ!$A$34:$A$777,$A193,СВЦЭМ!$B$34:$B$777,U$190)+'СЕТ СН'!$F$12</f>
        <v>72.87670147</v>
      </c>
      <c r="V193" s="37">
        <f>SUMIFS(СВЦЭМ!$F$34:$F$777,СВЦЭМ!$A$34:$A$777,$A193,СВЦЭМ!$B$34:$B$777,V$190)+'СЕТ СН'!$F$12</f>
        <v>73.322389819999998</v>
      </c>
      <c r="W193" s="37">
        <f>SUMIFS(СВЦЭМ!$F$34:$F$777,СВЦЭМ!$A$34:$A$777,$A193,СВЦЭМ!$B$34:$B$777,W$190)+'СЕТ СН'!$F$12</f>
        <v>76.068407149999999</v>
      </c>
      <c r="X193" s="37">
        <f>SUMIFS(СВЦЭМ!$F$34:$F$777,СВЦЭМ!$A$34:$A$777,$A193,СВЦЭМ!$B$34:$B$777,X$190)+'СЕТ СН'!$F$12</f>
        <v>78.626378489999993</v>
      </c>
      <c r="Y193" s="37">
        <f>SUMIFS(СВЦЭМ!$F$34:$F$777,СВЦЭМ!$A$34:$A$777,$A193,СВЦЭМ!$B$34:$B$777,Y$190)+'СЕТ СН'!$F$12</f>
        <v>86.852244499999998</v>
      </c>
    </row>
    <row r="194" spans="1:25" ht="15.75" x14ac:dyDescent="0.2">
      <c r="A194" s="36">
        <f t="shared" si="5"/>
        <v>42678</v>
      </c>
      <c r="B194" s="37">
        <f>SUMIFS(СВЦЭМ!$F$34:$F$777,СВЦЭМ!$A$34:$A$777,$A194,СВЦЭМ!$B$34:$B$777,B$190)+'СЕТ СН'!$F$12</f>
        <v>95.756905849999995</v>
      </c>
      <c r="C194" s="37">
        <f>SUMIFS(СВЦЭМ!$F$34:$F$777,СВЦЭМ!$A$34:$A$777,$A194,СВЦЭМ!$B$34:$B$777,C$190)+'СЕТ СН'!$F$12</f>
        <v>102.38662254</v>
      </c>
      <c r="D194" s="37">
        <f>SUMIFS(СВЦЭМ!$F$34:$F$777,СВЦЭМ!$A$34:$A$777,$A194,СВЦЭМ!$B$34:$B$777,D$190)+'СЕТ СН'!$F$12</f>
        <v>102.76821778</v>
      </c>
      <c r="E194" s="37">
        <f>SUMIFS(СВЦЭМ!$F$34:$F$777,СВЦЭМ!$A$34:$A$777,$A194,СВЦЭМ!$B$34:$B$777,E$190)+'СЕТ СН'!$F$12</f>
        <v>102.65225768000001</v>
      </c>
      <c r="F194" s="37">
        <f>SUMIFS(СВЦЭМ!$F$34:$F$777,СВЦЭМ!$A$34:$A$777,$A194,СВЦЭМ!$B$34:$B$777,F$190)+'СЕТ СН'!$F$12</f>
        <v>102.38419288999999</v>
      </c>
      <c r="G194" s="37">
        <f>SUMIFS(СВЦЭМ!$F$34:$F$777,СВЦЭМ!$A$34:$A$777,$A194,СВЦЭМ!$B$34:$B$777,G$190)+'СЕТ СН'!$F$12</f>
        <v>102.93214455</v>
      </c>
      <c r="H194" s="37">
        <f>SUMIFS(СВЦЭМ!$F$34:$F$777,СВЦЭМ!$A$34:$A$777,$A194,СВЦЭМ!$B$34:$B$777,H$190)+'СЕТ СН'!$F$12</f>
        <v>104.02548638</v>
      </c>
      <c r="I194" s="37">
        <f>SUMIFS(СВЦЭМ!$F$34:$F$777,СВЦЭМ!$A$34:$A$777,$A194,СВЦЭМ!$B$34:$B$777,I$190)+'СЕТ СН'!$F$12</f>
        <v>102.70389278</v>
      </c>
      <c r="J194" s="37">
        <f>SUMIFS(СВЦЭМ!$F$34:$F$777,СВЦЭМ!$A$34:$A$777,$A194,СВЦЭМ!$B$34:$B$777,J$190)+'СЕТ СН'!$F$12</f>
        <v>93.999440489999998</v>
      </c>
      <c r="K194" s="37">
        <f>SUMIFS(СВЦЭМ!$F$34:$F$777,СВЦЭМ!$A$34:$A$777,$A194,СВЦЭМ!$B$34:$B$777,K$190)+'СЕТ СН'!$F$12</f>
        <v>85.414149219999999</v>
      </c>
      <c r="L194" s="37">
        <f>SUMIFS(СВЦЭМ!$F$34:$F$777,СВЦЭМ!$A$34:$A$777,$A194,СВЦЭМ!$B$34:$B$777,L$190)+'СЕТ СН'!$F$12</f>
        <v>76.435228440000003</v>
      </c>
      <c r="M194" s="37">
        <f>SUMIFS(СВЦЭМ!$F$34:$F$777,СВЦЭМ!$A$34:$A$777,$A194,СВЦЭМ!$B$34:$B$777,M$190)+'СЕТ СН'!$F$12</f>
        <v>73.377672160000003</v>
      </c>
      <c r="N194" s="37">
        <f>SUMIFS(СВЦЭМ!$F$34:$F$777,СВЦЭМ!$A$34:$A$777,$A194,СВЦЭМ!$B$34:$B$777,N$190)+'СЕТ СН'!$F$12</f>
        <v>71.705054649999994</v>
      </c>
      <c r="O194" s="37">
        <f>SUMIFS(СВЦЭМ!$F$34:$F$777,СВЦЭМ!$A$34:$A$777,$A194,СВЦЭМ!$B$34:$B$777,O$190)+'СЕТ СН'!$F$12</f>
        <v>70.9441305</v>
      </c>
      <c r="P194" s="37">
        <f>SUMIFS(СВЦЭМ!$F$34:$F$777,СВЦЭМ!$A$34:$A$777,$A194,СВЦЭМ!$B$34:$B$777,P$190)+'СЕТ СН'!$F$12</f>
        <v>70.455791300000001</v>
      </c>
      <c r="Q194" s="37">
        <f>SUMIFS(СВЦЭМ!$F$34:$F$777,СВЦЭМ!$A$34:$A$777,$A194,СВЦЭМ!$B$34:$B$777,Q$190)+'СЕТ СН'!$F$12</f>
        <v>70.245189089999997</v>
      </c>
      <c r="R194" s="37">
        <f>SUMIFS(СВЦЭМ!$F$34:$F$777,СВЦЭМ!$A$34:$A$777,$A194,СВЦЭМ!$B$34:$B$777,R$190)+'СЕТ СН'!$F$12</f>
        <v>70.516579410000006</v>
      </c>
      <c r="S194" s="37">
        <f>SUMIFS(СВЦЭМ!$F$34:$F$777,СВЦЭМ!$A$34:$A$777,$A194,СВЦЭМ!$B$34:$B$777,S$190)+'СЕТ СН'!$F$12</f>
        <v>70.454302200000001</v>
      </c>
      <c r="T194" s="37">
        <f>SUMIFS(СВЦЭМ!$F$34:$F$777,СВЦЭМ!$A$34:$A$777,$A194,СВЦЭМ!$B$34:$B$777,T$190)+'СЕТ СН'!$F$12</f>
        <v>68.702349310000002</v>
      </c>
      <c r="U194" s="37">
        <f>SUMIFS(СВЦЭМ!$F$34:$F$777,СВЦЭМ!$A$34:$A$777,$A194,СВЦЭМ!$B$34:$B$777,U$190)+'СЕТ СН'!$F$12</f>
        <v>67.168391760000006</v>
      </c>
      <c r="V194" s="37">
        <f>SUMIFS(СВЦЭМ!$F$34:$F$777,СВЦЭМ!$A$34:$A$777,$A194,СВЦЭМ!$B$34:$B$777,V$190)+'СЕТ СН'!$F$12</f>
        <v>67.934770619999995</v>
      </c>
      <c r="W194" s="37">
        <f>SUMIFS(СВЦЭМ!$F$34:$F$777,СВЦЭМ!$A$34:$A$777,$A194,СВЦЭМ!$B$34:$B$777,W$190)+'СЕТ СН'!$F$12</f>
        <v>70.186279139999996</v>
      </c>
      <c r="X194" s="37">
        <f>SUMIFS(СВЦЭМ!$F$34:$F$777,СВЦЭМ!$A$34:$A$777,$A194,СВЦЭМ!$B$34:$B$777,X$190)+'СЕТ СН'!$F$12</f>
        <v>70.534817279999999</v>
      </c>
      <c r="Y194" s="37">
        <f>SUMIFS(СВЦЭМ!$F$34:$F$777,СВЦЭМ!$A$34:$A$777,$A194,СВЦЭМ!$B$34:$B$777,Y$190)+'СЕТ СН'!$F$12</f>
        <v>79.556525500000006</v>
      </c>
    </row>
    <row r="195" spans="1:25" ht="15.75" x14ac:dyDescent="0.2">
      <c r="A195" s="36">
        <f t="shared" si="5"/>
        <v>42679</v>
      </c>
      <c r="B195" s="37">
        <f>SUMIFS(СВЦЭМ!$F$34:$F$777,СВЦЭМ!$A$34:$A$777,$A195,СВЦЭМ!$B$34:$B$777,B$190)+'СЕТ СН'!$F$12</f>
        <v>90.386806849999999</v>
      </c>
      <c r="C195" s="37">
        <f>SUMIFS(СВЦЭМ!$F$34:$F$777,СВЦЭМ!$A$34:$A$777,$A195,СВЦЭМ!$B$34:$B$777,C$190)+'СЕТ СН'!$F$12</f>
        <v>97.68677108</v>
      </c>
      <c r="D195" s="37">
        <f>SUMIFS(СВЦЭМ!$F$34:$F$777,СВЦЭМ!$A$34:$A$777,$A195,СВЦЭМ!$B$34:$B$777,D$190)+'СЕТ СН'!$F$12</f>
        <v>103.29189703999999</v>
      </c>
      <c r="E195" s="37">
        <f>SUMIFS(СВЦЭМ!$F$34:$F$777,СВЦЭМ!$A$34:$A$777,$A195,СВЦЭМ!$B$34:$B$777,E$190)+'СЕТ СН'!$F$12</f>
        <v>103.27640716000001</v>
      </c>
      <c r="F195" s="37">
        <f>SUMIFS(СВЦЭМ!$F$34:$F$777,СВЦЭМ!$A$34:$A$777,$A195,СВЦЭМ!$B$34:$B$777,F$190)+'СЕТ СН'!$F$12</f>
        <v>103.04205472</v>
      </c>
      <c r="G195" s="37">
        <f>SUMIFS(СВЦЭМ!$F$34:$F$777,СВЦЭМ!$A$34:$A$777,$A195,СВЦЭМ!$B$34:$B$777,G$190)+'СЕТ СН'!$F$12</f>
        <v>103.42288529</v>
      </c>
      <c r="H195" s="37">
        <f>SUMIFS(СВЦЭМ!$F$34:$F$777,СВЦЭМ!$A$34:$A$777,$A195,СВЦЭМ!$B$34:$B$777,H$190)+'СЕТ СН'!$F$12</f>
        <v>104.47980167</v>
      </c>
      <c r="I195" s="37">
        <f>SUMIFS(СВЦЭМ!$F$34:$F$777,СВЦЭМ!$A$34:$A$777,$A195,СВЦЭМ!$B$34:$B$777,I$190)+'СЕТ СН'!$F$12</f>
        <v>103.69492215</v>
      </c>
      <c r="J195" s="37">
        <f>SUMIFS(СВЦЭМ!$F$34:$F$777,СВЦЭМ!$A$34:$A$777,$A195,СВЦЭМ!$B$34:$B$777,J$190)+'СЕТ СН'!$F$12</f>
        <v>94.360617840000003</v>
      </c>
      <c r="K195" s="37">
        <f>SUMIFS(СВЦЭМ!$F$34:$F$777,СВЦЭМ!$A$34:$A$777,$A195,СВЦЭМ!$B$34:$B$777,K$190)+'СЕТ СН'!$F$12</f>
        <v>85.743278959999998</v>
      </c>
      <c r="L195" s="37">
        <f>SUMIFS(СВЦЭМ!$F$34:$F$777,СВЦЭМ!$A$34:$A$777,$A195,СВЦЭМ!$B$34:$B$777,L$190)+'СЕТ СН'!$F$12</f>
        <v>77.6848028</v>
      </c>
      <c r="M195" s="37">
        <f>SUMIFS(СВЦЭМ!$F$34:$F$777,СВЦЭМ!$A$34:$A$777,$A195,СВЦЭМ!$B$34:$B$777,M$190)+'СЕТ СН'!$F$12</f>
        <v>75.326694219999993</v>
      </c>
      <c r="N195" s="37">
        <f>SUMIFS(СВЦЭМ!$F$34:$F$777,СВЦЭМ!$A$34:$A$777,$A195,СВЦЭМ!$B$34:$B$777,N$190)+'СЕТ СН'!$F$12</f>
        <v>73.755385230000002</v>
      </c>
      <c r="O195" s="37">
        <f>SUMIFS(СВЦЭМ!$F$34:$F$777,СВЦЭМ!$A$34:$A$777,$A195,СВЦЭМ!$B$34:$B$777,O$190)+'СЕТ СН'!$F$12</f>
        <v>72.694939320000003</v>
      </c>
      <c r="P195" s="37">
        <f>SUMIFS(СВЦЭМ!$F$34:$F$777,СВЦЭМ!$A$34:$A$777,$A195,СВЦЭМ!$B$34:$B$777,P$190)+'СЕТ СН'!$F$12</f>
        <v>72.028625169999998</v>
      </c>
      <c r="Q195" s="37">
        <f>SUMIFS(СВЦЭМ!$F$34:$F$777,СВЦЭМ!$A$34:$A$777,$A195,СВЦЭМ!$B$34:$B$777,Q$190)+'СЕТ СН'!$F$12</f>
        <v>71.646817720000001</v>
      </c>
      <c r="R195" s="37">
        <f>SUMIFS(СВЦЭМ!$F$34:$F$777,СВЦЭМ!$A$34:$A$777,$A195,СВЦЭМ!$B$34:$B$777,R$190)+'СЕТ СН'!$F$12</f>
        <v>71.123188659999997</v>
      </c>
      <c r="S195" s="37">
        <f>SUMIFS(СВЦЭМ!$F$34:$F$777,СВЦЭМ!$A$34:$A$777,$A195,СВЦЭМ!$B$34:$B$777,S$190)+'СЕТ СН'!$F$12</f>
        <v>70.172519260000001</v>
      </c>
      <c r="T195" s="37">
        <f>SUMIFS(СВЦЭМ!$F$34:$F$777,СВЦЭМ!$A$34:$A$777,$A195,СВЦЭМ!$B$34:$B$777,T$190)+'СЕТ СН'!$F$12</f>
        <v>68.413730130000005</v>
      </c>
      <c r="U195" s="37">
        <f>SUMIFS(СВЦЭМ!$F$34:$F$777,СВЦЭМ!$A$34:$A$777,$A195,СВЦЭМ!$B$34:$B$777,U$190)+'СЕТ СН'!$F$12</f>
        <v>67.051462839999999</v>
      </c>
      <c r="V195" s="37">
        <f>SUMIFS(СВЦЭМ!$F$34:$F$777,СВЦЭМ!$A$34:$A$777,$A195,СВЦЭМ!$B$34:$B$777,V$190)+'СЕТ СН'!$F$12</f>
        <v>67.809425919999995</v>
      </c>
      <c r="W195" s="37">
        <f>SUMIFS(СВЦЭМ!$F$34:$F$777,СВЦЭМ!$A$34:$A$777,$A195,СВЦЭМ!$B$34:$B$777,W$190)+'СЕТ СН'!$F$12</f>
        <v>70.175402899999995</v>
      </c>
      <c r="X195" s="37">
        <f>SUMIFS(СВЦЭМ!$F$34:$F$777,СВЦЭМ!$A$34:$A$777,$A195,СВЦЭМ!$B$34:$B$777,X$190)+'СЕТ СН'!$F$12</f>
        <v>70.396331180000004</v>
      </c>
      <c r="Y195" s="37">
        <f>SUMIFS(СВЦЭМ!$F$34:$F$777,СВЦЭМ!$A$34:$A$777,$A195,СВЦЭМ!$B$34:$B$777,Y$190)+'СЕТ СН'!$F$12</f>
        <v>79.436316910000002</v>
      </c>
    </row>
    <row r="196" spans="1:25" ht="15.75" x14ac:dyDescent="0.2">
      <c r="A196" s="36">
        <f t="shared" si="5"/>
        <v>42680</v>
      </c>
      <c r="B196" s="37">
        <f>SUMIFS(СВЦЭМ!$F$34:$F$777,СВЦЭМ!$A$34:$A$777,$A196,СВЦЭМ!$B$34:$B$777,B$190)+'СЕТ СН'!$F$12</f>
        <v>88.431991400000001</v>
      </c>
      <c r="C196" s="37">
        <f>SUMIFS(СВЦЭМ!$F$34:$F$777,СВЦЭМ!$A$34:$A$777,$A196,СВЦЭМ!$B$34:$B$777,C$190)+'СЕТ СН'!$F$12</f>
        <v>98.663525050000004</v>
      </c>
      <c r="D196" s="37">
        <f>SUMIFS(СВЦЭМ!$F$34:$F$777,СВЦЭМ!$A$34:$A$777,$A196,СВЦЭМ!$B$34:$B$777,D$190)+'СЕТ СН'!$F$12</f>
        <v>102.20158363</v>
      </c>
      <c r="E196" s="37">
        <f>SUMIFS(СВЦЭМ!$F$34:$F$777,СВЦЭМ!$A$34:$A$777,$A196,СВЦЭМ!$B$34:$B$777,E$190)+'СЕТ СН'!$F$12</f>
        <v>102.40671136</v>
      </c>
      <c r="F196" s="37">
        <f>SUMIFS(СВЦЭМ!$F$34:$F$777,СВЦЭМ!$A$34:$A$777,$A196,СВЦЭМ!$B$34:$B$777,F$190)+'СЕТ СН'!$F$12</f>
        <v>102.39849941999999</v>
      </c>
      <c r="G196" s="37">
        <f>SUMIFS(СВЦЭМ!$F$34:$F$777,СВЦЭМ!$A$34:$A$777,$A196,СВЦЭМ!$B$34:$B$777,G$190)+'СЕТ СН'!$F$12</f>
        <v>101.41837653</v>
      </c>
      <c r="H196" s="37">
        <f>SUMIFS(СВЦЭМ!$F$34:$F$777,СВЦЭМ!$A$34:$A$777,$A196,СВЦЭМ!$B$34:$B$777,H$190)+'СЕТ СН'!$F$12</f>
        <v>100.95357147</v>
      </c>
      <c r="I196" s="37">
        <f>SUMIFS(СВЦЭМ!$F$34:$F$777,СВЦЭМ!$A$34:$A$777,$A196,СВЦЭМ!$B$34:$B$777,I$190)+'СЕТ СН'!$F$12</f>
        <v>100.05152418</v>
      </c>
      <c r="J196" s="37">
        <f>SUMIFS(СВЦЭМ!$F$34:$F$777,СВЦЭМ!$A$34:$A$777,$A196,СВЦЭМ!$B$34:$B$777,J$190)+'СЕТ СН'!$F$12</f>
        <v>89.781037350000005</v>
      </c>
      <c r="K196" s="37">
        <f>SUMIFS(СВЦЭМ!$F$34:$F$777,СВЦЭМ!$A$34:$A$777,$A196,СВЦЭМ!$B$34:$B$777,K$190)+'СЕТ СН'!$F$12</f>
        <v>79.898109329999997</v>
      </c>
      <c r="L196" s="37">
        <f>SUMIFS(СВЦЭМ!$F$34:$F$777,СВЦЭМ!$A$34:$A$777,$A196,СВЦЭМ!$B$34:$B$777,L$190)+'СЕТ СН'!$F$12</f>
        <v>73.791969739999999</v>
      </c>
      <c r="M196" s="37">
        <f>SUMIFS(СВЦЭМ!$F$34:$F$777,СВЦЭМ!$A$34:$A$777,$A196,СВЦЭМ!$B$34:$B$777,M$190)+'СЕТ СН'!$F$12</f>
        <v>69.186887670000004</v>
      </c>
      <c r="N196" s="37">
        <f>SUMIFS(СВЦЭМ!$F$34:$F$777,СВЦЭМ!$A$34:$A$777,$A196,СВЦЭМ!$B$34:$B$777,N$190)+'СЕТ СН'!$F$12</f>
        <v>68.651710050000005</v>
      </c>
      <c r="O196" s="37">
        <f>SUMIFS(СВЦЭМ!$F$34:$F$777,СВЦЭМ!$A$34:$A$777,$A196,СВЦЭМ!$B$34:$B$777,O$190)+'СЕТ СН'!$F$12</f>
        <v>68.656763470000001</v>
      </c>
      <c r="P196" s="37">
        <f>SUMIFS(СВЦЭМ!$F$34:$F$777,СВЦЭМ!$A$34:$A$777,$A196,СВЦЭМ!$B$34:$B$777,P$190)+'СЕТ СН'!$F$12</f>
        <v>67.992360770000005</v>
      </c>
      <c r="Q196" s="37">
        <f>SUMIFS(СВЦЭМ!$F$34:$F$777,СВЦЭМ!$A$34:$A$777,$A196,СВЦЭМ!$B$34:$B$777,Q$190)+'СЕТ СН'!$F$12</f>
        <v>68.0099436</v>
      </c>
      <c r="R196" s="37">
        <f>SUMIFS(СВЦЭМ!$F$34:$F$777,СВЦЭМ!$A$34:$A$777,$A196,СВЦЭМ!$B$34:$B$777,R$190)+'СЕТ СН'!$F$12</f>
        <v>67.728702740000003</v>
      </c>
      <c r="S196" s="37">
        <f>SUMIFS(СВЦЭМ!$F$34:$F$777,СВЦЭМ!$A$34:$A$777,$A196,СВЦЭМ!$B$34:$B$777,S$190)+'СЕТ СН'!$F$12</f>
        <v>70.024502630000001</v>
      </c>
      <c r="T196" s="37">
        <f>SUMIFS(СВЦЭМ!$F$34:$F$777,СВЦЭМ!$A$34:$A$777,$A196,СВЦЭМ!$B$34:$B$777,T$190)+'СЕТ СН'!$F$12</f>
        <v>71.031166839999997</v>
      </c>
      <c r="U196" s="37">
        <f>SUMIFS(СВЦЭМ!$F$34:$F$777,СВЦЭМ!$A$34:$A$777,$A196,СВЦЭМ!$B$34:$B$777,U$190)+'СЕТ СН'!$F$12</f>
        <v>71.629148459999996</v>
      </c>
      <c r="V196" s="37">
        <f>SUMIFS(СВЦЭМ!$F$34:$F$777,СВЦЭМ!$A$34:$A$777,$A196,СВЦЭМ!$B$34:$B$777,V$190)+'СЕТ СН'!$F$12</f>
        <v>71.419957620000005</v>
      </c>
      <c r="W196" s="37">
        <f>SUMIFS(СВЦЭМ!$F$34:$F$777,СВЦЭМ!$A$34:$A$777,$A196,СВЦЭМ!$B$34:$B$777,W$190)+'СЕТ СН'!$F$12</f>
        <v>72.598770930000001</v>
      </c>
      <c r="X196" s="37">
        <f>SUMIFS(СВЦЭМ!$F$34:$F$777,СВЦЭМ!$A$34:$A$777,$A196,СВЦЭМ!$B$34:$B$777,X$190)+'СЕТ СН'!$F$12</f>
        <v>72.990013910000002</v>
      </c>
      <c r="Y196" s="37">
        <f>SUMIFS(СВЦЭМ!$F$34:$F$777,СВЦЭМ!$A$34:$A$777,$A196,СВЦЭМ!$B$34:$B$777,Y$190)+'СЕТ СН'!$F$12</f>
        <v>82.25172431</v>
      </c>
    </row>
    <row r="197" spans="1:25" ht="15.75" x14ac:dyDescent="0.2">
      <c r="A197" s="36">
        <f t="shared" si="5"/>
        <v>42681</v>
      </c>
      <c r="B197" s="37">
        <f>SUMIFS(СВЦЭМ!$F$34:$F$777,СВЦЭМ!$A$34:$A$777,$A197,СВЦЭМ!$B$34:$B$777,B$190)+'СЕТ СН'!$F$12</f>
        <v>92.420182159999996</v>
      </c>
      <c r="C197" s="37">
        <f>SUMIFS(СВЦЭМ!$F$34:$F$777,СВЦЭМ!$A$34:$A$777,$A197,СВЦЭМ!$B$34:$B$777,C$190)+'СЕТ СН'!$F$12</f>
        <v>101.04062939000001</v>
      </c>
      <c r="D197" s="37">
        <f>SUMIFS(СВЦЭМ!$F$34:$F$777,СВЦЭМ!$A$34:$A$777,$A197,СВЦЭМ!$B$34:$B$777,D$190)+'СЕТ СН'!$F$12</f>
        <v>103.02658766</v>
      </c>
      <c r="E197" s="37">
        <f>SUMIFS(СВЦЭМ!$F$34:$F$777,СВЦЭМ!$A$34:$A$777,$A197,СВЦЭМ!$B$34:$B$777,E$190)+'СЕТ СН'!$F$12</f>
        <v>102.96813209</v>
      </c>
      <c r="F197" s="37">
        <f>SUMIFS(СВЦЭМ!$F$34:$F$777,СВЦЭМ!$A$34:$A$777,$A197,СВЦЭМ!$B$34:$B$777,F$190)+'СЕТ СН'!$F$12</f>
        <v>103.04037524</v>
      </c>
      <c r="G197" s="37">
        <f>SUMIFS(СВЦЭМ!$F$34:$F$777,СВЦЭМ!$A$34:$A$777,$A197,СВЦЭМ!$B$34:$B$777,G$190)+'СЕТ СН'!$F$12</f>
        <v>103.15679059999999</v>
      </c>
      <c r="H197" s="37">
        <f>SUMIFS(СВЦЭМ!$F$34:$F$777,СВЦЭМ!$A$34:$A$777,$A197,СВЦЭМ!$B$34:$B$777,H$190)+'СЕТ СН'!$F$12</f>
        <v>105.83463251000001</v>
      </c>
      <c r="I197" s="37">
        <f>SUMIFS(СВЦЭМ!$F$34:$F$777,СВЦЭМ!$A$34:$A$777,$A197,СВЦЭМ!$B$34:$B$777,I$190)+'СЕТ СН'!$F$12</f>
        <v>104.86480344</v>
      </c>
      <c r="J197" s="37">
        <f>SUMIFS(СВЦЭМ!$F$34:$F$777,СВЦЭМ!$A$34:$A$777,$A197,СВЦЭМ!$B$34:$B$777,J$190)+'СЕТ СН'!$F$12</f>
        <v>94.664853199999996</v>
      </c>
      <c r="K197" s="37">
        <f>SUMIFS(СВЦЭМ!$F$34:$F$777,СВЦЭМ!$A$34:$A$777,$A197,СВЦЭМ!$B$34:$B$777,K$190)+'СЕТ СН'!$F$12</f>
        <v>83.251649939999993</v>
      </c>
      <c r="L197" s="37">
        <f>SUMIFS(СВЦЭМ!$F$34:$F$777,СВЦЭМ!$A$34:$A$777,$A197,СВЦЭМ!$B$34:$B$777,L$190)+'СЕТ СН'!$F$12</f>
        <v>74.428644109999993</v>
      </c>
      <c r="M197" s="37">
        <f>SUMIFS(СВЦЭМ!$F$34:$F$777,СВЦЭМ!$A$34:$A$777,$A197,СВЦЭМ!$B$34:$B$777,M$190)+'СЕТ СН'!$F$12</f>
        <v>70.789140470000007</v>
      </c>
      <c r="N197" s="37">
        <f>SUMIFS(СВЦЭМ!$F$34:$F$777,СВЦЭМ!$A$34:$A$777,$A197,СВЦЭМ!$B$34:$B$777,N$190)+'СЕТ СН'!$F$12</f>
        <v>70.949880440000001</v>
      </c>
      <c r="O197" s="37">
        <f>SUMIFS(СВЦЭМ!$F$34:$F$777,СВЦЭМ!$A$34:$A$777,$A197,СВЦЭМ!$B$34:$B$777,O$190)+'СЕТ СН'!$F$12</f>
        <v>69.703631200000004</v>
      </c>
      <c r="P197" s="37">
        <f>SUMIFS(СВЦЭМ!$F$34:$F$777,СВЦЭМ!$A$34:$A$777,$A197,СВЦЭМ!$B$34:$B$777,P$190)+'СЕТ СН'!$F$12</f>
        <v>68.888937909999996</v>
      </c>
      <c r="Q197" s="37">
        <f>SUMIFS(СВЦЭМ!$F$34:$F$777,СВЦЭМ!$A$34:$A$777,$A197,СВЦЭМ!$B$34:$B$777,Q$190)+'СЕТ СН'!$F$12</f>
        <v>68.893305589999997</v>
      </c>
      <c r="R197" s="37">
        <f>SUMIFS(СВЦЭМ!$F$34:$F$777,СВЦЭМ!$A$34:$A$777,$A197,СВЦЭМ!$B$34:$B$777,R$190)+'СЕТ СН'!$F$12</f>
        <v>68.821941960000004</v>
      </c>
      <c r="S197" s="37">
        <f>SUMIFS(СВЦЭМ!$F$34:$F$777,СВЦЭМ!$A$34:$A$777,$A197,СВЦЭМ!$B$34:$B$777,S$190)+'СЕТ СН'!$F$12</f>
        <v>70.839817010000004</v>
      </c>
      <c r="T197" s="37">
        <f>SUMIFS(СВЦЭМ!$F$34:$F$777,СВЦЭМ!$A$34:$A$777,$A197,СВЦЭМ!$B$34:$B$777,T$190)+'СЕТ СН'!$F$12</f>
        <v>71.919044549999995</v>
      </c>
      <c r="U197" s="37">
        <f>SUMIFS(СВЦЭМ!$F$34:$F$777,СВЦЭМ!$A$34:$A$777,$A197,СВЦЭМ!$B$34:$B$777,U$190)+'СЕТ СН'!$F$12</f>
        <v>72.237857020000007</v>
      </c>
      <c r="V197" s="37">
        <f>SUMIFS(СВЦЭМ!$F$34:$F$777,СВЦЭМ!$A$34:$A$777,$A197,СВЦЭМ!$B$34:$B$777,V$190)+'СЕТ СН'!$F$12</f>
        <v>71.761871400000004</v>
      </c>
      <c r="W197" s="37">
        <f>SUMIFS(СВЦЭМ!$F$34:$F$777,СВЦЭМ!$A$34:$A$777,$A197,СВЦЭМ!$B$34:$B$777,W$190)+'СЕТ СН'!$F$12</f>
        <v>71.710558559999996</v>
      </c>
      <c r="X197" s="37">
        <f>SUMIFS(СВЦЭМ!$F$34:$F$777,СВЦЭМ!$A$34:$A$777,$A197,СВЦЭМ!$B$34:$B$777,X$190)+'СЕТ СН'!$F$12</f>
        <v>75.008144939999994</v>
      </c>
      <c r="Y197" s="37">
        <f>SUMIFS(СВЦЭМ!$F$34:$F$777,СВЦЭМ!$A$34:$A$777,$A197,СВЦЭМ!$B$34:$B$777,Y$190)+'СЕТ СН'!$F$12</f>
        <v>82.766284260000006</v>
      </c>
    </row>
    <row r="198" spans="1:25" ht="15.75" x14ac:dyDescent="0.2">
      <c r="A198" s="36">
        <f t="shared" si="5"/>
        <v>42682</v>
      </c>
      <c r="B198" s="37">
        <f>SUMIFS(СВЦЭМ!$F$34:$F$777,СВЦЭМ!$A$34:$A$777,$A198,СВЦЭМ!$B$34:$B$777,B$190)+'СЕТ СН'!$F$12</f>
        <v>90.710906870000002</v>
      </c>
      <c r="C198" s="37">
        <f>SUMIFS(СВЦЭМ!$F$34:$F$777,СВЦЭМ!$A$34:$A$777,$A198,СВЦЭМ!$B$34:$B$777,C$190)+'СЕТ СН'!$F$12</f>
        <v>101.12118100000001</v>
      </c>
      <c r="D198" s="37">
        <f>SUMIFS(СВЦЭМ!$F$34:$F$777,СВЦЭМ!$A$34:$A$777,$A198,СВЦЭМ!$B$34:$B$777,D$190)+'СЕТ СН'!$F$12</f>
        <v>103.55356132999999</v>
      </c>
      <c r="E198" s="37">
        <f>SUMIFS(СВЦЭМ!$F$34:$F$777,СВЦЭМ!$A$34:$A$777,$A198,СВЦЭМ!$B$34:$B$777,E$190)+'СЕТ СН'!$F$12</f>
        <v>102.52983619</v>
      </c>
      <c r="F198" s="37">
        <f>SUMIFS(СВЦЭМ!$F$34:$F$777,СВЦЭМ!$A$34:$A$777,$A198,СВЦЭМ!$B$34:$B$777,F$190)+'СЕТ СН'!$F$12</f>
        <v>103.17567975999999</v>
      </c>
      <c r="G198" s="37">
        <f>SUMIFS(СВЦЭМ!$F$34:$F$777,СВЦЭМ!$A$34:$A$777,$A198,СВЦЭМ!$B$34:$B$777,G$190)+'СЕТ СН'!$F$12</f>
        <v>104.30264990000001</v>
      </c>
      <c r="H198" s="37">
        <f>SUMIFS(СВЦЭМ!$F$34:$F$777,СВЦЭМ!$A$34:$A$777,$A198,СВЦЭМ!$B$34:$B$777,H$190)+'СЕТ СН'!$F$12</f>
        <v>106.03404384</v>
      </c>
      <c r="I198" s="37">
        <f>SUMIFS(СВЦЭМ!$F$34:$F$777,СВЦЭМ!$A$34:$A$777,$A198,СВЦЭМ!$B$34:$B$777,I$190)+'СЕТ СН'!$F$12</f>
        <v>99.912095429999994</v>
      </c>
      <c r="J198" s="37">
        <f>SUMIFS(СВЦЭМ!$F$34:$F$777,СВЦЭМ!$A$34:$A$777,$A198,СВЦЭМ!$B$34:$B$777,J$190)+'СЕТ СН'!$F$12</f>
        <v>87.698069390000001</v>
      </c>
      <c r="K198" s="37">
        <f>SUMIFS(СВЦЭМ!$F$34:$F$777,СВЦЭМ!$A$34:$A$777,$A198,СВЦЭМ!$B$34:$B$777,K$190)+'СЕТ СН'!$F$12</f>
        <v>83.234465650000004</v>
      </c>
      <c r="L198" s="37">
        <f>SUMIFS(СВЦЭМ!$F$34:$F$777,СВЦЭМ!$A$34:$A$777,$A198,СВЦЭМ!$B$34:$B$777,L$190)+'СЕТ СН'!$F$12</f>
        <v>73.111196649999997</v>
      </c>
      <c r="M198" s="37">
        <f>SUMIFS(СВЦЭМ!$F$34:$F$777,СВЦЭМ!$A$34:$A$777,$A198,СВЦЭМ!$B$34:$B$777,M$190)+'СЕТ СН'!$F$12</f>
        <v>70.990145569999996</v>
      </c>
      <c r="N198" s="37">
        <f>SUMIFS(СВЦЭМ!$F$34:$F$777,СВЦЭМ!$A$34:$A$777,$A198,СВЦЭМ!$B$34:$B$777,N$190)+'СЕТ СН'!$F$12</f>
        <v>68.984976000000003</v>
      </c>
      <c r="O198" s="37">
        <f>SUMIFS(СВЦЭМ!$F$34:$F$777,СВЦЭМ!$A$34:$A$777,$A198,СВЦЭМ!$B$34:$B$777,O$190)+'СЕТ СН'!$F$12</f>
        <v>68.966812180000005</v>
      </c>
      <c r="P198" s="37">
        <f>SUMIFS(СВЦЭМ!$F$34:$F$777,СВЦЭМ!$A$34:$A$777,$A198,СВЦЭМ!$B$34:$B$777,P$190)+'СЕТ СН'!$F$12</f>
        <v>68.081843129999996</v>
      </c>
      <c r="Q198" s="37">
        <f>SUMIFS(СВЦЭМ!$F$34:$F$777,СВЦЭМ!$A$34:$A$777,$A198,СВЦЭМ!$B$34:$B$777,Q$190)+'СЕТ СН'!$F$12</f>
        <v>67.309339420000001</v>
      </c>
      <c r="R198" s="37">
        <f>SUMIFS(СВЦЭМ!$F$34:$F$777,СВЦЭМ!$A$34:$A$777,$A198,СВЦЭМ!$B$34:$B$777,R$190)+'СЕТ СН'!$F$12</f>
        <v>67.183887580000004</v>
      </c>
      <c r="S198" s="37">
        <f>SUMIFS(СВЦЭМ!$F$34:$F$777,СВЦЭМ!$A$34:$A$777,$A198,СВЦЭМ!$B$34:$B$777,S$190)+'СЕТ СН'!$F$12</f>
        <v>69.472585839999994</v>
      </c>
      <c r="T198" s="37">
        <f>SUMIFS(СВЦЭМ!$F$34:$F$777,СВЦЭМ!$A$34:$A$777,$A198,СВЦЭМ!$B$34:$B$777,T$190)+'СЕТ СН'!$F$12</f>
        <v>72.221309450000007</v>
      </c>
      <c r="U198" s="37">
        <f>SUMIFS(СВЦЭМ!$F$34:$F$777,СВЦЭМ!$A$34:$A$777,$A198,СВЦЭМ!$B$34:$B$777,U$190)+'СЕТ СН'!$F$12</f>
        <v>72.778059850000005</v>
      </c>
      <c r="V198" s="37">
        <f>SUMIFS(СВЦЭМ!$F$34:$F$777,СВЦЭМ!$A$34:$A$777,$A198,СВЦЭМ!$B$34:$B$777,V$190)+'СЕТ СН'!$F$12</f>
        <v>72.819266440000007</v>
      </c>
      <c r="W198" s="37">
        <f>SUMIFS(СВЦЭМ!$F$34:$F$777,СВЦЭМ!$A$34:$A$777,$A198,СВЦЭМ!$B$34:$B$777,W$190)+'СЕТ СН'!$F$12</f>
        <v>73.268746829999998</v>
      </c>
      <c r="X198" s="37">
        <f>SUMIFS(СВЦЭМ!$F$34:$F$777,СВЦЭМ!$A$34:$A$777,$A198,СВЦЭМ!$B$34:$B$777,X$190)+'СЕТ СН'!$F$12</f>
        <v>75.041330860000002</v>
      </c>
      <c r="Y198" s="37">
        <f>SUMIFS(СВЦЭМ!$F$34:$F$777,СВЦЭМ!$A$34:$A$777,$A198,СВЦЭМ!$B$34:$B$777,Y$190)+'СЕТ СН'!$F$12</f>
        <v>82.740884210000004</v>
      </c>
    </row>
    <row r="199" spans="1:25" ht="15.75" x14ac:dyDescent="0.2">
      <c r="A199" s="36">
        <f t="shared" si="5"/>
        <v>42683</v>
      </c>
      <c r="B199" s="37">
        <f>SUMIFS(СВЦЭМ!$F$34:$F$777,СВЦЭМ!$A$34:$A$777,$A199,СВЦЭМ!$B$34:$B$777,B$190)+'СЕТ СН'!$F$12</f>
        <v>92.681159949999994</v>
      </c>
      <c r="C199" s="37">
        <f>SUMIFS(СВЦЭМ!$F$34:$F$777,СВЦЭМ!$A$34:$A$777,$A199,СВЦЭМ!$B$34:$B$777,C$190)+'СЕТ СН'!$F$12</f>
        <v>103.15351841</v>
      </c>
      <c r="D199" s="37">
        <f>SUMIFS(СВЦЭМ!$F$34:$F$777,СВЦЭМ!$A$34:$A$777,$A199,СВЦЭМ!$B$34:$B$777,D$190)+'СЕТ СН'!$F$12</f>
        <v>104.99482397</v>
      </c>
      <c r="E199" s="37">
        <f>SUMIFS(СВЦЭМ!$F$34:$F$777,СВЦЭМ!$A$34:$A$777,$A199,СВЦЭМ!$B$34:$B$777,E$190)+'СЕТ СН'!$F$12</f>
        <v>104.64555045</v>
      </c>
      <c r="F199" s="37">
        <f>SUMIFS(СВЦЭМ!$F$34:$F$777,СВЦЭМ!$A$34:$A$777,$A199,СВЦЭМ!$B$34:$B$777,F$190)+'СЕТ СН'!$F$12</f>
        <v>104.38974177999999</v>
      </c>
      <c r="G199" s="37">
        <f>SUMIFS(СВЦЭМ!$F$34:$F$777,СВЦЭМ!$A$34:$A$777,$A199,СВЦЭМ!$B$34:$B$777,G$190)+'СЕТ СН'!$F$12</f>
        <v>103.97780716</v>
      </c>
      <c r="H199" s="37">
        <f>SUMIFS(СВЦЭМ!$F$34:$F$777,СВЦЭМ!$A$34:$A$777,$A199,СВЦЭМ!$B$34:$B$777,H$190)+'СЕТ СН'!$F$12</f>
        <v>102.53371319</v>
      </c>
      <c r="I199" s="37">
        <f>SUMIFS(СВЦЭМ!$F$34:$F$777,СВЦЭМ!$A$34:$A$777,$A199,СВЦЭМ!$B$34:$B$777,I$190)+'СЕТ СН'!$F$12</f>
        <v>98.771290309999998</v>
      </c>
      <c r="J199" s="37">
        <f>SUMIFS(СВЦЭМ!$F$34:$F$777,СВЦЭМ!$A$34:$A$777,$A199,СВЦЭМ!$B$34:$B$777,J$190)+'СЕТ СН'!$F$12</f>
        <v>91.159161049999994</v>
      </c>
      <c r="K199" s="37">
        <f>SUMIFS(СВЦЭМ!$F$34:$F$777,СВЦЭМ!$A$34:$A$777,$A199,СВЦЭМ!$B$34:$B$777,K$190)+'СЕТ СН'!$F$12</f>
        <v>83.838705660000002</v>
      </c>
      <c r="L199" s="37">
        <f>SUMIFS(СВЦЭМ!$F$34:$F$777,СВЦЭМ!$A$34:$A$777,$A199,СВЦЭМ!$B$34:$B$777,L$190)+'СЕТ СН'!$F$12</f>
        <v>75.319323760000003</v>
      </c>
      <c r="M199" s="37">
        <f>SUMIFS(СВЦЭМ!$F$34:$F$777,СВЦЭМ!$A$34:$A$777,$A199,СВЦЭМ!$B$34:$B$777,M$190)+'СЕТ СН'!$F$12</f>
        <v>71.480746640000007</v>
      </c>
      <c r="N199" s="37">
        <f>SUMIFS(СВЦЭМ!$F$34:$F$777,СВЦЭМ!$A$34:$A$777,$A199,СВЦЭМ!$B$34:$B$777,N$190)+'СЕТ СН'!$F$12</f>
        <v>70.638792330000001</v>
      </c>
      <c r="O199" s="37">
        <f>SUMIFS(СВЦЭМ!$F$34:$F$777,СВЦЭМ!$A$34:$A$777,$A199,СВЦЭМ!$B$34:$B$777,O$190)+'СЕТ СН'!$F$12</f>
        <v>70.957468280000001</v>
      </c>
      <c r="P199" s="37">
        <f>SUMIFS(СВЦЭМ!$F$34:$F$777,СВЦЭМ!$A$34:$A$777,$A199,СВЦЭМ!$B$34:$B$777,P$190)+'СЕТ СН'!$F$12</f>
        <v>70.448377379999997</v>
      </c>
      <c r="Q199" s="37">
        <f>SUMIFS(СВЦЭМ!$F$34:$F$777,СВЦЭМ!$A$34:$A$777,$A199,СВЦЭМ!$B$34:$B$777,Q$190)+'СЕТ СН'!$F$12</f>
        <v>69.852767659999998</v>
      </c>
      <c r="R199" s="37">
        <f>SUMIFS(СВЦЭМ!$F$34:$F$777,СВЦЭМ!$A$34:$A$777,$A199,СВЦЭМ!$B$34:$B$777,R$190)+'СЕТ СН'!$F$12</f>
        <v>70.064111240000003</v>
      </c>
      <c r="S199" s="37">
        <f>SUMIFS(СВЦЭМ!$F$34:$F$777,СВЦЭМ!$A$34:$A$777,$A199,СВЦЭМ!$B$34:$B$777,S$190)+'СЕТ СН'!$F$12</f>
        <v>70.902125620000007</v>
      </c>
      <c r="T199" s="37">
        <f>SUMIFS(СВЦЭМ!$F$34:$F$777,СВЦЭМ!$A$34:$A$777,$A199,СВЦЭМ!$B$34:$B$777,T$190)+'СЕТ СН'!$F$12</f>
        <v>73.895097449999994</v>
      </c>
      <c r="U199" s="37">
        <f>SUMIFS(СВЦЭМ!$F$34:$F$777,СВЦЭМ!$A$34:$A$777,$A199,СВЦЭМ!$B$34:$B$777,U$190)+'СЕТ СН'!$F$12</f>
        <v>75.172462319999994</v>
      </c>
      <c r="V199" s="37">
        <f>SUMIFS(СВЦЭМ!$F$34:$F$777,СВЦЭМ!$A$34:$A$777,$A199,СВЦЭМ!$B$34:$B$777,V$190)+'СЕТ СН'!$F$12</f>
        <v>78.985595079999996</v>
      </c>
      <c r="W199" s="37">
        <f>SUMIFS(СВЦЭМ!$F$34:$F$777,СВЦЭМ!$A$34:$A$777,$A199,СВЦЭМ!$B$34:$B$777,W$190)+'СЕТ СН'!$F$12</f>
        <v>81.543140379999997</v>
      </c>
      <c r="X199" s="37">
        <f>SUMIFS(СВЦЭМ!$F$34:$F$777,СВЦЭМ!$A$34:$A$777,$A199,СВЦЭМ!$B$34:$B$777,X$190)+'СЕТ СН'!$F$12</f>
        <v>79.84578157</v>
      </c>
      <c r="Y199" s="37">
        <f>SUMIFS(СВЦЭМ!$F$34:$F$777,СВЦЭМ!$A$34:$A$777,$A199,СВЦЭМ!$B$34:$B$777,Y$190)+'СЕТ СН'!$F$12</f>
        <v>80.429256910000007</v>
      </c>
    </row>
    <row r="200" spans="1:25" ht="15.75" x14ac:dyDescent="0.2">
      <c r="A200" s="36">
        <f t="shared" si="5"/>
        <v>42684</v>
      </c>
      <c r="B200" s="37">
        <f>SUMIFS(СВЦЭМ!$F$34:$F$777,СВЦЭМ!$A$34:$A$777,$A200,СВЦЭМ!$B$34:$B$777,B$190)+'СЕТ СН'!$F$12</f>
        <v>91.517517440000006</v>
      </c>
      <c r="C200" s="37">
        <f>SUMIFS(СВЦЭМ!$F$34:$F$777,СВЦЭМ!$A$34:$A$777,$A200,СВЦЭМ!$B$34:$B$777,C$190)+'СЕТ СН'!$F$12</f>
        <v>102.22907475</v>
      </c>
      <c r="D200" s="37">
        <f>SUMIFS(СВЦЭМ!$F$34:$F$777,СВЦЭМ!$A$34:$A$777,$A200,СВЦЭМ!$B$34:$B$777,D$190)+'СЕТ СН'!$F$12</f>
        <v>104.41260333</v>
      </c>
      <c r="E200" s="37">
        <f>SUMIFS(СВЦЭМ!$F$34:$F$777,СВЦЭМ!$A$34:$A$777,$A200,СВЦЭМ!$B$34:$B$777,E$190)+'СЕТ СН'!$F$12</f>
        <v>104.21499455999999</v>
      </c>
      <c r="F200" s="37">
        <f>SUMIFS(СВЦЭМ!$F$34:$F$777,СВЦЭМ!$A$34:$A$777,$A200,СВЦЭМ!$B$34:$B$777,F$190)+'СЕТ СН'!$F$12</f>
        <v>104.96377433000001</v>
      </c>
      <c r="G200" s="37">
        <f>SUMIFS(СВЦЭМ!$F$34:$F$777,СВЦЭМ!$A$34:$A$777,$A200,СВЦЭМ!$B$34:$B$777,G$190)+'СЕТ СН'!$F$12</f>
        <v>105.38396956</v>
      </c>
      <c r="H200" s="37">
        <f>SUMIFS(СВЦЭМ!$F$34:$F$777,СВЦЭМ!$A$34:$A$777,$A200,СВЦЭМ!$B$34:$B$777,H$190)+'СЕТ СН'!$F$12</f>
        <v>101.68516104</v>
      </c>
      <c r="I200" s="37">
        <f>SUMIFS(СВЦЭМ!$F$34:$F$777,СВЦЭМ!$A$34:$A$777,$A200,СВЦЭМ!$B$34:$B$777,I$190)+'СЕТ СН'!$F$12</f>
        <v>99.770703130000001</v>
      </c>
      <c r="J200" s="37">
        <f>SUMIFS(СВЦЭМ!$F$34:$F$777,СВЦЭМ!$A$34:$A$777,$A200,СВЦЭМ!$B$34:$B$777,J$190)+'СЕТ СН'!$F$12</f>
        <v>93.429032590000006</v>
      </c>
      <c r="K200" s="37">
        <f>SUMIFS(СВЦЭМ!$F$34:$F$777,СВЦЭМ!$A$34:$A$777,$A200,СВЦЭМ!$B$34:$B$777,K$190)+'СЕТ СН'!$F$12</f>
        <v>83.546548819999998</v>
      </c>
      <c r="L200" s="37">
        <f>SUMIFS(СВЦЭМ!$F$34:$F$777,СВЦЭМ!$A$34:$A$777,$A200,СВЦЭМ!$B$34:$B$777,L$190)+'СЕТ СН'!$F$12</f>
        <v>74.805470740000004</v>
      </c>
      <c r="M200" s="37">
        <f>SUMIFS(СВЦЭМ!$F$34:$F$777,СВЦЭМ!$A$34:$A$777,$A200,СВЦЭМ!$B$34:$B$777,M$190)+'СЕТ СН'!$F$12</f>
        <v>71.771905669999995</v>
      </c>
      <c r="N200" s="37">
        <f>SUMIFS(СВЦЭМ!$F$34:$F$777,СВЦЭМ!$A$34:$A$777,$A200,СВЦЭМ!$B$34:$B$777,N$190)+'СЕТ СН'!$F$12</f>
        <v>75.620272369999995</v>
      </c>
      <c r="O200" s="37">
        <f>SUMIFS(СВЦЭМ!$F$34:$F$777,СВЦЭМ!$A$34:$A$777,$A200,СВЦЭМ!$B$34:$B$777,O$190)+'СЕТ СН'!$F$12</f>
        <v>77.832642530000001</v>
      </c>
      <c r="P200" s="37">
        <f>SUMIFS(СВЦЭМ!$F$34:$F$777,СВЦЭМ!$A$34:$A$777,$A200,СВЦЭМ!$B$34:$B$777,P$190)+'СЕТ СН'!$F$12</f>
        <v>77.359247539999998</v>
      </c>
      <c r="Q200" s="37">
        <f>SUMIFS(СВЦЭМ!$F$34:$F$777,СВЦЭМ!$A$34:$A$777,$A200,СВЦЭМ!$B$34:$B$777,Q$190)+'СЕТ СН'!$F$12</f>
        <v>77.995234800000006</v>
      </c>
      <c r="R200" s="37">
        <f>SUMIFS(СВЦЭМ!$F$34:$F$777,СВЦЭМ!$A$34:$A$777,$A200,СВЦЭМ!$B$34:$B$777,R$190)+'СЕТ СН'!$F$12</f>
        <v>78.444406970000003</v>
      </c>
      <c r="S200" s="37">
        <f>SUMIFS(СВЦЭМ!$F$34:$F$777,СВЦЭМ!$A$34:$A$777,$A200,СВЦЭМ!$B$34:$B$777,S$190)+'СЕТ СН'!$F$12</f>
        <v>76.618597690000001</v>
      </c>
      <c r="T200" s="37">
        <f>SUMIFS(СВЦЭМ!$F$34:$F$777,СВЦЭМ!$A$34:$A$777,$A200,СВЦЭМ!$B$34:$B$777,T$190)+'СЕТ СН'!$F$12</f>
        <v>73.54929061</v>
      </c>
      <c r="U200" s="37">
        <f>SUMIFS(СВЦЭМ!$F$34:$F$777,СВЦЭМ!$A$34:$A$777,$A200,СВЦЭМ!$B$34:$B$777,U$190)+'СЕТ СН'!$F$12</f>
        <v>74.691111250000006</v>
      </c>
      <c r="V200" s="37">
        <f>SUMIFS(СВЦЭМ!$F$34:$F$777,СВЦЭМ!$A$34:$A$777,$A200,СВЦЭМ!$B$34:$B$777,V$190)+'СЕТ СН'!$F$12</f>
        <v>73.072109179999998</v>
      </c>
      <c r="W200" s="37">
        <f>SUMIFS(СВЦЭМ!$F$34:$F$777,СВЦЭМ!$A$34:$A$777,$A200,СВЦЭМ!$B$34:$B$777,W$190)+'СЕТ СН'!$F$12</f>
        <v>73.202778670000001</v>
      </c>
      <c r="X200" s="37">
        <f>SUMIFS(СВЦЭМ!$F$34:$F$777,СВЦЭМ!$A$34:$A$777,$A200,СВЦЭМ!$B$34:$B$777,X$190)+'СЕТ СН'!$F$12</f>
        <v>74.168298910000004</v>
      </c>
      <c r="Y200" s="37">
        <f>SUMIFS(СВЦЭМ!$F$34:$F$777,СВЦЭМ!$A$34:$A$777,$A200,СВЦЭМ!$B$34:$B$777,Y$190)+'СЕТ СН'!$F$12</f>
        <v>81.104695030000002</v>
      </c>
    </row>
    <row r="201" spans="1:25" ht="15.75" x14ac:dyDescent="0.2">
      <c r="A201" s="36">
        <f t="shared" si="5"/>
        <v>42685</v>
      </c>
      <c r="B201" s="37">
        <f>SUMIFS(СВЦЭМ!$F$34:$F$777,СВЦЭМ!$A$34:$A$777,$A201,СВЦЭМ!$B$34:$B$777,B$190)+'СЕТ СН'!$F$12</f>
        <v>89.516657260000002</v>
      </c>
      <c r="C201" s="37">
        <f>SUMIFS(СВЦЭМ!$F$34:$F$777,СВЦЭМ!$A$34:$A$777,$A201,СВЦЭМ!$B$34:$B$777,C$190)+'СЕТ СН'!$F$12</f>
        <v>101.81820198</v>
      </c>
      <c r="D201" s="37">
        <f>SUMIFS(СВЦЭМ!$F$34:$F$777,СВЦЭМ!$A$34:$A$777,$A201,СВЦЭМ!$B$34:$B$777,D$190)+'СЕТ СН'!$F$12</f>
        <v>108.26375087</v>
      </c>
      <c r="E201" s="37">
        <f>SUMIFS(СВЦЭМ!$F$34:$F$777,СВЦЭМ!$A$34:$A$777,$A201,СВЦЭМ!$B$34:$B$777,E$190)+'СЕТ СН'!$F$12</f>
        <v>104.07348845999999</v>
      </c>
      <c r="F201" s="37">
        <f>SUMIFS(СВЦЭМ!$F$34:$F$777,СВЦЭМ!$A$34:$A$777,$A201,СВЦЭМ!$B$34:$B$777,F$190)+'СЕТ СН'!$F$12</f>
        <v>104.08706862</v>
      </c>
      <c r="G201" s="37">
        <f>SUMIFS(СВЦЭМ!$F$34:$F$777,СВЦЭМ!$A$34:$A$777,$A201,СВЦЭМ!$B$34:$B$777,G$190)+'СЕТ СН'!$F$12</f>
        <v>105.30789753000001</v>
      </c>
      <c r="H201" s="37">
        <f>SUMIFS(СВЦЭМ!$F$34:$F$777,СВЦЭМ!$A$34:$A$777,$A201,СВЦЭМ!$B$34:$B$777,H$190)+'СЕТ СН'!$F$12</f>
        <v>104.88557066</v>
      </c>
      <c r="I201" s="37">
        <f>SUMIFS(СВЦЭМ!$F$34:$F$777,СВЦЭМ!$A$34:$A$777,$A201,СВЦЭМ!$B$34:$B$777,I$190)+'СЕТ СН'!$F$12</f>
        <v>100.81421741</v>
      </c>
      <c r="J201" s="37">
        <f>SUMIFS(СВЦЭМ!$F$34:$F$777,СВЦЭМ!$A$34:$A$777,$A201,СВЦЭМ!$B$34:$B$777,J$190)+'СЕТ СН'!$F$12</f>
        <v>91.734006930000007</v>
      </c>
      <c r="K201" s="37">
        <f>SUMIFS(СВЦЭМ!$F$34:$F$777,СВЦЭМ!$A$34:$A$777,$A201,СВЦЭМ!$B$34:$B$777,K$190)+'СЕТ СН'!$F$12</f>
        <v>81.853670750000006</v>
      </c>
      <c r="L201" s="37">
        <f>SUMIFS(СВЦЭМ!$F$34:$F$777,СВЦЭМ!$A$34:$A$777,$A201,СВЦЭМ!$B$34:$B$777,L$190)+'СЕТ СН'!$F$12</f>
        <v>72.849185509999998</v>
      </c>
      <c r="M201" s="37">
        <f>SUMIFS(СВЦЭМ!$F$34:$F$777,СВЦЭМ!$A$34:$A$777,$A201,СВЦЭМ!$B$34:$B$777,M$190)+'СЕТ СН'!$F$12</f>
        <v>70.203851279999995</v>
      </c>
      <c r="N201" s="37">
        <f>SUMIFS(СВЦЭМ!$F$34:$F$777,СВЦЭМ!$A$34:$A$777,$A201,СВЦЭМ!$B$34:$B$777,N$190)+'СЕТ СН'!$F$12</f>
        <v>72.062767469999997</v>
      </c>
      <c r="O201" s="37">
        <f>SUMIFS(СВЦЭМ!$F$34:$F$777,СВЦЭМ!$A$34:$A$777,$A201,СВЦЭМ!$B$34:$B$777,O$190)+'СЕТ СН'!$F$12</f>
        <v>72.311315780000001</v>
      </c>
      <c r="P201" s="37">
        <f>SUMIFS(СВЦЭМ!$F$34:$F$777,СВЦЭМ!$A$34:$A$777,$A201,СВЦЭМ!$B$34:$B$777,P$190)+'СЕТ СН'!$F$12</f>
        <v>72.215593639999994</v>
      </c>
      <c r="Q201" s="37">
        <f>SUMIFS(СВЦЭМ!$F$34:$F$777,СВЦЭМ!$A$34:$A$777,$A201,СВЦЭМ!$B$34:$B$777,Q$190)+'СЕТ СН'!$F$12</f>
        <v>76.716457259999999</v>
      </c>
      <c r="R201" s="37">
        <f>SUMIFS(СВЦЭМ!$F$34:$F$777,СВЦЭМ!$A$34:$A$777,$A201,СВЦЭМ!$B$34:$B$777,R$190)+'СЕТ СН'!$F$12</f>
        <v>77.940575289999998</v>
      </c>
      <c r="S201" s="37">
        <f>SUMIFS(СВЦЭМ!$F$34:$F$777,СВЦЭМ!$A$34:$A$777,$A201,СВЦЭМ!$B$34:$B$777,S$190)+'СЕТ СН'!$F$12</f>
        <v>79.027712769999994</v>
      </c>
      <c r="T201" s="37">
        <f>SUMIFS(СВЦЭМ!$F$34:$F$777,СВЦЭМ!$A$34:$A$777,$A201,СВЦЭМ!$B$34:$B$777,T$190)+'СЕТ СН'!$F$12</f>
        <v>73.070727340000005</v>
      </c>
      <c r="U201" s="37">
        <f>SUMIFS(СВЦЭМ!$F$34:$F$777,СВЦЭМ!$A$34:$A$777,$A201,СВЦЭМ!$B$34:$B$777,U$190)+'СЕТ СН'!$F$12</f>
        <v>72.680829810000006</v>
      </c>
      <c r="V201" s="37">
        <f>SUMIFS(СВЦЭМ!$F$34:$F$777,СВЦЭМ!$A$34:$A$777,$A201,СВЦЭМ!$B$34:$B$777,V$190)+'СЕТ СН'!$F$12</f>
        <v>74.372543890000003</v>
      </c>
      <c r="W201" s="37">
        <f>SUMIFS(СВЦЭМ!$F$34:$F$777,СВЦЭМ!$A$34:$A$777,$A201,СВЦЭМ!$B$34:$B$777,W$190)+'СЕТ СН'!$F$12</f>
        <v>75.11207813</v>
      </c>
      <c r="X201" s="37">
        <f>SUMIFS(СВЦЭМ!$F$34:$F$777,СВЦЭМ!$A$34:$A$777,$A201,СВЦЭМ!$B$34:$B$777,X$190)+'СЕТ СН'!$F$12</f>
        <v>80.037726969999994</v>
      </c>
      <c r="Y201" s="37">
        <f>SUMIFS(СВЦЭМ!$F$34:$F$777,СВЦЭМ!$A$34:$A$777,$A201,СВЦЭМ!$B$34:$B$777,Y$190)+'СЕТ СН'!$F$12</f>
        <v>88.91808752</v>
      </c>
    </row>
    <row r="202" spans="1:25" ht="15.75" x14ac:dyDescent="0.2">
      <c r="A202" s="36">
        <f t="shared" si="5"/>
        <v>42686</v>
      </c>
      <c r="B202" s="37">
        <f>SUMIFS(СВЦЭМ!$F$34:$F$777,СВЦЭМ!$A$34:$A$777,$A202,СВЦЭМ!$B$34:$B$777,B$190)+'СЕТ СН'!$F$12</f>
        <v>87.779618549999995</v>
      </c>
      <c r="C202" s="37">
        <f>SUMIFS(СВЦЭМ!$F$34:$F$777,СВЦЭМ!$A$34:$A$777,$A202,СВЦЭМ!$B$34:$B$777,C$190)+'СЕТ СН'!$F$12</f>
        <v>98.140792050000002</v>
      </c>
      <c r="D202" s="37">
        <f>SUMIFS(СВЦЭМ!$F$34:$F$777,СВЦЭМ!$A$34:$A$777,$A202,СВЦЭМ!$B$34:$B$777,D$190)+'СЕТ СН'!$F$12</f>
        <v>105.11559527999999</v>
      </c>
      <c r="E202" s="37">
        <f>SUMIFS(СВЦЭМ!$F$34:$F$777,СВЦЭМ!$A$34:$A$777,$A202,СВЦЭМ!$B$34:$B$777,E$190)+'СЕТ СН'!$F$12</f>
        <v>106.15335989</v>
      </c>
      <c r="F202" s="37">
        <f>SUMIFS(СВЦЭМ!$F$34:$F$777,СВЦЭМ!$A$34:$A$777,$A202,СВЦЭМ!$B$34:$B$777,F$190)+'СЕТ СН'!$F$12</f>
        <v>106.71376582000001</v>
      </c>
      <c r="G202" s="37">
        <f>SUMIFS(СВЦЭМ!$F$34:$F$777,СВЦЭМ!$A$34:$A$777,$A202,СВЦЭМ!$B$34:$B$777,G$190)+'СЕТ СН'!$F$12</f>
        <v>105.56245742999999</v>
      </c>
      <c r="H202" s="37">
        <f>SUMIFS(СВЦЭМ!$F$34:$F$777,СВЦЭМ!$A$34:$A$777,$A202,СВЦЭМ!$B$34:$B$777,H$190)+'СЕТ СН'!$F$12</f>
        <v>102.69029252999999</v>
      </c>
      <c r="I202" s="37">
        <f>SUMIFS(СВЦЭМ!$F$34:$F$777,СВЦЭМ!$A$34:$A$777,$A202,СВЦЭМ!$B$34:$B$777,I$190)+'СЕТ СН'!$F$12</f>
        <v>99.470895760000005</v>
      </c>
      <c r="J202" s="37">
        <f>SUMIFS(СВЦЭМ!$F$34:$F$777,СВЦЭМ!$A$34:$A$777,$A202,СВЦЭМ!$B$34:$B$777,J$190)+'СЕТ СН'!$F$12</f>
        <v>88.792927059999997</v>
      </c>
      <c r="K202" s="37">
        <f>SUMIFS(СВЦЭМ!$F$34:$F$777,СВЦЭМ!$A$34:$A$777,$A202,СВЦЭМ!$B$34:$B$777,K$190)+'СЕТ СН'!$F$12</f>
        <v>76.049779169999994</v>
      </c>
      <c r="L202" s="37">
        <f>SUMIFS(СВЦЭМ!$F$34:$F$777,СВЦЭМ!$A$34:$A$777,$A202,СВЦЭМ!$B$34:$B$777,L$190)+'СЕТ СН'!$F$12</f>
        <v>68.545205429999996</v>
      </c>
      <c r="M202" s="37">
        <f>SUMIFS(СВЦЭМ!$F$34:$F$777,СВЦЭМ!$A$34:$A$777,$A202,СВЦЭМ!$B$34:$B$777,M$190)+'СЕТ СН'!$F$12</f>
        <v>63.53045822</v>
      </c>
      <c r="N202" s="37">
        <f>SUMIFS(СВЦЭМ!$F$34:$F$777,СВЦЭМ!$A$34:$A$777,$A202,СВЦЭМ!$B$34:$B$777,N$190)+'СЕТ СН'!$F$12</f>
        <v>62.809980930000002</v>
      </c>
      <c r="O202" s="37">
        <f>SUMIFS(СВЦЭМ!$F$34:$F$777,СВЦЭМ!$A$34:$A$777,$A202,СВЦЭМ!$B$34:$B$777,O$190)+'СЕТ СН'!$F$12</f>
        <v>63.24387651</v>
      </c>
      <c r="P202" s="37">
        <f>SUMIFS(СВЦЭМ!$F$34:$F$777,СВЦЭМ!$A$34:$A$777,$A202,СВЦЭМ!$B$34:$B$777,P$190)+'СЕТ СН'!$F$12</f>
        <v>66.184339350000002</v>
      </c>
      <c r="Q202" s="37">
        <f>SUMIFS(СВЦЭМ!$F$34:$F$777,СВЦЭМ!$A$34:$A$777,$A202,СВЦЭМ!$B$34:$B$777,Q$190)+'СЕТ СН'!$F$12</f>
        <v>66.502968929999994</v>
      </c>
      <c r="R202" s="37">
        <f>SUMIFS(СВЦЭМ!$F$34:$F$777,СВЦЭМ!$A$34:$A$777,$A202,СВЦЭМ!$B$34:$B$777,R$190)+'СЕТ СН'!$F$12</f>
        <v>66.017138770000003</v>
      </c>
      <c r="S202" s="37">
        <f>SUMIFS(СВЦЭМ!$F$34:$F$777,СВЦЭМ!$A$34:$A$777,$A202,СВЦЭМ!$B$34:$B$777,S$190)+'СЕТ СН'!$F$12</f>
        <v>66.09748295</v>
      </c>
      <c r="T202" s="37">
        <f>SUMIFS(СВЦЭМ!$F$34:$F$777,СВЦЭМ!$A$34:$A$777,$A202,СВЦЭМ!$B$34:$B$777,T$190)+'СЕТ СН'!$F$12</f>
        <v>70.691290339999995</v>
      </c>
      <c r="U202" s="37">
        <f>SUMIFS(СВЦЭМ!$F$34:$F$777,СВЦЭМ!$A$34:$A$777,$A202,СВЦЭМ!$B$34:$B$777,U$190)+'СЕТ СН'!$F$12</f>
        <v>68.224742090000007</v>
      </c>
      <c r="V202" s="37">
        <f>SUMIFS(СВЦЭМ!$F$34:$F$777,СВЦЭМ!$A$34:$A$777,$A202,СВЦЭМ!$B$34:$B$777,V$190)+'СЕТ СН'!$F$12</f>
        <v>64.448141550000003</v>
      </c>
      <c r="W202" s="37">
        <f>SUMIFS(СВЦЭМ!$F$34:$F$777,СВЦЭМ!$A$34:$A$777,$A202,СВЦЭМ!$B$34:$B$777,W$190)+'СЕТ СН'!$F$12</f>
        <v>63.150446340000002</v>
      </c>
      <c r="X202" s="37">
        <f>SUMIFS(СВЦЭМ!$F$34:$F$777,СВЦЭМ!$A$34:$A$777,$A202,СВЦЭМ!$B$34:$B$777,X$190)+'СЕТ СН'!$F$12</f>
        <v>64.673085</v>
      </c>
      <c r="Y202" s="37">
        <f>SUMIFS(СВЦЭМ!$F$34:$F$777,СВЦЭМ!$A$34:$A$777,$A202,СВЦЭМ!$B$34:$B$777,Y$190)+'СЕТ СН'!$F$12</f>
        <v>74.767592429999993</v>
      </c>
    </row>
    <row r="203" spans="1:25" ht="15.75" x14ac:dyDescent="0.2">
      <c r="A203" s="36">
        <f t="shared" si="5"/>
        <v>42687</v>
      </c>
      <c r="B203" s="37">
        <f>SUMIFS(СВЦЭМ!$F$34:$F$777,СВЦЭМ!$A$34:$A$777,$A203,СВЦЭМ!$B$34:$B$777,B$190)+'СЕТ СН'!$F$12</f>
        <v>85.569008679999996</v>
      </c>
      <c r="C203" s="37">
        <f>SUMIFS(СВЦЭМ!$F$34:$F$777,СВЦЭМ!$A$34:$A$777,$A203,СВЦЭМ!$B$34:$B$777,C$190)+'СЕТ СН'!$F$12</f>
        <v>97.333729230000003</v>
      </c>
      <c r="D203" s="37">
        <f>SUMIFS(СВЦЭМ!$F$34:$F$777,СВЦЭМ!$A$34:$A$777,$A203,СВЦЭМ!$B$34:$B$777,D$190)+'СЕТ СН'!$F$12</f>
        <v>103.95660216</v>
      </c>
      <c r="E203" s="37">
        <f>SUMIFS(СВЦЭМ!$F$34:$F$777,СВЦЭМ!$A$34:$A$777,$A203,СВЦЭМ!$B$34:$B$777,E$190)+'СЕТ СН'!$F$12</f>
        <v>104.94425203999999</v>
      </c>
      <c r="F203" s="37">
        <f>SUMIFS(СВЦЭМ!$F$34:$F$777,СВЦЭМ!$A$34:$A$777,$A203,СВЦЭМ!$B$34:$B$777,F$190)+'СЕТ СН'!$F$12</f>
        <v>105.40962408999999</v>
      </c>
      <c r="G203" s="37">
        <f>SUMIFS(СВЦЭМ!$F$34:$F$777,СВЦЭМ!$A$34:$A$777,$A203,СВЦЭМ!$B$34:$B$777,G$190)+'СЕТ СН'!$F$12</f>
        <v>104.69741326</v>
      </c>
      <c r="H203" s="37">
        <f>SUMIFS(СВЦЭМ!$F$34:$F$777,СВЦЭМ!$A$34:$A$777,$A203,СВЦЭМ!$B$34:$B$777,H$190)+'СЕТ СН'!$F$12</f>
        <v>101.96756465999999</v>
      </c>
      <c r="I203" s="37">
        <f>SUMIFS(СВЦЭМ!$F$34:$F$777,СВЦЭМ!$A$34:$A$777,$A203,СВЦЭМ!$B$34:$B$777,I$190)+'СЕТ СН'!$F$12</f>
        <v>100.00505445</v>
      </c>
      <c r="J203" s="37">
        <f>SUMIFS(СВЦЭМ!$F$34:$F$777,СВЦЭМ!$A$34:$A$777,$A203,СВЦЭМ!$B$34:$B$777,J$190)+'СЕТ СН'!$F$12</f>
        <v>90.178121660000002</v>
      </c>
      <c r="K203" s="37">
        <f>SUMIFS(СВЦЭМ!$F$34:$F$777,СВЦЭМ!$A$34:$A$777,$A203,СВЦЭМ!$B$34:$B$777,K$190)+'СЕТ СН'!$F$12</f>
        <v>79.565999020000007</v>
      </c>
      <c r="L203" s="37">
        <f>SUMIFS(СВЦЭМ!$F$34:$F$777,СВЦЭМ!$A$34:$A$777,$A203,СВЦЭМ!$B$34:$B$777,L$190)+'СЕТ СН'!$F$12</f>
        <v>70.089167849999995</v>
      </c>
      <c r="M203" s="37">
        <f>SUMIFS(СВЦЭМ!$F$34:$F$777,СВЦЭМ!$A$34:$A$777,$A203,СВЦЭМ!$B$34:$B$777,M$190)+'СЕТ СН'!$F$12</f>
        <v>68.912159840000001</v>
      </c>
      <c r="N203" s="37">
        <f>SUMIFS(СВЦЭМ!$F$34:$F$777,СВЦЭМ!$A$34:$A$777,$A203,СВЦЭМ!$B$34:$B$777,N$190)+'СЕТ СН'!$F$12</f>
        <v>66.909159619999997</v>
      </c>
      <c r="O203" s="37">
        <f>SUMIFS(СВЦЭМ!$F$34:$F$777,СВЦЭМ!$A$34:$A$777,$A203,СВЦЭМ!$B$34:$B$777,O$190)+'СЕТ СН'!$F$12</f>
        <v>65.516705869999996</v>
      </c>
      <c r="P203" s="37">
        <f>SUMIFS(СВЦЭМ!$F$34:$F$777,СВЦЭМ!$A$34:$A$777,$A203,СВЦЭМ!$B$34:$B$777,P$190)+'СЕТ СН'!$F$12</f>
        <v>64.276618900000003</v>
      </c>
      <c r="Q203" s="37">
        <f>SUMIFS(СВЦЭМ!$F$34:$F$777,СВЦЭМ!$A$34:$A$777,$A203,СВЦЭМ!$B$34:$B$777,Q$190)+'СЕТ СН'!$F$12</f>
        <v>64.127405550000006</v>
      </c>
      <c r="R203" s="37">
        <f>SUMIFS(СВЦЭМ!$F$34:$F$777,СВЦЭМ!$A$34:$A$777,$A203,СВЦЭМ!$B$34:$B$777,R$190)+'СЕТ СН'!$F$12</f>
        <v>64.348615629999998</v>
      </c>
      <c r="S203" s="37">
        <f>SUMIFS(СВЦЭМ!$F$34:$F$777,СВЦЭМ!$A$34:$A$777,$A203,СВЦЭМ!$B$34:$B$777,S$190)+'СЕТ СН'!$F$12</f>
        <v>68.224104539999999</v>
      </c>
      <c r="T203" s="37">
        <f>SUMIFS(СВЦЭМ!$F$34:$F$777,СВЦЭМ!$A$34:$A$777,$A203,СВЦЭМ!$B$34:$B$777,T$190)+'СЕТ СН'!$F$12</f>
        <v>75.222707569999997</v>
      </c>
      <c r="U203" s="37">
        <f>SUMIFS(СВЦЭМ!$F$34:$F$777,СВЦЭМ!$A$34:$A$777,$A203,СВЦЭМ!$B$34:$B$777,U$190)+'СЕТ СН'!$F$12</f>
        <v>67.061817349999998</v>
      </c>
      <c r="V203" s="37">
        <f>SUMIFS(СВЦЭМ!$F$34:$F$777,СВЦЭМ!$A$34:$A$777,$A203,СВЦЭМ!$B$34:$B$777,V$190)+'СЕТ СН'!$F$12</f>
        <v>58.538832169999999</v>
      </c>
      <c r="W203" s="37">
        <f>SUMIFS(СВЦЭМ!$F$34:$F$777,СВЦЭМ!$A$34:$A$777,$A203,СВЦЭМ!$B$34:$B$777,W$190)+'СЕТ СН'!$F$12</f>
        <v>60.146488519999998</v>
      </c>
      <c r="X203" s="37">
        <f>SUMIFS(СВЦЭМ!$F$34:$F$777,СВЦЭМ!$A$34:$A$777,$A203,СВЦЭМ!$B$34:$B$777,X$190)+'СЕТ СН'!$F$12</f>
        <v>65.422573080000006</v>
      </c>
      <c r="Y203" s="37">
        <f>SUMIFS(СВЦЭМ!$F$34:$F$777,СВЦЭМ!$A$34:$A$777,$A203,СВЦЭМ!$B$34:$B$777,Y$190)+'СЕТ СН'!$F$12</f>
        <v>73.400246839999994</v>
      </c>
    </row>
    <row r="204" spans="1:25" ht="15.75" x14ac:dyDescent="0.2">
      <c r="A204" s="36">
        <f t="shared" si="5"/>
        <v>42688</v>
      </c>
      <c r="B204" s="37">
        <f>SUMIFS(СВЦЭМ!$F$34:$F$777,СВЦЭМ!$A$34:$A$777,$A204,СВЦЭМ!$B$34:$B$777,B$190)+'СЕТ СН'!$F$12</f>
        <v>86.666523029999993</v>
      </c>
      <c r="C204" s="37">
        <f>SUMIFS(СВЦЭМ!$F$34:$F$777,СВЦЭМ!$A$34:$A$777,$A204,СВЦЭМ!$B$34:$B$777,C$190)+'СЕТ СН'!$F$12</f>
        <v>99.600034390000005</v>
      </c>
      <c r="D204" s="37">
        <f>SUMIFS(СВЦЭМ!$F$34:$F$777,СВЦЭМ!$A$34:$A$777,$A204,СВЦЭМ!$B$34:$B$777,D$190)+'СЕТ СН'!$F$12</f>
        <v>103.37854387</v>
      </c>
      <c r="E204" s="37">
        <f>SUMIFS(СВЦЭМ!$F$34:$F$777,СВЦЭМ!$A$34:$A$777,$A204,СВЦЭМ!$B$34:$B$777,E$190)+'СЕТ СН'!$F$12</f>
        <v>103.18592631</v>
      </c>
      <c r="F204" s="37">
        <f>SUMIFS(СВЦЭМ!$F$34:$F$777,СВЦЭМ!$A$34:$A$777,$A204,СВЦЭМ!$B$34:$B$777,F$190)+'СЕТ СН'!$F$12</f>
        <v>109.91137856</v>
      </c>
      <c r="G204" s="37">
        <f>SUMIFS(СВЦЭМ!$F$34:$F$777,СВЦЭМ!$A$34:$A$777,$A204,СВЦЭМ!$B$34:$B$777,G$190)+'СЕТ СН'!$F$12</f>
        <v>115.09310225</v>
      </c>
      <c r="H204" s="37">
        <f>SUMIFS(СВЦЭМ!$F$34:$F$777,СВЦЭМ!$A$34:$A$777,$A204,СВЦЭМ!$B$34:$B$777,H$190)+'СЕТ СН'!$F$12</f>
        <v>115.11616848</v>
      </c>
      <c r="I204" s="37">
        <f>SUMIFS(СВЦЭМ!$F$34:$F$777,СВЦЭМ!$A$34:$A$777,$A204,СВЦЭМ!$B$34:$B$777,I$190)+'СЕТ СН'!$F$12</f>
        <v>109.10575378999999</v>
      </c>
      <c r="J204" s="37">
        <f>SUMIFS(СВЦЭМ!$F$34:$F$777,СВЦЭМ!$A$34:$A$777,$A204,СВЦЭМ!$B$34:$B$777,J$190)+'СЕТ СН'!$F$12</f>
        <v>98.737970149999995</v>
      </c>
      <c r="K204" s="37">
        <f>SUMIFS(СВЦЭМ!$F$34:$F$777,СВЦЭМ!$A$34:$A$777,$A204,СВЦЭМ!$B$34:$B$777,K$190)+'СЕТ СН'!$F$12</f>
        <v>90.321160140000003</v>
      </c>
      <c r="L204" s="37">
        <f>SUMIFS(СВЦЭМ!$F$34:$F$777,СВЦЭМ!$A$34:$A$777,$A204,СВЦЭМ!$B$34:$B$777,L$190)+'СЕТ СН'!$F$12</f>
        <v>81.565874730000004</v>
      </c>
      <c r="M204" s="37">
        <f>SUMIFS(СВЦЭМ!$F$34:$F$777,СВЦЭМ!$A$34:$A$777,$A204,СВЦЭМ!$B$34:$B$777,M$190)+'СЕТ СН'!$F$12</f>
        <v>77.591810839999994</v>
      </c>
      <c r="N204" s="37">
        <f>SUMIFS(СВЦЭМ!$F$34:$F$777,СВЦЭМ!$A$34:$A$777,$A204,СВЦЭМ!$B$34:$B$777,N$190)+'СЕТ СН'!$F$12</f>
        <v>78.815290559999994</v>
      </c>
      <c r="O204" s="37">
        <f>SUMIFS(СВЦЭМ!$F$34:$F$777,СВЦЭМ!$A$34:$A$777,$A204,СВЦЭМ!$B$34:$B$777,O$190)+'СЕТ СН'!$F$12</f>
        <v>78.908895520000002</v>
      </c>
      <c r="P204" s="37">
        <f>SUMIFS(СВЦЭМ!$F$34:$F$777,СВЦЭМ!$A$34:$A$777,$A204,СВЦЭМ!$B$34:$B$777,P$190)+'СЕТ СН'!$F$12</f>
        <v>79.792355810000004</v>
      </c>
      <c r="Q204" s="37">
        <f>SUMIFS(СВЦЭМ!$F$34:$F$777,СВЦЭМ!$A$34:$A$777,$A204,СВЦЭМ!$B$34:$B$777,Q$190)+'СЕТ СН'!$F$12</f>
        <v>80.038622230000001</v>
      </c>
      <c r="R204" s="37">
        <f>SUMIFS(СВЦЭМ!$F$34:$F$777,СВЦЭМ!$A$34:$A$777,$A204,СВЦЭМ!$B$34:$B$777,R$190)+'СЕТ СН'!$F$12</f>
        <v>79.430141640000002</v>
      </c>
      <c r="S204" s="37">
        <f>SUMIFS(СВЦЭМ!$F$34:$F$777,СВЦЭМ!$A$34:$A$777,$A204,СВЦЭМ!$B$34:$B$777,S$190)+'СЕТ СН'!$F$12</f>
        <v>78.576790090000003</v>
      </c>
      <c r="T204" s="37">
        <f>SUMIFS(СВЦЭМ!$F$34:$F$777,СВЦЭМ!$A$34:$A$777,$A204,СВЦЭМ!$B$34:$B$777,T$190)+'СЕТ СН'!$F$12</f>
        <v>77.457686350000003</v>
      </c>
      <c r="U204" s="37">
        <f>SUMIFS(СВЦЭМ!$F$34:$F$777,СВЦЭМ!$A$34:$A$777,$A204,СВЦЭМ!$B$34:$B$777,U$190)+'СЕТ СН'!$F$12</f>
        <v>77.217260080000003</v>
      </c>
      <c r="V204" s="37">
        <f>SUMIFS(СВЦЭМ!$F$34:$F$777,СВЦЭМ!$A$34:$A$777,$A204,СВЦЭМ!$B$34:$B$777,V$190)+'СЕТ СН'!$F$12</f>
        <v>77.077912459999993</v>
      </c>
      <c r="W204" s="37">
        <f>SUMIFS(СВЦЭМ!$F$34:$F$777,СВЦЭМ!$A$34:$A$777,$A204,СВЦЭМ!$B$34:$B$777,W$190)+'СЕТ СН'!$F$12</f>
        <v>77.259755659999996</v>
      </c>
      <c r="X204" s="37">
        <f>SUMIFS(СВЦЭМ!$F$34:$F$777,СВЦЭМ!$A$34:$A$777,$A204,СВЦЭМ!$B$34:$B$777,X$190)+'СЕТ СН'!$F$12</f>
        <v>79.482524119999994</v>
      </c>
      <c r="Y204" s="37">
        <f>SUMIFS(СВЦЭМ!$F$34:$F$777,СВЦЭМ!$A$34:$A$777,$A204,СВЦЭМ!$B$34:$B$777,Y$190)+'СЕТ СН'!$F$12</f>
        <v>90.616821220000006</v>
      </c>
    </row>
    <row r="205" spans="1:25" ht="15.75" x14ac:dyDescent="0.2">
      <c r="A205" s="36">
        <f t="shared" si="5"/>
        <v>42689</v>
      </c>
      <c r="B205" s="37">
        <f>SUMIFS(СВЦЭМ!$F$34:$F$777,СВЦЭМ!$A$34:$A$777,$A205,СВЦЭМ!$B$34:$B$777,B$190)+'СЕТ СН'!$F$12</f>
        <v>102.36905444999999</v>
      </c>
      <c r="C205" s="37">
        <f>SUMIFS(СВЦЭМ!$F$34:$F$777,СВЦЭМ!$A$34:$A$777,$A205,СВЦЭМ!$B$34:$B$777,C$190)+'СЕТ СН'!$F$12</f>
        <v>112.27544957000001</v>
      </c>
      <c r="D205" s="37">
        <f>SUMIFS(СВЦЭМ!$F$34:$F$777,СВЦЭМ!$A$34:$A$777,$A205,СВЦЭМ!$B$34:$B$777,D$190)+'СЕТ СН'!$F$12</f>
        <v>113.94433343999999</v>
      </c>
      <c r="E205" s="37">
        <f>SUMIFS(СВЦЭМ!$F$34:$F$777,СВЦЭМ!$A$34:$A$777,$A205,СВЦЭМ!$B$34:$B$777,E$190)+'СЕТ СН'!$F$12</f>
        <v>114.25688042</v>
      </c>
      <c r="F205" s="37">
        <f>SUMIFS(СВЦЭМ!$F$34:$F$777,СВЦЭМ!$A$34:$A$777,$A205,СВЦЭМ!$B$34:$B$777,F$190)+'СЕТ СН'!$F$12</f>
        <v>114.81266182</v>
      </c>
      <c r="G205" s="37">
        <f>SUMIFS(СВЦЭМ!$F$34:$F$777,СВЦЭМ!$A$34:$A$777,$A205,СВЦЭМ!$B$34:$B$777,G$190)+'СЕТ СН'!$F$12</f>
        <v>115.43521703</v>
      </c>
      <c r="H205" s="37">
        <f>SUMIFS(СВЦЭМ!$F$34:$F$777,СВЦЭМ!$A$34:$A$777,$A205,СВЦЭМ!$B$34:$B$777,H$190)+'СЕТ СН'!$F$12</f>
        <v>114.671465</v>
      </c>
      <c r="I205" s="37">
        <f>SUMIFS(СВЦЭМ!$F$34:$F$777,СВЦЭМ!$A$34:$A$777,$A205,СВЦЭМ!$B$34:$B$777,I$190)+'СЕТ СН'!$F$12</f>
        <v>105.34120501</v>
      </c>
      <c r="J205" s="37">
        <f>SUMIFS(СВЦЭМ!$F$34:$F$777,СВЦЭМ!$A$34:$A$777,$A205,СВЦЭМ!$B$34:$B$777,J$190)+'СЕТ СН'!$F$12</f>
        <v>97.375630000000001</v>
      </c>
      <c r="K205" s="37">
        <f>SUMIFS(СВЦЭМ!$F$34:$F$777,СВЦЭМ!$A$34:$A$777,$A205,СВЦЭМ!$B$34:$B$777,K$190)+'СЕТ СН'!$F$12</f>
        <v>89.487835020000006</v>
      </c>
      <c r="L205" s="37">
        <f>SUMIFS(СВЦЭМ!$F$34:$F$777,СВЦЭМ!$A$34:$A$777,$A205,СВЦЭМ!$B$34:$B$777,L$190)+'СЕТ СН'!$F$12</f>
        <v>80.842687850000004</v>
      </c>
      <c r="M205" s="37">
        <f>SUMIFS(СВЦЭМ!$F$34:$F$777,СВЦЭМ!$A$34:$A$777,$A205,СВЦЭМ!$B$34:$B$777,M$190)+'СЕТ СН'!$F$12</f>
        <v>76.899790179999997</v>
      </c>
      <c r="N205" s="37">
        <f>SUMIFS(СВЦЭМ!$F$34:$F$777,СВЦЭМ!$A$34:$A$777,$A205,СВЦЭМ!$B$34:$B$777,N$190)+'СЕТ СН'!$F$12</f>
        <v>76.330712030000001</v>
      </c>
      <c r="O205" s="37">
        <f>SUMIFS(СВЦЭМ!$F$34:$F$777,СВЦЭМ!$A$34:$A$777,$A205,СВЦЭМ!$B$34:$B$777,O$190)+'СЕТ СН'!$F$12</f>
        <v>76.331393669999997</v>
      </c>
      <c r="P205" s="37">
        <f>SUMIFS(СВЦЭМ!$F$34:$F$777,СВЦЭМ!$A$34:$A$777,$A205,СВЦЭМ!$B$34:$B$777,P$190)+'СЕТ СН'!$F$12</f>
        <v>77.756983930000004</v>
      </c>
      <c r="Q205" s="37">
        <f>SUMIFS(СВЦЭМ!$F$34:$F$777,СВЦЭМ!$A$34:$A$777,$A205,СВЦЭМ!$B$34:$B$777,Q$190)+'СЕТ СН'!$F$12</f>
        <v>77.832740959999995</v>
      </c>
      <c r="R205" s="37">
        <f>SUMIFS(СВЦЭМ!$F$34:$F$777,СВЦЭМ!$A$34:$A$777,$A205,СВЦЭМ!$B$34:$B$777,R$190)+'СЕТ СН'!$F$12</f>
        <v>77.376704540000006</v>
      </c>
      <c r="S205" s="37">
        <f>SUMIFS(СВЦЭМ!$F$34:$F$777,СВЦЭМ!$A$34:$A$777,$A205,СВЦЭМ!$B$34:$B$777,S$190)+'СЕТ СН'!$F$12</f>
        <v>76.858273879999999</v>
      </c>
      <c r="T205" s="37">
        <f>SUMIFS(СВЦЭМ!$F$34:$F$777,СВЦЭМ!$A$34:$A$777,$A205,СВЦЭМ!$B$34:$B$777,T$190)+'СЕТ СН'!$F$12</f>
        <v>75.98190219</v>
      </c>
      <c r="U205" s="37">
        <f>SUMIFS(СВЦЭМ!$F$34:$F$777,СВЦЭМ!$A$34:$A$777,$A205,СВЦЭМ!$B$34:$B$777,U$190)+'СЕТ СН'!$F$12</f>
        <v>76.525639260000005</v>
      </c>
      <c r="V205" s="37">
        <f>SUMIFS(СВЦЭМ!$F$34:$F$777,СВЦЭМ!$A$34:$A$777,$A205,СВЦЭМ!$B$34:$B$777,V$190)+'СЕТ СН'!$F$12</f>
        <v>80.195916920000002</v>
      </c>
      <c r="W205" s="37">
        <f>SUMIFS(СВЦЭМ!$F$34:$F$777,СВЦЭМ!$A$34:$A$777,$A205,СВЦЭМ!$B$34:$B$777,W$190)+'СЕТ СН'!$F$12</f>
        <v>81.387818980000006</v>
      </c>
      <c r="X205" s="37">
        <f>SUMIFS(СВЦЭМ!$F$34:$F$777,СВЦЭМ!$A$34:$A$777,$A205,СВЦЭМ!$B$34:$B$777,X$190)+'СЕТ СН'!$F$12</f>
        <v>82.260772110000005</v>
      </c>
      <c r="Y205" s="37">
        <f>SUMIFS(СВЦЭМ!$F$34:$F$777,СВЦЭМ!$A$34:$A$777,$A205,СВЦЭМ!$B$34:$B$777,Y$190)+'СЕТ СН'!$F$12</f>
        <v>89.01710525</v>
      </c>
    </row>
    <row r="206" spans="1:25" ht="15.75" x14ac:dyDescent="0.2">
      <c r="A206" s="36">
        <f t="shared" si="5"/>
        <v>42690</v>
      </c>
      <c r="B206" s="37">
        <f>SUMIFS(СВЦЭМ!$F$34:$F$777,СВЦЭМ!$A$34:$A$777,$A206,СВЦЭМ!$B$34:$B$777,B$190)+'СЕТ СН'!$F$12</f>
        <v>95.645813380000007</v>
      </c>
      <c r="C206" s="37">
        <f>SUMIFS(СВЦЭМ!$F$34:$F$777,СВЦЭМ!$A$34:$A$777,$A206,СВЦЭМ!$B$34:$B$777,C$190)+'СЕТ СН'!$F$12</f>
        <v>104.55405404</v>
      </c>
      <c r="D206" s="37">
        <f>SUMIFS(СВЦЭМ!$F$34:$F$777,СВЦЭМ!$A$34:$A$777,$A206,СВЦЭМ!$B$34:$B$777,D$190)+'СЕТ СН'!$F$12</f>
        <v>106.0816133</v>
      </c>
      <c r="E206" s="37">
        <f>SUMIFS(СВЦЭМ!$F$34:$F$777,СВЦЭМ!$A$34:$A$777,$A206,СВЦЭМ!$B$34:$B$777,E$190)+'СЕТ СН'!$F$12</f>
        <v>106.82269035</v>
      </c>
      <c r="F206" s="37">
        <f>SUMIFS(СВЦЭМ!$F$34:$F$777,СВЦЭМ!$A$34:$A$777,$A206,СВЦЭМ!$B$34:$B$777,F$190)+'СЕТ СН'!$F$12</f>
        <v>106.82754394</v>
      </c>
      <c r="G206" s="37">
        <f>SUMIFS(СВЦЭМ!$F$34:$F$777,СВЦЭМ!$A$34:$A$777,$A206,СВЦЭМ!$B$34:$B$777,G$190)+'СЕТ СН'!$F$12</f>
        <v>112.87439572</v>
      </c>
      <c r="H206" s="37">
        <f>SUMIFS(СВЦЭМ!$F$34:$F$777,СВЦЭМ!$A$34:$A$777,$A206,СВЦЭМ!$B$34:$B$777,H$190)+'СЕТ СН'!$F$12</f>
        <v>114.2632134</v>
      </c>
      <c r="I206" s="37">
        <f>SUMIFS(СВЦЭМ!$F$34:$F$777,СВЦЭМ!$A$34:$A$777,$A206,СВЦЭМ!$B$34:$B$777,I$190)+'СЕТ СН'!$F$12</f>
        <v>107.57746761</v>
      </c>
      <c r="J206" s="37">
        <f>SUMIFS(СВЦЭМ!$F$34:$F$777,СВЦЭМ!$A$34:$A$777,$A206,СВЦЭМ!$B$34:$B$777,J$190)+'СЕТ СН'!$F$12</f>
        <v>98.415142509999995</v>
      </c>
      <c r="K206" s="37">
        <f>SUMIFS(СВЦЭМ!$F$34:$F$777,СВЦЭМ!$A$34:$A$777,$A206,СВЦЭМ!$B$34:$B$777,K$190)+'СЕТ СН'!$F$12</f>
        <v>87.917184149999997</v>
      </c>
      <c r="L206" s="37">
        <f>SUMIFS(СВЦЭМ!$F$34:$F$777,СВЦЭМ!$A$34:$A$777,$A206,СВЦЭМ!$B$34:$B$777,L$190)+'СЕТ СН'!$F$12</f>
        <v>81.260005039999996</v>
      </c>
      <c r="M206" s="37">
        <f>SUMIFS(СВЦЭМ!$F$34:$F$777,СВЦЭМ!$A$34:$A$777,$A206,СВЦЭМ!$B$34:$B$777,M$190)+'СЕТ СН'!$F$12</f>
        <v>78.288666399999997</v>
      </c>
      <c r="N206" s="37">
        <f>SUMIFS(СВЦЭМ!$F$34:$F$777,СВЦЭМ!$A$34:$A$777,$A206,СВЦЭМ!$B$34:$B$777,N$190)+'СЕТ СН'!$F$12</f>
        <v>79.145843709999994</v>
      </c>
      <c r="O206" s="37">
        <f>SUMIFS(СВЦЭМ!$F$34:$F$777,СВЦЭМ!$A$34:$A$777,$A206,СВЦЭМ!$B$34:$B$777,O$190)+'СЕТ СН'!$F$12</f>
        <v>81.92702869</v>
      </c>
      <c r="P206" s="37">
        <f>SUMIFS(СВЦЭМ!$F$34:$F$777,СВЦЭМ!$A$34:$A$777,$A206,СВЦЭМ!$B$34:$B$777,P$190)+'СЕТ СН'!$F$12</f>
        <v>82.551891179999998</v>
      </c>
      <c r="Q206" s="37">
        <f>SUMIFS(СВЦЭМ!$F$34:$F$777,СВЦЭМ!$A$34:$A$777,$A206,СВЦЭМ!$B$34:$B$777,Q$190)+'СЕТ СН'!$F$12</f>
        <v>82.420724649999997</v>
      </c>
      <c r="R206" s="37">
        <f>SUMIFS(СВЦЭМ!$F$34:$F$777,СВЦЭМ!$A$34:$A$777,$A206,СВЦЭМ!$B$34:$B$777,R$190)+'СЕТ СН'!$F$12</f>
        <v>80.898786529999995</v>
      </c>
      <c r="S206" s="37">
        <f>SUMIFS(СВЦЭМ!$F$34:$F$777,СВЦЭМ!$A$34:$A$777,$A206,СВЦЭМ!$B$34:$B$777,S$190)+'СЕТ СН'!$F$12</f>
        <v>81.017677390000003</v>
      </c>
      <c r="T206" s="37">
        <f>SUMIFS(СВЦЭМ!$F$34:$F$777,СВЦЭМ!$A$34:$A$777,$A206,СВЦЭМ!$B$34:$B$777,T$190)+'СЕТ СН'!$F$12</f>
        <v>80.374716039999996</v>
      </c>
      <c r="U206" s="37">
        <f>SUMIFS(СВЦЭМ!$F$34:$F$777,СВЦЭМ!$A$34:$A$777,$A206,СВЦЭМ!$B$34:$B$777,U$190)+'СЕТ СН'!$F$12</f>
        <v>80.626926010000005</v>
      </c>
      <c r="V206" s="37">
        <f>SUMIFS(СВЦЭМ!$F$34:$F$777,СВЦЭМ!$A$34:$A$777,$A206,СВЦЭМ!$B$34:$B$777,V$190)+'СЕТ СН'!$F$12</f>
        <v>80.961525109999997</v>
      </c>
      <c r="W206" s="37">
        <f>SUMIFS(СВЦЭМ!$F$34:$F$777,СВЦЭМ!$A$34:$A$777,$A206,СВЦЭМ!$B$34:$B$777,W$190)+'СЕТ СН'!$F$12</f>
        <v>82.491792469999993</v>
      </c>
      <c r="X206" s="37">
        <f>SUMIFS(СВЦЭМ!$F$34:$F$777,СВЦЭМ!$A$34:$A$777,$A206,СВЦЭМ!$B$34:$B$777,X$190)+'СЕТ СН'!$F$12</f>
        <v>83.98431076</v>
      </c>
      <c r="Y206" s="37">
        <f>SUMIFS(СВЦЭМ!$F$34:$F$777,СВЦЭМ!$A$34:$A$777,$A206,СВЦЭМ!$B$34:$B$777,Y$190)+'СЕТ СН'!$F$12</f>
        <v>94.873020760000003</v>
      </c>
    </row>
    <row r="207" spans="1:25" ht="15.75" x14ac:dyDescent="0.2">
      <c r="A207" s="36">
        <f t="shared" si="5"/>
        <v>42691</v>
      </c>
      <c r="B207" s="37">
        <f>SUMIFS(СВЦЭМ!$F$34:$F$777,СВЦЭМ!$A$34:$A$777,$A207,СВЦЭМ!$B$34:$B$777,B$190)+'СЕТ СН'!$F$12</f>
        <v>105.40819581</v>
      </c>
      <c r="C207" s="37">
        <f>SUMIFS(СВЦЭМ!$F$34:$F$777,СВЦЭМ!$A$34:$A$777,$A207,СВЦЭМ!$B$34:$B$777,C$190)+'СЕТ СН'!$F$12</f>
        <v>114.66503237000001</v>
      </c>
      <c r="D207" s="37">
        <f>SUMIFS(СВЦЭМ!$F$34:$F$777,СВЦЭМ!$A$34:$A$777,$A207,СВЦЭМ!$B$34:$B$777,D$190)+'СЕТ СН'!$F$12</f>
        <v>116.5613725</v>
      </c>
      <c r="E207" s="37">
        <f>SUMIFS(СВЦЭМ!$F$34:$F$777,СВЦЭМ!$A$34:$A$777,$A207,СВЦЭМ!$B$34:$B$777,E$190)+'СЕТ СН'!$F$12</f>
        <v>117.30396163</v>
      </c>
      <c r="F207" s="37">
        <f>SUMIFS(СВЦЭМ!$F$34:$F$777,СВЦЭМ!$A$34:$A$777,$A207,СВЦЭМ!$B$34:$B$777,F$190)+'СЕТ СН'!$F$12</f>
        <v>117.23071</v>
      </c>
      <c r="G207" s="37">
        <f>SUMIFS(СВЦЭМ!$F$34:$F$777,СВЦЭМ!$A$34:$A$777,$A207,СВЦЭМ!$B$34:$B$777,G$190)+'СЕТ СН'!$F$12</f>
        <v>117.87904532</v>
      </c>
      <c r="H207" s="37">
        <f>SUMIFS(СВЦЭМ!$F$34:$F$777,СВЦЭМ!$A$34:$A$777,$A207,СВЦЭМ!$B$34:$B$777,H$190)+'СЕТ СН'!$F$12</f>
        <v>116.60932922000001</v>
      </c>
      <c r="I207" s="37">
        <f>SUMIFS(СВЦЭМ!$F$34:$F$777,СВЦЭМ!$A$34:$A$777,$A207,СВЦЭМ!$B$34:$B$777,I$190)+'СЕТ СН'!$F$12</f>
        <v>107.53016519000001</v>
      </c>
      <c r="J207" s="37">
        <f>SUMIFS(СВЦЭМ!$F$34:$F$777,СВЦЭМ!$A$34:$A$777,$A207,СВЦЭМ!$B$34:$B$777,J$190)+'СЕТ СН'!$F$12</f>
        <v>97.986922019999994</v>
      </c>
      <c r="K207" s="37">
        <f>SUMIFS(СВЦЭМ!$F$34:$F$777,СВЦЭМ!$A$34:$A$777,$A207,СВЦЭМ!$B$34:$B$777,K$190)+'СЕТ СН'!$F$12</f>
        <v>87.946433490000004</v>
      </c>
      <c r="L207" s="37">
        <f>SUMIFS(СВЦЭМ!$F$34:$F$777,СВЦЭМ!$A$34:$A$777,$A207,СВЦЭМ!$B$34:$B$777,L$190)+'СЕТ СН'!$F$12</f>
        <v>81.393928950000003</v>
      </c>
      <c r="M207" s="37">
        <f>SUMIFS(СВЦЭМ!$F$34:$F$777,СВЦЭМ!$A$34:$A$777,$A207,СВЦЭМ!$B$34:$B$777,M$190)+'СЕТ СН'!$F$12</f>
        <v>79.572787410000004</v>
      </c>
      <c r="N207" s="37">
        <f>SUMIFS(СВЦЭМ!$F$34:$F$777,СВЦЭМ!$A$34:$A$777,$A207,СВЦЭМ!$B$34:$B$777,N$190)+'СЕТ СН'!$F$12</f>
        <v>79.978119430000007</v>
      </c>
      <c r="O207" s="37">
        <f>SUMIFS(СВЦЭМ!$F$34:$F$777,СВЦЭМ!$A$34:$A$777,$A207,СВЦЭМ!$B$34:$B$777,O$190)+'СЕТ СН'!$F$12</f>
        <v>81.161699089999999</v>
      </c>
      <c r="P207" s="37">
        <f>SUMIFS(СВЦЭМ!$F$34:$F$777,СВЦЭМ!$A$34:$A$777,$A207,СВЦЭМ!$B$34:$B$777,P$190)+'СЕТ СН'!$F$12</f>
        <v>81.430616299999997</v>
      </c>
      <c r="Q207" s="37">
        <f>SUMIFS(СВЦЭМ!$F$34:$F$777,СВЦЭМ!$A$34:$A$777,$A207,СВЦЭМ!$B$34:$B$777,Q$190)+'СЕТ СН'!$F$12</f>
        <v>80.968585160000003</v>
      </c>
      <c r="R207" s="37">
        <f>SUMIFS(СВЦЭМ!$F$34:$F$777,СВЦЭМ!$A$34:$A$777,$A207,СВЦЭМ!$B$34:$B$777,R$190)+'СЕТ СН'!$F$12</f>
        <v>83.699302849999995</v>
      </c>
      <c r="S207" s="37">
        <f>SUMIFS(СВЦЭМ!$F$34:$F$777,СВЦЭМ!$A$34:$A$777,$A207,СВЦЭМ!$B$34:$B$777,S$190)+'СЕТ СН'!$F$12</f>
        <v>87.550196830000004</v>
      </c>
      <c r="T207" s="37">
        <f>SUMIFS(СВЦЭМ!$F$34:$F$777,СВЦЭМ!$A$34:$A$777,$A207,СВЦЭМ!$B$34:$B$777,T$190)+'СЕТ СН'!$F$12</f>
        <v>82.717992109999997</v>
      </c>
      <c r="U207" s="37">
        <f>SUMIFS(СВЦЭМ!$F$34:$F$777,СВЦЭМ!$A$34:$A$777,$A207,СВЦЭМ!$B$34:$B$777,U$190)+'СЕТ СН'!$F$12</f>
        <v>74.504717490000004</v>
      </c>
      <c r="V207" s="37">
        <f>SUMIFS(СВЦЭМ!$F$34:$F$777,СВЦЭМ!$A$34:$A$777,$A207,СВЦЭМ!$B$34:$B$777,V$190)+'СЕТ СН'!$F$12</f>
        <v>75.457537000000002</v>
      </c>
      <c r="W207" s="37">
        <f>SUMIFS(СВЦЭМ!$F$34:$F$777,СВЦЭМ!$A$34:$A$777,$A207,СВЦЭМ!$B$34:$B$777,W$190)+'СЕТ СН'!$F$12</f>
        <v>77.581131810000002</v>
      </c>
      <c r="X207" s="37">
        <f>SUMIFS(СВЦЭМ!$F$34:$F$777,СВЦЭМ!$A$34:$A$777,$A207,СВЦЭМ!$B$34:$B$777,X$190)+'СЕТ СН'!$F$12</f>
        <v>82.402429470000001</v>
      </c>
      <c r="Y207" s="37">
        <f>SUMIFS(СВЦЭМ!$F$34:$F$777,СВЦЭМ!$A$34:$A$777,$A207,СВЦЭМ!$B$34:$B$777,Y$190)+'СЕТ СН'!$F$12</f>
        <v>89.165714660000006</v>
      </c>
    </row>
    <row r="208" spans="1:25" ht="15.75" x14ac:dyDescent="0.2">
      <c r="A208" s="36">
        <f t="shared" si="5"/>
        <v>42692</v>
      </c>
      <c r="B208" s="37">
        <f>SUMIFS(СВЦЭМ!$F$34:$F$777,СВЦЭМ!$A$34:$A$777,$A208,СВЦЭМ!$B$34:$B$777,B$190)+'СЕТ СН'!$F$12</f>
        <v>102.1748126</v>
      </c>
      <c r="C208" s="37">
        <f>SUMIFS(СВЦЭМ!$F$34:$F$777,СВЦЭМ!$A$34:$A$777,$A208,СВЦЭМ!$B$34:$B$777,C$190)+'СЕТ СН'!$F$12</f>
        <v>114.27467867999999</v>
      </c>
      <c r="D208" s="37">
        <f>SUMIFS(СВЦЭМ!$F$34:$F$777,СВЦЭМ!$A$34:$A$777,$A208,СВЦЭМ!$B$34:$B$777,D$190)+'СЕТ СН'!$F$12</f>
        <v>117.053273</v>
      </c>
      <c r="E208" s="37">
        <f>SUMIFS(СВЦЭМ!$F$34:$F$777,СВЦЭМ!$A$34:$A$777,$A208,СВЦЭМ!$B$34:$B$777,E$190)+'СЕТ СН'!$F$12</f>
        <v>117.09630787</v>
      </c>
      <c r="F208" s="37">
        <f>SUMIFS(СВЦЭМ!$F$34:$F$777,СВЦЭМ!$A$34:$A$777,$A208,СВЦЭМ!$B$34:$B$777,F$190)+'СЕТ СН'!$F$12</f>
        <v>117.10805757999999</v>
      </c>
      <c r="G208" s="37">
        <f>SUMIFS(СВЦЭМ!$F$34:$F$777,СВЦЭМ!$A$34:$A$777,$A208,СВЦЭМ!$B$34:$B$777,G$190)+'СЕТ СН'!$F$12</f>
        <v>117.42547570000001</v>
      </c>
      <c r="H208" s="37">
        <f>SUMIFS(СВЦЭМ!$F$34:$F$777,СВЦЭМ!$A$34:$A$777,$A208,СВЦЭМ!$B$34:$B$777,H$190)+'СЕТ СН'!$F$12</f>
        <v>117.26133258999999</v>
      </c>
      <c r="I208" s="37">
        <f>SUMIFS(СВЦЭМ!$F$34:$F$777,СВЦЭМ!$A$34:$A$777,$A208,СВЦЭМ!$B$34:$B$777,I$190)+'СЕТ СН'!$F$12</f>
        <v>107.70223615</v>
      </c>
      <c r="J208" s="37">
        <f>SUMIFS(СВЦЭМ!$F$34:$F$777,СВЦЭМ!$A$34:$A$777,$A208,СВЦЭМ!$B$34:$B$777,J$190)+'СЕТ СН'!$F$12</f>
        <v>97.271494689999997</v>
      </c>
      <c r="K208" s="37">
        <f>SUMIFS(СВЦЭМ!$F$34:$F$777,СВЦЭМ!$A$34:$A$777,$A208,СВЦЭМ!$B$34:$B$777,K$190)+'СЕТ СН'!$F$12</f>
        <v>87.523535580000001</v>
      </c>
      <c r="L208" s="37">
        <f>SUMIFS(СВЦЭМ!$F$34:$F$777,СВЦЭМ!$A$34:$A$777,$A208,СВЦЭМ!$B$34:$B$777,L$190)+'СЕТ СН'!$F$12</f>
        <v>79.313854620000001</v>
      </c>
      <c r="M208" s="37">
        <f>SUMIFS(СВЦЭМ!$F$34:$F$777,СВЦЭМ!$A$34:$A$777,$A208,СВЦЭМ!$B$34:$B$777,M$190)+'СЕТ СН'!$F$12</f>
        <v>78.230193869999994</v>
      </c>
      <c r="N208" s="37">
        <f>SUMIFS(СВЦЭМ!$F$34:$F$777,СВЦЭМ!$A$34:$A$777,$A208,СВЦЭМ!$B$34:$B$777,N$190)+'СЕТ СН'!$F$12</f>
        <v>80.566369640000005</v>
      </c>
      <c r="O208" s="37">
        <f>SUMIFS(СВЦЭМ!$F$34:$F$777,СВЦЭМ!$A$34:$A$777,$A208,СВЦЭМ!$B$34:$B$777,O$190)+'СЕТ СН'!$F$12</f>
        <v>80.837061520000006</v>
      </c>
      <c r="P208" s="37">
        <f>SUMIFS(СВЦЭМ!$F$34:$F$777,СВЦЭМ!$A$34:$A$777,$A208,СВЦЭМ!$B$34:$B$777,P$190)+'СЕТ СН'!$F$12</f>
        <v>84.607339569999994</v>
      </c>
      <c r="Q208" s="37">
        <f>SUMIFS(СВЦЭМ!$F$34:$F$777,СВЦЭМ!$A$34:$A$777,$A208,СВЦЭМ!$B$34:$B$777,Q$190)+'СЕТ СН'!$F$12</f>
        <v>84.764414070000001</v>
      </c>
      <c r="R208" s="37">
        <f>SUMIFS(СВЦЭМ!$F$34:$F$777,СВЦЭМ!$A$34:$A$777,$A208,СВЦЭМ!$B$34:$B$777,R$190)+'СЕТ СН'!$F$12</f>
        <v>84.651650480000001</v>
      </c>
      <c r="S208" s="37">
        <f>SUMIFS(СВЦЭМ!$F$34:$F$777,СВЦЭМ!$A$34:$A$777,$A208,СВЦЭМ!$B$34:$B$777,S$190)+'СЕТ СН'!$F$12</f>
        <v>80.736212440000003</v>
      </c>
      <c r="T208" s="37">
        <f>SUMIFS(СВЦЭМ!$F$34:$F$777,СВЦЭМ!$A$34:$A$777,$A208,СВЦЭМ!$B$34:$B$777,T$190)+'СЕТ СН'!$F$12</f>
        <v>76.591445269999994</v>
      </c>
      <c r="U208" s="37">
        <f>SUMIFS(СВЦЭМ!$F$34:$F$777,СВЦЭМ!$A$34:$A$777,$A208,СВЦЭМ!$B$34:$B$777,U$190)+'СЕТ СН'!$F$12</f>
        <v>75.986832699999994</v>
      </c>
      <c r="V208" s="37">
        <f>SUMIFS(СВЦЭМ!$F$34:$F$777,СВЦЭМ!$A$34:$A$777,$A208,СВЦЭМ!$B$34:$B$777,V$190)+'СЕТ СН'!$F$12</f>
        <v>75.498360550000001</v>
      </c>
      <c r="W208" s="37">
        <f>SUMIFS(СВЦЭМ!$F$34:$F$777,СВЦЭМ!$A$34:$A$777,$A208,СВЦЭМ!$B$34:$B$777,W$190)+'СЕТ СН'!$F$12</f>
        <v>77.641736469999998</v>
      </c>
      <c r="X208" s="37">
        <f>SUMIFS(СВЦЭМ!$F$34:$F$777,СВЦЭМ!$A$34:$A$777,$A208,СВЦЭМ!$B$34:$B$777,X$190)+'СЕТ СН'!$F$12</f>
        <v>80.718604630000002</v>
      </c>
      <c r="Y208" s="37">
        <f>SUMIFS(СВЦЭМ!$F$34:$F$777,СВЦЭМ!$A$34:$A$777,$A208,СВЦЭМ!$B$34:$B$777,Y$190)+'СЕТ СН'!$F$12</f>
        <v>91.726245419999998</v>
      </c>
    </row>
    <row r="209" spans="1:25" ht="15.75" x14ac:dyDescent="0.2">
      <c r="A209" s="36">
        <f t="shared" si="5"/>
        <v>42693</v>
      </c>
      <c r="B209" s="37">
        <f>SUMIFS(СВЦЭМ!$F$34:$F$777,СВЦЭМ!$A$34:$A$777,$A209,СВЦЭМ!$B$34:$B$777,B$190)+'СЕТ СН'!$F$12</f>
        <v>87.582621200000006</v>
      </c>
      <c r="C209" s="37">
        <f>SUMIFS(СВЦЭМ!$F$34:$F$777,СВЦЭМ!$A$34:$A$777,$A209,СВЦЭМ!$B$34:$B$777,C$190)+'СЕТ СН'!$F$12</f>
        <v>95.092487169999998</v>
      </c>
      <c r="D209" s="37">
        <f>SUMIFS(СВЦЭМ!$F$34:$F$777,СВЦЭМ!$A$34:$A$777,$A209,СВЦЭМ!$B$34:$B$777,D$190)+'СЕТ СН'!$F$12</f>
        <v>102.84830460000001</v>
      </c>
      <c r="E209" s="37">
        <f>SUMIFS(СВЦЭМ!$F$34:$F$777,СВЦЭМ!$A$34:$A$777,$A209,СВЦЭМ!$B$34:$B$777,E$190)+'СЕТ СН'!$F$12</f>
        <v>103.84302291</v>
      </c>
      <c r="F209" s="37">
        <f>SUMIFS(СВЦЭМ!$F$34:$F$777,СВЦЭМ!$A$34:$A$777,$A209,СВЦЭМ!$B$34:$B$777,F$190)+'СЕТ СН'!$F$12</f>
        <v>103.50717994</v>
      </c>
      <c r="G209" s="37">
        <f>SUMIFS(СВЦЭМ!$F$34:$F$777,СВЦЭМ!$A$34:$A$777,$A209,СВЦЭМ!$B$34:$B$777,G$190)+'СЕТ СН'!$F$12</f>
        <v>102.70718050000001</v>
      </c>
      <c r="H209" s="37">
        <f>SUMIFS(СВЦЭМ!$F$34:$F$777,СВЦЭМ!$A$34:$A$777,$A209,СВЦЭМ!$B$34:$B$777,H$190)+'СЕТ СН'!$F$12</f>
        <v>99.064955749999996</v>
      </c>
      <c r="I209" s="37">
        <f>SUMIFS(СВЦЭМ!$F$34:$F$777,СВЦЭМ!$A$34:$A$777,$A209,СВЦЭМ!$B$34:$B$777,I$190)+'СЕТ СН'!$F$12</f>
        <v>95.426140739999994</v>
      </c>
      <c r="J209" s="37">
        <f>SUMIFS(СВЦЭМ!$F$34:$F$777,СВЦЭМ!$A$34:$A$777,$A209,СВЦЭМ!$B$34:$B$777,J$190)+'СЕТ СН'!$F$12</f>
        <v>86.656472399999998</v>
      </c>
      <c r="K209" s="37">
        <f>SUMIFS(СВЦЭМ!$F$34:$F$777,СВЦЭМ!$A$34:$A$777,$A209,СВЦЭМ!$B$34:$B$777,K$190)+'СЕТ СН'!$F$12</f>
        <v>78.270738350000002</v>
      </c>
      <c r="L209" s="37">
        <f>SUMIFS(СВЦЭМ!$F$34:$F$777,СВЦЭМ!$A$34:$A$777,$A209,СВЦЭМ!$B$34:$B$777,L$190)+'СЕТ СН'!$F$12</f>
        <v>74.566140829999995</v>
      </c>
      <c r="M209" s="37">
        <f>SUMIFS(СВЦЭМ!$F$34:$F$777,СВЦЭМ!$A$34:$A$777,$A209,СВЦЭМ!$B$34:$B$777,M$190)+'СЕТ СН'!$F$12</f>
        <v>74.379323339999999</v>
      </c>
      <c r="N209" s="37">
        <f>SUMIFS(СВЦЭМ!$F$34:$F$777,СВЦЭМ!$A$34:$A$777,$A209,СВЦЭМ!$B$34:$B$777,N$190)+'СЕТ СН'!$F$12</f>
        <v>73.015834420000004</v>
      </c>
      <c r="O209" s="37">
        <f>SUMIFS(СВЦЭМ!$F$34:$F$777,СВЦЭМ!$A$34:$A$777,$A209,СВЦЭМ!$B$34:$B$777,O$190)+'СЕТ СН'!$F$12</f>
        <v>74.984032569999997</v>
      </c>
      <c r="P209" s="37">
        <f>SUMIFS(СВЦЭМ!$F$34:$F$777,СВЦЭМ!$A$34:$A$777,$A209,СВЦЭМ!$B$34:$B$777,P$190)+'СЕТ СН'!$F$12</f>
        <v>77.284473199999994</v>
      </c>
      <c r="Q209" s="37">
        <f>SUMIFS(СВЦЭМ!$F$34:$F$777,СВЦЭМ!$A$34:$A$777,$A209,СВЦЭМ!$B$34:$B$777,Q$190)+'СЕТ СН'!$F$12</f>
        <v>77.686181020000006</v>
      </c>
      <c r="R209" s="37">
        <f>SUMIFS(СВЦЭМ!$F$34:$F$777,СВЦЭМ!$A$34:$A$777,$A209,СВЦЭМ!$B$34:$B$777,R$190)+'СЕТ СН'!$F$12</f>
        <v>89.551129810000006</v>
      </c>
      <c r="S209" s="37">
        <f>SUMIFS(СВЦЭМ!$F$34:$F$777,СВЦЭМ!$A$34:$A$777,$A209,СВЦЭМ!$B$34:$B$777,S$190)+'СЕТ СН'!$F$12</f>
        <v>88.750215429999997</v>
      </c>
      <c r="T209" s="37">
        <f>SUMIFS(СВЦЭМ!$F$34:$F$777,СВЦЭМ!$A$34:$A$777,$A209,СВЦЭМ!$B$34:$B$777,T$190)+'СЕТ СН'!$F$12</f>
        <v>76.713019250000002</v>
      </c>
      <c r="U209" s="37">
        <f>SUMIFS(СВЦЭМ!$F$34:$F$777,СВЦЭМ!$A$34:$A$777,$A209,СВЦЭМ!$B$34:$B$777,U$190)+'СЕТ СН'!$F$12</f>
        <v>70.375603380000001</v>
      </c>
      <c r="V209" s="37">
        <f>SUMIFS(СВЦЭМ!$F$34:$F$777,СВЦЭМ!$A$34:$A$777,$A209,СВЦЭМ!$B$34:$B$777,V$190)+'СЕТ СН'!$F$12</f>
        <v>70.835322860000005</v>
      </c>
      <c r="W209" s="37">
        <f>SUMIFS(СВЦЭМ!$F$34:$F$777,СВЦЭМ!$A$34:$A$777,$A209,СВЦЭМ!$B$34:$B$777,W$190)+'СЕТ СН'!$F$12</f>
        <v>73.084250580000003</v>
      </c>
      <c r="X209" s="37">
        <f>SUMIFS(СВЦЭМ!$F$34:$F$777,СВЦЭМ!$A$34:$A$777,$A209,СВЦЭМ!$B$34:$B$777,X$190)+'СЕТ СН'!$F$12</f>
        <v>73.719199140000001</v>
      </c>
      <c r="Y209" s="37">
        <f>SUMIFS(СВЦЭМ!$F$34:$F$777,СВЦЭМ!$A$34:$A$777,$A209,СВЦЭМ!$B$34:$B$777,Y$190)+'СЕТ СН'!$F$12</f>
        <v>82.874899679999999</v>
      </c>
    </row>
    <row r="210" spans="1:25" ht="15.75" x14ac:dyDescent="0.2">
      <c r="A210" s="36">
        <f t="shared" si="5"/>
        <v>42694</v>
      </c>
      <c r="B210" s="37">
        <f>SUMIFS(СВЦЭМ!$F$34:$F$777,СВЦЭМ!$A$34:$A$777,$A210,СВЦЭМ!$B$34:$B$777,B$190)+'СЕТ СН'!$F$12</f>
        <v>102.72222677000001</v>
      </c>
      <c r="C210" s="37">
        <f>SUMIFS(СВЦЭМ!$F$34:$F$777,СВЦЭМ!$A$34:$A$777,$A210,СВЦЭМ!$B$34:$B$777,C$190)+'СЕТ СН'!$F$12</f>
        <v>113.72808945</v>
      </c>
      <c r="D210" s="37">
        <f>SUMIFS(СВЦЭМ!$F$34:$F$777,СВЦЭМ!$A$34:$A$777,$A210,СВЦЭМ!$B$34:$B$777,D$190)+'СЕТ СН'!$F$12</f>
        <v>119.82135974000001</v>
      </c>
      <c r="E210" s="37">
        <f>SUMIFS(СВЦЭМ!$F$34:$F$777,СВЦЭМ!$A$34:$A$777,$A210,СВЦЭМ!$B$34:$B$777,E$190)+'СЕТ СН'!$F$12</f>
        <v>118.93466452</v>
      </c>
      <c r="F210" s="37">
        <f>SUMIFS(СВЦЭМ!$F$34:$F$777,СВЦЭМ!$A$34:$A$777,$A210,СВЦЭМ!$B$34:$B$777,F$190)+'СЕТ СН'!$F$12</f>
        <v>118.67000634999999</v>
      </c>
      <c r="G210" s="37">
        <f>SUMIFS(СВЦЭМ!$F$34:$F$777,СВЦЭМ!$A$34:$A$777,$A210,СВЦЭМ!$B$34:$B$777,G$190)+'СЕТ СН'!$F$12</f>
        <v>116.9351805</v>
      </c>
      <c r="H210" s="37">
        <f>SUMIFS(СВЦЭМ!$F$34:$F$777,СВЦЭМ!$A$34:$A$777,$A210,СВЦЭМ!$B$34:$B$777,H$190)+'СЕТ СН'!$F$12</f>
        <v>113.95834790000001</v>
      </c>
      <c r="I210" s="37">
        <f>SUMIFS(СВЦЭМ!$F$34:$F$777,СВЦЭМ!$A$34:$A$777,$A210,СВЦЭМ!$B$34:$B$777,I$190)+'СЕТ СН'!$F$12</f>
        <v>115.39146963</v>
      </c>
      <c r="J210" s="37">
        <f>SUMIFS(СВЦЭМ!$F$34:$F$777,СВЦЭМ!$A$34:$A$777,$A210,СВЦЭМ!$B$34:$B$777,J$190)+'СЕТ СН'!$F$12</f>
        <v>105.83399675</v>
      </c>
      <c r="K210" s="37">
        <f>SUMIFS(СВЦЭМ!$F$34:$F$777,СВЦЭМ!$A$34:$A$777,$A210,СВЦЭМ!$B$34:$B$777,K$190)+'СЕТ СН'!$F$12</f>
        <v>91.377910880000002</v>
      </c>
      <c r="L210" s="37">
        <f>SUMIFS(СВЦЭМ!$F$34:$F$777,СВЦЭМ!$A$34:$A$777,$A210,СВЦЭМ!$B$34:$B$777,L$190)+'СЕТ СН'!$F$12</f>
        <v>80.798867400000006</v>
      </c>
      <c r="M210" s="37">
        <f>SUMIFS(СВЦЭМ!$F$34:$F$777,СВЦЭМ!$A$34:$A$777,$A210,СВЦЭМ!$B$34:$B$777,M$190)+'СЕТ СН'!$F$12</f>
        <v>77.42983606</v>
      </c>
      <c r="N210" s="37">
        <f>SUMIFS(СВЦЭМ!$F$34:$F$777,СВЦЭМ!$A$34:$A$777,$A210,СВЦЭМ!$B$34:$B$777,N$190)+'СЕТ СН'!$F$12</f>
        <v>78.809788350000005</v>
      </c>
      <c r="O210" s="37">
        <f>SUMIFS(СВЦЭМ!$F$34:$F$777,СВЦЭМ!$A$34:$A$777,$A210,СВЦЭМ!$B$34:$B$777,O$190)+'СЕТ СН'!$F$12</f>
        <v>79.938515440000003</v>
      </c>
      <c r="P210" s="37">
        <f>SUMIFS(СВЦЭМ!$F$34:$F$777,СВЦЭМ!$A$34:$A$777,$A210,СВЦЭМ!$B$34:$B$777,P$190)+'СЕТ СН'!$F$12</f>
        <v>80.804829769999998</v>
      </c>
      <c r="Q210" s="37">
        <f>SUMIFS(СВЦЭМ!$F$34:$F$777,СВЦЭМ!$A$34:$A$777,$A210,СВЦЭМ!$B$34:$B$777,Q$190)+'СЕТ СН'!$F$12</f>
        <v>80.943404330000007</v>
      </c>
      <c r="R210" s="37">
        <f>SUMIFS(СВЦЭМ!$F$34:$F$777,СВЦЭМ!$A$34:$A$777,$A210,СВЦЭМ!$B$34:$B$777,R$190)+'СЕТ СН'!$F$12</f>
        <v>80.428427580000005</v>
      </c>
      <c r="S210" s="37">
        <f>SUMIFS(СВЦЭМ!$F$34:$F$777,СВЦЭМ!$A$34:$A$777,$A210,СВЦЭМ!$B$34:$B$777,S$190)+'СЕТ СН'!$F$12</f>
        <v>77.761382859999998</v>
      </c>
      <c r="T210" s="37">
        <f>SUMIFS(СВЦЭМ!$F$34:$F$777,СВЦЭМ!$A$34:$A$777,$A210,СВЦЭМ!$B$34:$B$777,T$190)+'СЕТ СН'!$F$12</f>
        <v>74.085083670000003</v>
      </c>
      <c r="U210" s="37">
        <f>SUMIFS(СВЦЭМ!$F$34:$F$777,СВЦЭМ!$A$34:$A$777,$A210,СВЦЭМ!$B$34:$B$777,U$190)+'СЕТ СН'!$F$12</f>
        <v>74.068807250000006</v>
      </c>
      <c r="V210" s="37">
        <f>SUMIFS(СВЦЭМ!$F$34:$F$777,СВЦЭМ!$A$34:$A$777,$A210,СВЦЭМ!$B$34:$B$777,V$190)+'СЕТ СН'!$F$12</f>
        <v>74.300675720000001</v>
      </c>
      <c r="W210" s="37">
        <f>SUMIFS(СВЦЭМ!$F$34:$F$777,СВЦЭМ!$A$34:$A$777,$A210,СВЦЭМ!$B$34:$B$777,W$190)+'СЕТ СН'!$F$12</f>
        <v>75.042053330000002</v>
      </c>
      <c r="X210" s="37">
        <f>SUMIFS(СВЦЭМ!$F$34:$F$777,СВЦЭМ!$A$34:$A$777,$A210,СВЦЭМ!$B$34:$B$777,X$190)+'СЕТ СН'!$F$12</f>
        <v>78.715047459999994</v>
      </c>
      <c r="Y210" s="37">
        <f>SUMIFS(СВЦЭМ!$F$34:$F$777,СВЦЭМ!$A$34:$A$777,$A210,СВЦЭМ!$B$34:$B$777,Y$190)+'СЕТ СН'!$F$12</f>
        <v>90.273279369999997</v>
      </c>
    </row>
    <row r="211" spans="1:25" ht="15.75" x14ac:dyDescent="0.2">
      <c r="A211" s="36">
        <f t="shared" si="5"/>
        <v>42695</v>
      </c>
      <c r="B211" s="37">
        <f>SUMIFS(СВЦЭМ!$F$34:$F$777,СВЦЭМ!$A$34:$A$777,$A211,СВЦЭМ!$B$34:$B$777,B$190)+'СЕТ СН'!$F$12</f>
        <v>103.39436359</v>
      </c>
      <c r="C211" s="37">
        <f>SUMIFS(СВЦЭМ!$F$34:$F$777,СВЦЭМ!$A$34:$A$777,$A211,СВЦЭМ!$B$34:$B$777,C$190)+'СЕТ СН'!$F$12</f>
        <v>114.90826696000001</v>
      </c>
      <c r="D211" s="37">
        <f>SUMIFS(СВЦЭМ!$F$34:$F$777,СВЦЭМ!$A$34:$A$777,$A211,СВЦЭМ!$B$34:$B$777,D$190)+'СЕТ СН'!$F$12</f>
        <v>117.18761383</v>
      </c>
      <c r="E211" s="37">
        <f>SUMIFS(СВЦЭМ!$F$34:$F$777,СВЦЭМ!$A$34:$A$777,$A211,СВЦЭМ!$B$34:$B$777,E$190)+'СЕТ СН'!$F$12</f>
        <v>118.66717662000001</v>
      </c>
      <c r="F211" s="37">
        <f>SUMIFS(СВЦЭМ!$F$34:$F$777,СВЦЭМ!$A$34:$A$777,$A211,СВЦЭМ!$B$34:$B$777,F$190)+'СЕТ СН'!$F$12</f>
        <v>118.35431846</v>
      </c>
      <c r="G211" s="37">
        <f>SUMIFS(СВЦЭМ!$F$34:$F$777,СВЦЭМ!$A$34:$A$777,$A211,СВЦЭМ!$B$34:$B$777,G$190)+'СЕТ СН'!$F$12</f>
        <v>119.83369687</v>
      </c>
      <c r="H211" s="37">
        <f>SUMIFS(СВЦЭМ!$F$34:$F$777,СВЦЭМ!$A$34:$A$777,$A211,СВЦЭМ!$B$34:$B$777,H$190)+'СЕТ СН'!$F$12</f>
        <v>120.67882702</v>
      </c>
      <c r="I211" s="37">
        <f>SUMIFS(СВЦЭМ!$F$34:$F$777,СВЦЭМ!$A$34:$A$777,$A211,СВЦЭМ!$B$34:$B$777,I$190)+'СЕТ СН'!$F$12</f>
        <v>114.15962643</v>
      </c>
      <c r="J211" s="37">
        <f>SUMIFS(СВЦЭМ!$F$34:$F$777,СВЦЭМ!$A$34:$A$777,$A211,СВЦЭМ!$B$34:$B$777,J$190)+'СЕТ СН'!$F$12</f>
        <v>105.45039955</v>
      </c>
      <c r="K211" s="37">
        <f>SUMIFS(СВЦЭМ!$F$34:$F$777,СВЦЭМ!$A$34:$A$777,$A211,СВЦЭМ!$B$34:$B$777,K$190)+'СЕТ СН'!$F$12</f>
        <v>95.743882490000004</v>
      </c>
      <c r="L211" s="37">
        <f>SUMIFS(СВЦЭМ!$F$34:$F$777,СВЦЭМ!$A$34:$A$777,$A211,СВЦЭМ!$B$34:$B$777,L$190)+'СЕТ СН'!$F$12</f>
        <v>87.058408130000004</v>
      </c>
      <c r="M211" s="37">
        <f>SUMIFS(СВЦЭМ!$F$34:$F$777,СВЦЭМ!$A$34:$A$777,$A211,СВЦЭМ!$B$34:$B$777,M$190)+'СЕТ СН'!$F$12</f>
        <v>79.709521510000002</v>
      </c>
      <c r="N211" s="37">
        <f>SUMIFS(СВЦЭМ!$F$34:$F$777,СВЦЭМ!$A$34:$A$777,$A211,СВЦЭМ!$B$34:$B$777,N$190)+'СЕТ СН'!$F$12</f>
        <v>78.872889950000001</v>
      </c>
      <c r="O211" s="37">
        <f>SUMIFS(СВЦЭМ!$F$34:$F$777,СВЦЭМ!$A$34:$A$777,$A211,СВЦЭМ!$B$34:$B$777,O$190)+'СЕТ СН'!$F$12</f>
        <v>79.187125159999994</v>
      </c>
      <c r="P211" s="37">
        <f>SUMIFS(СВЦЭМ!$F$34:$F$777,СВЦЭМ!$A$34:$A$777,$A211,СВЦЭМ!$B$34:$B$777,P$190)+'СЕТ СН'!$F$12</f>
        <v>81.623302260000003</v>
      </c>
      <c r="Q211" s="37">
        <f>SUMIFS(СВЦЭМ!$F$34:$F$777,СВЦЭМ!$A$34:$A$777,$A211,СВЦЭМ!$B$34:$B$777,Q$190)+'СЕТ СН'!$F$12</f>
        <v>82.718700870000006</v>
      </c>
      <c r="R211" s="37">
        <f>SUMIFS(СВЦЭМ!$F$34:$F$777,СВЦЭМ!$A$34:$A$777,$A211,СВЦЭМ!$B$34:$B$777,R$190)+'СЕТ СН'!$F$12</f>
        <v>82.154274700000002</v>
      </c>
      <c r="S211" s="37">
        <f>SUMIFS(СВЦЭМ!$F$34:$F$777,СВЦЭМ!$A$34:$A$777,$A211,СВЦЭМ!$B$34:$B$777,S$190)+'СЕТ СН'!$F$12</f>
        <v>79.793636960000001</v>
      </c>
      <c r="T211" s="37">
        <f>SUMIFS(СВЦЭМ!$F$34:$F$777,СВЦЭМ!$A$34:$A$777,$A211,СВЦЭМ!$B$34:$B$777,T$190)+'СЕТ СН'!$F$12</f>
        <v>77.246612429999999</v>
      </c>
      <c r="U211" s="37">
        <f>SUMIFS(СВЦЭМ!$F$34:$F$777,СВЦЭМ!$A$34:$A$777,$A211,СВЦЭМ!$B$34:$B$777,U$190)+'СЕТ СН'!$F$12</f>
        <v>77.690240239999994</v>
      </c>
      <c r="V211" s="37">
        <f>SUMIFS(СВЦЭМ!$F$34:$F$777,СВЦЭМ!$A$34:$A$777,$A211,СВЦЭМ!$B$34:$B$777,V$190)+'СЕТ СН'!$F$12</f>
        <v>76.052659050000003</v>
      </c>
      <c r="W211" s="37">
        <f>SUMIFS(СВЦЭМ!$F$34:$F$777,СВЦЭМ!$A$34:$A$777,$A211,СВЦЭМ!$B$34:$B$777,W$190)+'СЕТ СН'!$F$12</f>
        <v>77.046978550000006</v>
      </c>
      <c r="X211" s="37">
        <f>SUMIFS(СВЦЭМ!$F$34:$F$777,СВЦЭМ!$A$34:$A$777,$A211,СВЦЭМ!$B$34:$B$777,X$190)+'СЕТ СН'!$F$12</f>
        <v>81.013413709999995</v>
      </c>
      <c r="Y211" s="37">
        <f>SUMIFS(СВЦЭМ!$F$34:$F$777,СВЦЭМ!$A$34:$A$777,$A211,СВЦЭМ!$B$34:$B$777,Y$190)+'СЕТ СН'!$F$12</f>
        <v>92.81320839</v>
      </c>
    </row>
    <row r="212" spans="1:25" ht="15.75" x14ac:dyDescent="0.2">
      <c r="A212" s="36">
        <f t="shared" si="5"/>
        <v>42696</v>
      </c>
      <c r="B212" s="37">
        <f>SUMIFS(СВЦЭМ!$F$34:$F$777,СВЦЭМ!$A$34:$A$777,$A212,СВЦЭМ!$B$34:$B$777,B$190)+'СЕТ СН'!$F$12</f>
        <v>95.068738539999998</v>
      </c>
      <c r="C212" s="37">
        <f>SUMIFS(СВЦЭМ!$F$34:$F$777,СВЦЭМ!$A$34:$A$777,$A212,СВЦЭМ!$B$34:$B$777,C$190)+'СЕТ СН'!$F$12</f>
        <v>105.92082961</v>
      </c>
      <c r="D212" s="37">
        <f>SUMIFS(СВЦЭМ!$F$34:$F$777,СВЦЭМ!$A$34:$A$777,$A212,СВЦЭМ!$B$34:$B$777,D$190)+'СЕТ СН'!$F$12</f>
        <v>113.26171021</v>
      </c>
      <c r="E212" s="37">
        <f>SUMIFS(СВЦЭМ!$F$34:$F$777,СВЦЭМ!$A$34:$A$777,$A212,СВЦЭМ!$B$34:$B$777,E$190)+'СЕТ СН'!$F$12</f>
        <v>113.30745349999999</v>
      </c>
      <c r="F212" s="37">
        <f>SUMIFS(СВЦЭМ!$F$34:$F$777,СВЦЭМ!$A$34:$A$777,$A212,СВЦЭМ!$B$34:$B$777,F$190)+'СЕТ СН'!$F$12</f>
        <v>112.8505021</v>
      </c>
      <c r="G212" s="37">
        <f>SUMIFS(СВЦЭМ!$F$34:$F$777,СВЦЭМ!$A$34:$A$777,$A212,СВЦЭМ!$B$34:$B$777,G$190)+'СЕТ СН'!$F$12</f>
        <v>111.80410351</v>
      </c>
      <c r="H212" s="37">
        <f>SUMIFS(СВЦЭМ!$F$34:$F$777,СВЦЭМ!$A$34:$A$777,$A212,СВЦЭМ!$B$34:$B$777,H$190)+'СЕТ СН'!$F$12</f>
        <v>105.22230265</v>
      </c>
      <c r="I212" s="37">
        <f>SUMIFS(СВЦЭМ!$F$34:$F$777,СВЦЭМ!$A$34:$A$777,$A212,СВЦЭМ!$B$34:$B$777,I$190)+'СЕТ СН'!$F$12</f>
        <v>96.913366080000003</v>
      </c>
      <c r="J212" s="37">
        <f>SUMIFS(СВЦЭМ!$F$34:$F$777,СВЦЭМ!$A$34:$A$777,$A212,СВЦЭМ!$B$34:$B$777,J$190)+'СЕТ СН'!$F$12</f>
        <v>88.823272020000005</v>
      </c>
      <c r="K212" s="37">
        <f>SUMIFS(СВЦЭМ!$F$34:$F$777,СВЦЭМ!$A$34:$A$777,$A212,СВЦЭМ!$B$34:$B$777,K$190)+'СЕТ СН'!$F$12</f>
        <v>79.984064799999999</v>
      </c>
      <c r="L212" s="37">
        <f>SUMIFS(СВЦЭМ!$F$34:$F$777,СВЦЭМ!$A$34:$A$777,$A212,СВЦЭМ!$B$34:$B$777,L$190)+'СЕТ СН'!$F$12</f>
        <v>77.130559899999994</v>
      </c>
      <c r="M212" s="37">
        <f>SUMIFS(СВЦЭМ!$F$34:$F$777,СВЦЭМ!$A$34:$A$777,$A212,СВЦЭМ!$B$34:$B$777,M$190)+'СЕТ СН'!$F$12</f>
        <v>79.570903290000004</v>
      </c>
      <c r="N212" s="37">
        <f>SUMIFS(СВЦЭМ!$F$34:$F$777,СВЦЭМ!$A$34:$A$777,$A212,СВЦЭМ!$B$34:$B$777,N$190)+'СЕТ СН'!$F$12</f>
        <v>80.336611430000005</v>
      </c>
      <c r="O212" s="37">
        <f>SUMIFS(СВЦЭМ!$F$34:$F$777,СВЦЭМ!$A$34:$A$777,$A212,СВЦЭМ!$B$34:$B$777,O$190)+'СЕТ СН'!$F$12</f>
        <v>83.197796679999996</v>
      </c>
      <c r="P212" s="37">
        <f>SUMIFS(СВЦЭМ!$F$34:$F$777,СВЦЭМ!$A$34:$A$777,$A212,СВЦЭМ!$B$34:$B$777,P$190)+'СЕТ СН'!$F$12</f>
        <v>91.87526991</v>
      </c>
      <c r="Q212" s="37">
        <f>SUMIFS(СВЦЭМ!$F$34:$F$777,СВЦЭМ!$A$34:$A$777,$A212,СВЦЭМ!$B$34:$B$777,Q$190)+'СЕТ СН'!$F$12</f>
        <v>97.14772576</v>
      </c>
      <c r="R212" s="37">
        <f>SUMIFS(СВЦЭМ!$F$34:$F$777,СВЦЭМ!$A$34:$A$777,$A212,СВЦЭМ!$B$34:$B$777,R$190)+'СЕТ СН'!$F$12</f>
        <v>100.78393680000001</v>
      </c>
      <c r="S212" s="37">
        <f>SUMIFS(СВЦЭМ!$F$34:$F$777,СВЦЭМ!$A$34:$A$777,$A212,СВЦЭМ!$B$34:$B$777,S$190)+'СЕТ СН'!$F$12</f>
        <v>96.288495240000003</v>
      </c>
      <c r="T212" s="37">
        <f>SUMIFS(СВЦЭМ!$F$34:$F$777,СВЦЭМ!$A$34:$A$777,$A212,СВЦЭМ!$B$34:$B$777,T$190)+'СЕТ СН'!$F$12</f>
        <v>95.053444600000006</v>
      </c>
      <c r="U212" s="37">
        <f>SUMIFS(СВЦЭМ!$F$34:$F$777,СВЦЭМ!$A$34:$A$777,$A212,СВЦЭМ!$B$34:$B$777,U$190)+'СЕТ СН'!$F$12</f>
        <v>94.770020970000004</v>
      </c>
      <c r="V212" s="37">
        <f>SUMIFS(СВЦЭМ!$F$34:$F$777,СВЦЭМ!$A$34:$A$777,$A212,СВЦЭМ!$B$34:$B$777,V$190)+'СЕТ СН'!$F$12</f>
        <v>94.456407670000004</v>
      </c>
      <c r="W212" s="37">
        <f>SUMIFS(СВЦЭМ!$F$34:$F$777,СВЦЭМ!$A$34:$A$777,$A212,СВЦЭМ!$B$34:$B$777,W$190)+'СЕТ СН'!$F$12</f>
        <v>96.148758360000002</v>
      </c>
      <c r="X212" s="37">
        <f>SUMIFS(СВЦЭМ!$F$34:$F$777,СВЦЭМ!$A$34:$A$777,$A212,СВЦЭМ!$B$34:$B$777,X$190)+'СЕТ СН'!$F$12</f>
        <v>99.970312500000006</v>
      </c>
      <c r="Y212" s="37">
        <f>SUMIFS(СВЦЭМ!$F$34:$F$777,СВЦЭМ!$A$34:$A$777,$A212,СВЦЭМ!$B$34:$B$777,Y$190)+'СЕТ СН'!$F$12</f>
        <v>105.74609164</v>
      </c>
    </row>
    <row r="213" spans="1:25" ht="15.75" x14ac:dyDescent="0.2">
      <c r="A213" s="36">
        <f t="shared" si="5"/>
        <v>42697</v>
      </c>
      <c r="B213" s="37">
        <f>SUMIFS(СВЦЭМ!$F$34:$F$777,СВЦЭМ!$A$34:$A$777,$A213,СВЦЭМ!$B$34:$B$777,B$190)+'СЕТ СН'!$F$12</f>
        <v>117.27924297</v>
      </c>
      <c r="C213" s="37">
        <f>SUMIFS(СВЦЭМ!$F$34:$F$777,СВЦЭМ!$A$34:$A$777,$A213,СВЦЭМ!$B$34:$B$777,C$190)+'СЕТ СН'!$F$12</f>
        <v>121.50628392</v>
      </c>
      <c r="D213" s="37">
        <f>SUMIFS(СВЦЭМ!$F$34:$F$777,СВЦЭМ!$A$34:$A$777,$A213,СВЦЭМ!$B$34:$B$777,D$190)+'СЕТ СН'!$F$12</f>
        <v>123.74086877000001</v>
      </c>
      <c r="E213" s="37">
        <f>SUMIFS(СВЦЭМ!$F$34:$F$777,СВЦЭМ!$A$34:$A$777,$A213,СВЦЭМ!$B$34:$B$777,E$190)+'СЕТ СН'!$F$12</f>
        <v>124.60782009</v>
      </c>
      <c r="F213" s="37">
        <f>SUMIFS(СВЦЭМ!$F$34:$F$777,СВЦЭМ!$A$34:$A$777,$A213,СВЦЭМ!$B$34:$B$777,F$190)+'СЕТ СН'!$F$12</f>
        <v>123.67781384</v>
      </c>
      <c r="G213" s="37">
        <f>SUMIFS(СВЦЭМ!$F$34:$F$777,СВЦЭМ!$A$34:$A$777,$A213,СВЦЭМ!$B$34:$B$777,G$190)+'СЕТ СН'!$F$12</f>
        <v>122.3656455</v>
      </c>
      <c r="H213" s="37">
        <f>SUMIFS(СВЦЭМ!$F$34:$F$777,СВЦЭМ!$A$34:$A$777,$A213,СВЦЭМ!$B$34:$B$777,H$190)+'СЕТ СН'!$F$12</f>
        <v>115.92444369</v>
      </c>
      <c r="I213" s="37">
        <f>SUMIFS(СВЦЭМ!$F$34:$F$777,СВЦЭМ!$A$34:$A$777,$A213,СВЦЭМ!$B$34:$B$777,I$190)+'СЕТ СН'!$F$12</f>
        <v>106.75120401</v>
      </c>
      <c r="J213" s="37">
        <f>SUMIFS(СВЦЭМ!$F$34:$F$777,СВЦЭМ!$A$34:$A$777,$A213,СВЦЭМ!$B$34:$B$777,J$190)+'СЕТ СН'!$F$12</f>
        <v>96.987384169999999</v>
      </c>
      <c r="K213" s="37">
        <f>SUMIFS(СВЦЭМ!$F$34:$F$777,СВЦЭМ!$A$34:$A$777,$A213,СВЦЭМ!$B$34:$B$777,K$190)+'СЕТ СН'!$F$12</f>
        <v>87.367581939999994</v>
      </c>
      <c r="L213" s="37">
        <f>SUMIFS(СВЦЭМ!$F$34:$F$777,СВЦЭМ!$A$34:$A$777,$A213,СВЦЭМ!$B$34:$B$777,L$190)+'СЕТ СН'!$F$12</f>
        <v>80.03739435</v>
      </c>
      <c r="M213" s="37">
        <f>SUMIFS(СВЦЭМ!$F$34:$F$777,СВЦЭМ!$A$34:$A$777,$A213,СВЦЭМ!$B$34:$B$777,M$190)+'СЕТ СН'!$F$12</f>
        <v>79.002698690000003</v>
      </c>
      <c r="N213" s="37">
        <f>SUMIFS(СВЦЭМ!$F$34:$F$777,СВЦЭМ!$A$34:$A$777,$A213,СВЦЭМ!$B$34:$B$777,N$190)+'СЕТ СН'!$F$12</f>
        <v>81.377207709999993</v>
      </c>
      <c r="O213" s="37">
        <f>SUMIFS(СВЦЭМ!$F$34:$F$777,СВЦЭМ!$A$34:$A$777,$A213,СВЦЭМ!$B$34:$B$777,O$190)+'СЕТ СН'!$F$12</f>
        <v>82.803665109999997</v>
      </c>
      <c r="P213" s="37">
        <f>SUMIFS(СВЦЭМ!$F$34:$F$777,СВЦЭМ!$A$34:$A$777,$A213,СВЦЭМ!$B$34:$B$777,P$190)+'СЕТ СН'!$F$12</f>
        <v>82.454858430000002</v>
      </c>
      <c r="Q213" s="37">
        <f>SUMIFS(СВЦЭМ!$F$34:$F$777,СВЦЭМ!$A$34:$A$777,$A213,СВЦЭМ!$B$34:$B$777,Q$190)+'СЕТ СН'!$F$12</f>
        <v>82.763103330000007</v>
      </c>
      <c r="R213" s="37">
        <f>SUMIFS(СВЦЭМ!$F$34:$F$777,СВЦЭМ!$A$34:$A$777,$A213,СВЦЭМ!$B$34:$B$777,R$190)+'СЕТ СН'!$F$12</f>
        <v>82.828983809999997</v>
      </c>
      <c r="S213" s="37">
        <f>SUMIFS(СВЦЭМ!$F$34:$F$777,СВЦЭМ!$A$34:$A$777,$A213,СВЦЭМ!$B$34:$B$777,S$190)+'СЕТ СН'!$F$12</f>
        <v>80.104300850000001</v>
      </c>
      <c r="T213" s="37">
        <f>SUMIFS(СВЦЭМ!$F$34:$F$777,СВЦЭМ!$A$34:$A$777,$A213,СВЦЭМ!$B$34:$B$777,T$190)+'СЕТ СН'!$F$12</f>
        <v>79.105605199999999</v>
      </c>
      <c r="U213" s="37">
        <f>SUMIFS(СВЦЭМ!$F$34:$F$777,СВЦЭМ!$A$34:$A$777,$A213,СВЦЭМ!$B$34:$B$777,U$190)+'СЕТ СН'!$F$12</f>
        <v>78.719110009999994</v>
      </c>
      <c r="V213" s="37">
        <f>SUMIFS(СВЦЭМ!$F$34:$F$777,СВЦЭМ!$A$34:$A$777,$A213,СВЦЭМ!$B$34:$B$777,V$190)+'СЕТ СН'!$F$12</f>
        <v>79.424429880000005</v>
      </c>
      <c r="W213" s="37">
        <f>SUMIFS(СВЦЭМ!$F$34:$F$777,СВЦЭМ!$A$34:$A$777,$A213,СВЦЭМ!$B$34:$B$777,W$190)+'СЕТ СН'!$F$12</f>
        <v>79.559524280000005</v>
      </c>
      <c r="X213" s="37">
        <f>SUMIFS(СВЦЭМ!$F$34:$F$777,СВЦЭМ!$A$34:$A$777,$A213,СВЦЭМ!$B$34:$B$777,X$190)+'СЕТ СН'!$F$12</f>
        <v>82.242439570000002</v>
      </c>
      <c r="Y213" s="37">
        <f>SUMIFS(СВЦЭМ!$F$34:$F$777,СВЦЭМ!$A$34:$A$777,$A213,СВЦЭМ!$B$34:$B$777,Y$190)+'СЕТ СН'!$F$12</f>
        <v>91.281363900000002</v>
      </c>
    </row>
    <row r="214" spans="1:25" ht="15.75" x14ac:dyDescent="0.2">
      <c r="A214" s="36">
        <f t="shared" si="5"/>
        <v>42698</v>
      </c>
      <c r="B214" s="37">
        <f>SUMIFS(СВЦЭМ!$F$34:$F$777,СВЦЭМ!$A$34:$A$777,$A214,СВЦЭМ!$B$34:$B$777,B$190)+'СЕТ СН'!$F$12</f>
        <v>105.50102461</v>
      </c>
      <c r="C214" s="37">
        <f>SUMIFS(СВЦЭМ!$F$34:$F$777,СВЦЭМ!$A$34:$A$777,$A214,СВЦЭМ!$B$34:$B$777,C$190)+'СЕТ СН'!$F$12</f>
        <v>116.93531457</v>
      </c>
      <c r="D214" s="37">
        <f>SUMIFS(СВЦЭМ!$F$34:$F$777,СВЦЭМ!$A$34:$A$777,$A214,СВЦЭМ!$B$34:$B$777,D$190)+'СЕТ СН'!$F$12</f>
        <v>123.64295973</v>
      </c>
      <c r="E214" s="37">
        <f>SUMIFS(СВЦЭМ!$F$34:$F$777,СВЦЭМ!$A$34:$A$777,$A214,СВЦЭМ!$B$34:$B$777,E$190)+'СЕТ СН'!$F$12</f>
        <v>124.06883568000001</v>
      </c>
      <c r="F214" s="37">
        <f>SUMIFS(СВЦЭМ!$F$34:$F$777,СВЦЭМ!$A$34:$A$777,$A214,СВЦЭМ!$B$34:$B$777,F$190)+'СЕТ СН'!$F$12</f>
        <v>124.31353688</v>
      </c>
      <c r="G214" s="37">
        <f>SUMIFS(СВЦЭМ!$F$34:$F$777,СВЦЭМ!$A$34:$A$777,$A214,СВЦЭМ!$B$34:$B$777,G$190)+'СЕТ СН'!$F$12</f>
        <v>122.51057170999999</v>
      </c>
      <c r="H214" s="37">
        <f>SUMIFS(СВЦЭМ!$F$34:$F$777,СВЦЭМ!$A$34:$A$777,$A214,СВЦЭМ!$B$34:$B$777,H$190)+'СЕТ СН'!$F$12</f>
        <v>115.60737695</v>
      </c>
      <c r="I214" s="37">
        <f>SUMIFS(СВЦЭМ!$F$34:$F$777,СВЦЭМ!$A$34:$A$777,$A214,СВЦЭМ!$B$34:$B$777,I$190)+'СЕТ СН'!$F$12</f>
        <v>109.37883016000001</v>
      </c>
      <c r="J214" s="37">
        <f>SUMIFS(СВЦЭМ!$F$34:$F$777,СВЦЭМ!$A$34:$A$777,$A214,СВЦЭМ!$B$34:$B$777,J$190)+'СЕТ СН'!$F$12</f>
        <v>101.1246967</v>
      </c>
      <c r="K214" s="37">
        <f>SUMIFS(СВЦЭМ!$F$34:$F$777,СВЦЭМ!$A$34:$A$777,$A214,СВЦЭМ!$B$34:$B$777,K$190)+'СЕТ СН'!$F$12</f>
        <v>91.317249489999995</v>
      </c>
      <c r="L214" s="37">
        <f>SUMIFS(СВЦЭМ!$F$34:$F$777,СВЦЭМ!$A$34:$A$777,$A214,СВЦЭМ!$B$34:$B$777,L$190)+'СЕТ СН'!$F$12</f>
        <v>82.392164120000004</v>
      </c>
      <c r="M214" s="37">
        <f>SUMIFS(СВЦЭМ!$F$34:$F$777,СВЦЭМ!$A$34:$A$777,$A214,СВЦЭМ!$B$34:$B$777,M$190)+'СЕТ СН'!$F$12</f>
        <v>80.166827490000003</v>
      </c>
      <c r="N214" s="37">
        <f>SUMIFS(СВЦЭМ!$F$34:$F$777,СВЦЭМ!$A$34:$A$777,$A214,СВЦЭМ!$B$34:$B$777,N$190)+'СЕТ СН'!$F$12</f>
        <v>81.575715950000003</v>
      </c>
      <c r="O214" s="37">
        <f>SUMIFS(СВЦЭМ!$F$34:$F$777,СВЦЭМ!$A$34:$A$777,$A214,СВЦЭМ!$B$34:$B$777,O$190)+'СЕТ СН'!$F$12</f>
        <v>83.398437360000003</v>
      </c>
      <c r="P214" s="37">
        <f>SUMIFS(СВЦЭМ!$F$34:$F$777,СВЦЭМ!$A$34:$A$777,$A214,СВЦЭМ!$B$34:$B$777,P$190)+'СЕТ СН'!$F$12</f>
        <v>84.07288724</v>
      </c>
      <c r="Q214" s="37">
        <f>SUMIFS(СВЦЭМ!$F$34:$F$777,СВЦЭМ!$A$34:$A$777,$A214,СВЦЭМ!$B$34:$B$777,Q$190)+'СЕТ СН'!$F$12</f>
        <v>84.030323609999996</v>
      </c>
      <c r="R214" s="37">
        <f>SUMIFS(СВЦЭМ!$F$34:$F$777,СВЦЭМ!$A$34:$A$777,$A214,СВЦЭМ!$B$34:$B$777,R$190)+'СЕТ СН'!$F$12</f>
        <v>83.319667069999994</v>
      </c>
      <c r="S214" s="37">
        <f>SUMIFS(СВЦЭМ!$F$34:$F$777,СВЦЭМ!$A$34:$A$777,$A214,СВЦЭМ!$B$34:$B$777,S$190)+'СЕТ СН'!$F$12</f>
        <v>79.938707579999999</v>
      </c>
      <c r="T214" s="37">
        <f>SUMIFS(СВЦЭМ!$F$34:$F$777,СВЦЭМ!$A$34:$A$777,$A214,СВЦЭМ!$B$34:$B$777,T$190)+'СЕТ СН'!$F$12</f>
        <v>77.844283020000006</v>
      </c>
      <c r="U214" s="37">
        <f>SUMIFS(СВЦЭМ!$F$34:$F$777,СВЦЭМ!$A$34:$A$777,$A214,СВЦЭМ!$B$34:$B$777,U$190)+'СЕТ СН'!$F$12</f>
        <v>78.054089759999997</v>
      </c>
      <c r="V214" s="37">
        <f>SUMIFS(СВЦЭМ!$F$34:$F$777,СВЦЭМ!$A$34:$A$777,$A214,СВЦЭМ!$B$34:$B$777,V$190)+'СЕТ СН'!$F$12</f>
        <v>78.713932850000006</v>
      </c>
      <c r="W214" s="37">
        <f>SUMIFS(СВЦЭМ!$F$34:$F$777,СВЦЭМ!$A$34:$A$777,$A214,СВЦЭМ!$B$34:$B$777,W$190)+'СЕТ СН'!$F$12</f>
        <v>79.575398739999997</v>
      </c>
      <c r="X214" s="37">
        <f>SUMIFS(СВЦЭМ!$F$34:$F$777,СВЦЭМ!$A$34:$A$777,$A214,СВЦЭМ!$B$34:$B$777,X$190)+'СЕТ СН'!$F$12</f>
        <v>82.372399819999998</v>
      </c>
      <c r="Y214" s="37">
        <f>SUMIFS(СВЦЭМ!$F$34:$F$777,СВЦЭМ!$A$34:$A$777,$A214,СВЦЭМ!$B$34:$B$777,Y$190)+'СЕТ СН'!$F$12</f>
        <v>93.692313949999999</v>
      </c>
    </row>
    <row r="215" spans="1:25" ht="15.75" x14ac:dyDescent="0.2">
      <c r="A215" s="36">
        <f t="shared" si="5"/>
        <v>42699</v>
      </c>
      <c r="B215" s="37">
        <f>SUMIFS(СВЦЭМ!$F$34:$F$777,СВЦЭМ!$A$34:$A$777,$A215,СВЦЭМ!$B$34:$B$777,B$190)+'СЕТ СН'!$F$12</f>
        <v>105.23812924000001</v>
      </c>
      <c r="C215" s="37">
        <f>SUMIFS(СВЦЭМ!$F$34:$F$777,СВЦЭМ!$A$34:$A$777,$A215,СВЦЭМ!$B$34:$B$777,C$190)+'СЕТ СН'!$F$12</f>
        <v>116.19494229999999</v>
      </c>
      <c r="D215" s="37">
        <f>SUMIFS(СВЦЭМ!$F$34:$F$777,СВЦЭМ!$A$34:$A$777,$A215,СВЦЭМ!$B$34:$B$777,D$190)+'СЕТ СН'!$F$12</f>
        <v>122.06720507</v>
      </c>
      <c r="E215" s="37">
        <f>SUMIFS(СВЦЭМ!$F$34:$F$777,СВЦЭМ!$A$34:$A$777,$A215,СВЦЭМ!$B$34:$B$777,E$190)+'СЕТ СН'!$F$12</f>
        <v>122.40157411</v>
      </c>
      <c r="F215" s="37">
        <f>SUMIFS(СВЦЭМ!$F$34:$F$777,СВЦЭМ!$A$34:$A$777,$A215,СВЦЭМ!$B$34:$B$777,F$190)+'СЕТ СН'!$F$12</f>
        <v>122.42637186</v>
      </c>
      <c r="G215" s="37">
        <f>SUMIFS(СВЦЭМ!$F$34:$F$777,СВЦЭМ!$A$34:$A$777,$A215,СВЦЭМ!$B$34:$B$777,G$190)+'СЕТ СН'!$F$12</f>
        <v>120.87081070000001</v>
      </c>
      <c r="H215" s="37">
        <f>SUMIFS(СВЦЭМ!$F$34:$F$777,СВЦЭМ!$A$34:$A$777,$A215,СВЦЭМ!$B$34:$B$777,H$190)+'СЕТ СН'!$F$12</f>
        <v>114.40167372000001</v>
      </c>
      <c r="I215" s="37">
        <f>SUMIFS(СВЦЭМ!$F$34:$F$777,СВЦЭМ!$A$34:$A$777,$A215,СВЦЭМ!$B$34:$B$777,I$190)+'СЕТ СН'!$F$12</f>
        <v>108.9529519</v>
      </c>
      <c r="J215" s="37">
        <f>SUMIFS(СВЦЭМ!$F$34:$F$777,СВЦЭМ!$A$34:$A$777,$A215,СВЦЭМ!$B$34:$B$777,J$190)+'СЕТ СН'!$F$12</f>
        <v>99.215764800000002</v>
      </c>
      <c r="K215" s="37">
        <f>SUMIFS(СВЦЭМ!$F$34:$F$777,СВЦЭМ!$A$34:$A$777,$A215,СВЦЭМ!$B$34:$B$777,K$190)+'СЕТ СН'!$F$12</f>
        <v>88.939820490000002</v>
      </c>
      <c r="L215" s="37">
        <f>SUMIFS(СВЦЭМ!$F$34:$F$777,СВЦЭМ!$A$34:$A$777,$A215,СВЦЭМ!$B$34:$B$777,L$190)+'СЕТ СН'!$F$12</f>
        <v>80.218909210000007</v>
      </c>
      <c r="M215" s="37">
        <f>SUMIFS(СВЦЭМ!$F$34:$F$777,СВЦЭМ!$A$34:$A$777,$A215,СВЦЭМ!$B$34:$B$777,M$190)+'СЕТ СН'!$F$12</f>
        <v>78.686318619999994</v>
      </c>
      <c r="N215" s="37">
        <f>SUMIFS(СВЦЭМ!$F$34:$F$777,СВЦЭМ!$A$34:$A$777,$A215,СВЦЭМ!$B$34:$B$777,N$190)+'СЕТ СН'!$F$12</f>
        <v>80.521320439999997</v>
      </c>
      <c r="O215" s="37">
        <f>SUMIFS(СВЦЭМ!$F$34:$F$777,СВЦЭМ!$A$34:$A$777,$A215,СВЦЭМ!$B$34:$B$777,O$190)+'СЕТ СН'!$F$12</f>
        <v>81.374104189999997</v>
      </c>
      <c r="P215" s="37">
        <f>SUMIFS(СВЦЭМ!$F$34:$F$777,СВЦЭМ!$A$34:$A$777,$A215,СВЦЭМ!$B$34:$B$777,P$190)+'СЕТ СН'!$F$12</f>
        <v>81.781584719999998</v>
      </c>
      <c r="Q215" s="37">
        <f>SUMIFS(СВЦЭМ!$F$34:$F$777,СВЦЭМ!$A$34:$A$777,$A215,СВЦЭМ!$B$34:$B$777,Q$190)+'СЕТ СН'!$F$12</f>
        <v>82.126415739999999</v>
      </c>
      <c r="R215" s="37">
        <f>SUMIFS(СВЦЭМ!$F$34:$F$777,СВЦЭМ!$A$34:$A$777,$A215,СВЦЭМ!$B$34:$B$777,R$190)+'СЕТ СН'!$F$12</f>
        <v>82.093839040000006</v>
      </c>
      <c r="S215" s="37">
        <f>SUMIFS(СВЦЭМ!$F$34:$F$777,СВЦЭМ!$A$34:$A$777,$A215,СВЦЭМ!$B$34:$B$777,S$190)+'СЕТ СН'!$F$12</f>
        <v>79.589082199999993</v>
      </c>
      <c r="T215" s="37">
        <f>SUMIFS(СВЦЭМ!$F$34:$F$777,СВЦЭМ!$A$34:$A$777,$A215,СВЦЭМ!$B$34:$B$777,T$190)+'СЕТ СН'!$F$12</f>
        <v>76.249004229999997</v>
      </c>
      <c r="U215" s="37">
        <f>SUMIFS(СВЦЭМ!$F$34:$F$777,СВЦЭМ!$A$34:$A$777,$A215,СВЦЭМ!$B$34:$B$777,U$190)+'СЕТ СН'!$F$12</f>
        <v>75.999620390000004</v>
      </c>
      <c r="V215" s="37">
        <f>SUMIFS(СВЦЭМ!$F$34:$F$777,СВЦЭМ!$A$34:$A$777,$A215,СВЦЭМ!$B$34:$B$777,V$190)+'СЕТ СН'!$F$12</f>
        <v>77.591662389999996</v>
      </c>
      <c r="W215" s="37">
        <f>SUMIFS(СВЦЭМ!$F$34:$F$777,СВЦЭМ!$A$34:$A$777,$A215,СВЦЭМ!$B$34:$B$777,W$190)+'СЕТ СН'!$F$12</f>
        <v>79.560526089999996</v>
      </c>
      <c r="X215" s="37">
        <f>SUMIFS(СВЦЭМ!$F$34:$F$777,СВЦЭМ!$A$34:$A$777,$A215,СВЦЭМ!$B$34:$B$777,X$190)+'СЕТ СН'!$F$12</f>
        <v>82.885978649999998</v>
      </c>
      <c r="Y215" s="37">
        <f>SUMIFS(СВЦЭМ!$F$34:$F$777,СВЦЭМ!$A$34:$A$777,$A215,СВЦЭМ!$B$34:$B$777,Y$190)+'СЕТ СН'!$F$12</f>
        <v>94.539842739999997</v>
      </c>
    </row>
    <row r="216" spans="1:25" ht="15.75" x14ac:dyDescent="0.2">
      <c r="A216" s="36">
        <f t="shared" si="5"/>
        <v>42700</v>
      </c>
      <c r="B216" s="37">
        <f>SUMIFS(СВЦЭМ!$F$34:$F$777,СВЦЭМ!$A$34:$A$777,$A216,СВЦЭМ!$B$34:$B$777,B$190)+'СЕТ СН'!$F$12</f>
        <v>106.62887356</v>
      </c>
      <c r="C216" s="37">
        <f>SUMIFS(СВЦЭМ!$F$34:$F$777,СВЦЭМ!$A$34:$A$777,$A216,СВЦЭМ!$B$34:$B$777,C$190)+'СЕТ СН'!$F$12</f>
        <v>114.39142974000001</v>
      </c>
      <c r="D216" s="37">
        <f>SUMIFS(СВЦЭМ!$F$34:$F$777,СВЦЭМ!$A$34:$A$777,$A216,СВЦЭМ!$B$34:$B$777,D$190)+'СЕТ СН'!$F$12</f>
        <v>118.73605926</v>
      </c>
      <c r="E216" s="37">
        <f>SUMIFS(СВЦЭМ!$F$34:$F$777,СВЦЭМ!$A$34:$A$777,$A216,СВЦЭМ!$B$34:$B$777,E$190)+'СЕТ СН'!$F$12</f>
        <v>118.92003491</v>
      </c>
      <c r="F216" s="37">
        <f>SUMIFS(СВЦЭМ!$F$34:$F$777,СВЦЭМ!$A$34:$A$777,$A216,СВЦЭМ!$B$34:$B$777,F$190)+'СЕТ СН'!$F$12</f>
        <v>119.47397169</v>
      </c>
      <c r="G216" s="37">
        <f>SUMIFS(СВЦЭМ!$F$34:$F$777,СВЦЭМ!$A$34:$A$777,$A216,СВЦЭМ!$B$34:$B$777,G$190)+'СЕТ СН'!$F$12</f>
        <v>119.12163649</v>
      </c>
      <c r="H216" s="37">
        <f>SUMIFS(СВЦЭМ!$F$34:$F$777,СВЦЭМ!$A$34:$A$777,$A216,СВЦЭМ!$B$34:$B$777,H$190)+'СЕТ СН'!$F$12</f>
        <v>117.94424474</v>
      </c>
      <c r="I216" s="37">
        <f>SUMIFS(СВЦЭМ!$F$34:$F$777,СВЦЭМ!$A$34:$A$777,$A216,СВЦЭМ!$B$34:$B$777,I$190)+'СЕТ СН'!$F$12</f>
        <v>115.69230789</v>
      </c>
      <c r="J216" s="37">
        <f>SUMIFS(СВЦЭМ!$F$34:$F$777,СВЦЭМ!$A$34:$A$777,$A216,СВЦЭМ!$B$34:$B$777,J$190)+'СЕТ СН'!$F$12</f>
        <v>104.28585538999999</v>
      </c>
      <c r="K216" s="37">
        <f>SUMIFS(СВЦЭМ!$F$34:$F$777,СВЦЭМ!$A$34:$A$777,$A216,СВЦЭМ!$B$34:$B$777,K$190)+'СЕТ СН'!$F$12</f>
        <v>91.121246679999999</v>
      </c>
      <c r="L216" s="37">
        <f>SUMIFS(СВЦЭМ!$F$34:$F$777,СВЦЭМ!$A$34:$A$777,$A216,СВЦЭМ!$B$34:$B$777,L$190)+'СЕТ СН'!$F$12</f>
        <v>80.170319879999994</v>
      </c>
      <c r="M216" s="37">
        <f>SUMIFS(СВЦЭМ!$F$34:$F$777,СВЦЭМ!$A$34:$A$777,$A216,СВЦЭМ!$B$34:$B$777,M$190)+'СЕТ СН'!$F$12</f>
        <v>77.146546000000001</v>
      </c>
      <c r="N216" s="37">
        <f>SUMIFS(СВЦЭМ!$F$34:$F$777,СВЦЭМ!$A$34:$A$777,$A216,СВЦЭМ!$B$34:$B$777,N$190)+'СЕТ СН'!$F$12</f>
        <v>78.691421169999998</v>
      </c>
      <c r="O216" s="37">
        <f>SUMIFS(СВЦЭМ!$F$34:$F$777,СВЦЭМ!$A$34:$A$777,$A216,СВЦЭМ!$B$34:$B$777,O$190)+'СЕТ СН'!$F$12</f>
        <v>79.438737369999998</v>
      </c>
      <c r="P216" s="37">
        <f>SUMIFS(СВЦЭМ!$F$34:$F$777,СВЦЭМ!$A$34:$A$777,$A216,СВЦЭМ!$B$34:$B$777,P$190)+'СЕТ СН'!$F$12</f>
        <v>80.600355390000004</v>
      </c>
      <c r="Q216" s="37">
        <f>SUMIFS(СВЦЭМ!$F$34:$F$777,СВЦЭМ!$A$34:$A$777,$A216,СВЦЭМ!$B$34:$B$777,Q$190)+'СЕТ СН'!$F$12</f>
        <v>80.771803160000005</v>
      </c>
      <c r="R216" s="37">
        <f>SUMIFS(СВЦЭМ!$F$34:$F$777,СВЦЭМ!$A$34:$A$777,$A216,СВЦЭМ!$B$34:$B$777,R$190)+'СЕТ СН'!$F$12</f>
        <v>80.161315799999997</v>
      </c>
      <c r="S216" s="37">
        <f>SUMIFS(СВЦЭМ!$F$34:$F$777,СВЦЭМ!$A$34:$A$777,$A216,СВЦЭМ!$B$34:$B$777,S$190)+'СЕТ СН'!$F$12</f>
        <v>77.024393799999999</v>
      </c>
      <c r="T216" s="37">
        <f>SUMIFS(СВЦЭМ!$F$34:$F$777,СВЦЭМ!$A$34:$A$777,$A216,СВЦЭМ!$B$34:$B$777,T$190)+'СЕТ СН'!$F$12</f>
        <v>74.725107309999999</v>
      </c>
      <c r="U216" s="37">
        <f>SUMIFS(СВЦЭМ!$F$34:$F$777,СВЦЭМ!$A$34:$A$777,$A216,СВЦЭМ!$B$34:$B$777,U$190)+'СЕТ СН'!$F$12</f>
        <v>75.097540030000005</v>
      </c>
      <c r="V216" s="37">
        <f>SUMIFS(СВЦЭМ!$F$34:$F$777,СВЦЭМ!$A$34:$A$777,$A216,СВЦЭМ!$B$34:$B$777,V$190)+'СЕТ СН'!$F$12</f>
        <v>76.172088639999998</v>
      </c>
      <c r="W216" s="37">
        <f>SUMIFS(СВЦЭМ!$F$34:$F$777,СВЦЭМ!$A$34:$A$777,$A216,СВЦЭМ!$B$34:$B$777,W$190)+'СЕТ СН'!$F$12</f>
        <v>77.393716299999994</v>
      </c>
      <c r="X216" s="37">
        <f>SUMIFS(СВЦЭМ!$F$34:$F$777,СВЦЭМ!$A$34:$A$777,$A216,СВЦЭМ!$B$34:$B$777,X$190)+'СЕТ СН'!$F$12</f>
        <v>78.842433069999998</v>
      </c>
      <c r="Y216" s="37">
        <f>SUMIFS(СВЦЭМ!$F$34:$F$777,СВЦЭМ!$A$34:$A$777,$A216,СВЦЭМ!$B$34:$B$777,Y$190)+'СЕТ СН'!$F$12</f>
        <v>87.869543199999995</v>
      </c>
    </row>
    <row r="217" spans="1:25" ht="15.75" x14ac:dyDescent="0.2">
      <c r="A217" s="36">
        <f t="shared" si="5"/>
        <v>42701</v>
      </c>
      <c r="B217" s="37">
        <f>SUMIFS(СВЦЭМ!$F$34:$F$777,СВЦЭМ!$A$34:$A$777,$A217,СВЦЭМ!$B$34:$B$777,B$190)+'СЕТ СН'!$F$12</f>
        <v>102.59231344</v>
      </c>
      <c r="C217" s="37">
        <f>SUMIFS(СВЦЭМ!$F$34:$F$777,СВЦЭМ!$A$34:$A$777,$A217,СВЦЭМ!$B$34:$B$777,C$190)+'СЕТ СН'!$F$12</f>
        <v>111.76701872</v>
      </c>
      <c r="D217" s="37">
        <f>SUMIFS(СВЦЭМ!$F$34:$F$777,СВЦЭМ!$A$34:$A$777,$A217,СВЦЭМ!$B$34:$B$777,D$190)+'СЕТ СН'!$F$12</f>
        <v>118.66011291</v>
      </c>
      <c r="E217" s="37">
        <f>SUMIFS(СВЦЭМ!$F$34:$F$777,СВЦЭМ!$A$34:$A$777,$A217,СВЦЭМ!$B$34:$B$777,E$190)+'СЕТ СН'!$F$12</f>
        <v>118.15905512</v>
      </c>
      <c r="F217" s="37">
        <f>SUMIFS(СВЦЭМ!$F$34:$F$777,СВЦЭМ!$A$34:$A$777,$A217,СВЦЭМ!$B$34:$B$777,F$190)+'СЕТ СН'!$F$12</f>
        <v>117.88469017</v>
      </c>
      <c r="G217" s="37">
        <f>SUMIFS(СВЦЭМ!$F$34:$F$777,СВЦЭМ!$A$34:$A$777,$A217,СВЦЭМ!$B$34:$B$777,G$190)+'СЕТ СН'!$F$12</f>
        <v>118.02302915</v>
      </c>
      <c r="H217" s="37">
        <f>SUMIFS(СВЦЭМ!$F$34:$F$777,СВЦЭМ!$A$34:$A$777,$A217,СВЦЭМ!$B$34:$B$777,H$190)+'СЕТ СН'!$F$12</f>
        <v>117.59403347999999</v>
      </c>
      <c r="I217" s="37">
        <f>SUMIFS(СВЦЭМ!$F$34:$F$777,СВЦЭМ!$A$34:$A$777,$A217,СВЦЭМ!$B$34:$B$777,I$190)+'СЕТ СН'!$F$12</f>
        <v>115.20027647000001</v>
      </c>
      <c r="J217" s="37">
        <f>SUMIFS(СВЦЭМ!$F$34:$F$777,СВЦЭМ!$A$34:$A$777,$A217,СВЦЭМ!$B$34:$B$777,J$190)+'СЕТ СН'!$F$12</f>
        <v>105.1764445</v>
      </c>
      <c r="K217" s="37">
        <f>SUMIFS(СВЦЭМ!$F$34:$F$777,СВЦЭМ!$A$34:$A$777,$A217,СВЦЭМ!$B$34:$B$777,K$190)+'СЕТ СН'!$F$12</f>
        <v>92.306142489999999</v>
      </c>
      <c r="L217" s="37">
        <f>SUMIFS(СВЦЭМ!$F$34:$F$777,СВЦЭМ!$A$34:$A$777,$A217,СВЦЭМ!$B$34:$B$777,L$190)+'СЕТ СН'!$F$12</f>
        <v>81.327227550000003</v>
      </c>
      <c r="M217" s="37">
        <f>SUMIFS(СВЦЭМ!$F$34:$F$777,СВЦЭМ!$A$34:$A$777,$A217,СВЦЭМ!$B$34:$B$777,M$190)+'СЕТ СН'!$F$12</f>
        <v>77.860964350000003</v>
      </c>
      <c r="N217" s="37">
        <f>SUMIFS(СВЦЭМ!$F$34:$F$777,СВЦЭМ!$A$34:$A$777,$A217,СВЦЭМ!$B$34:$B$777,N$190)+'СЕТ СН'!$F$12</f>
        <v>78.940042939999998</v>
      </c>
      <c r="O217" s="37">
        <f>SUMIFS(СВЦЭМ!$F$34:$F$777,СВЦЭМ!$A$34:$A$777,$A217,СВЦЭМ!$B$34:$B$777,O$190)+'СЕТ СН'!$F$12</f>
        <v>80.096340010000006</v>
      </c>
      <c r="P217" s="37">
        <f>SUMIFS(СВЦЭМ!$F$34:$F$777,СВЦЭМ!$A$34:$A$777,$A217,СВЦЭМ!$B$34:$B$777,P$190)+'СЕТ СН'!$F$12</f>
        <v>81.583508230000007</v>
      </c>
      <c r="Q217" s="37">
        <f>SUMIFS(СВЦЭМ!$F$34:$F$777,СВЦЭМ!$A$34:$A$777,$A217,СВЦЭМ!$B$34:$B$777,Q$190)+'СЕТ СН'!$F$12</f>
        <v>81.488728839999993</v>
      </c>
      <c r="R217" s="37">
        <f>SUMIFS(СВЦЭМ!$F$34:$F$777,СВЦЭМ!$A$34:$A$777,$A217,СВЦЭМ!$B$34:$B$777,R$190)+'СЕТ СН'!$F$12</f>
        <v>80.591427339999996</v>
      </c>
      <c r="S217" s="37">
        <f>SUMIFS(СВЦЭМ!$F$34:$F$777,СВЦЭМ!$A$34:$A$777,$A217,СВЦЭМ!$B$34:$B$777,S$190)+'СЕТ СН'!$F$12</f>
        <v>78.149516800000001</v>
      </c>
      <c r="T217" s="37">
        <f>SUMIFS(СВЦЭМ!$F$34:$F$777,СВЦЭМ!$A$34:$A$777,$A217,СВЦЭМ!$B$34:$B$777,T$190)+'СЕТ СН'!$F$12</f>
        <v>74.218688110000002</v>
      </c>
      <c r="U217" s="37">
        <f>SUMIFS(СВЦЭМ!$F$34:$F$777,СВЦЭМ!$A$34:$A$777,$A217,СВЦЭМ!$B$34:$B$777,U$190)+'СЕТ СН'!$F$12</f>
        <v>74.491799670000006</v>
      </c>
      <c r="V217" s="37">
        <f>SUMIFS(СВЦЭМ!$F$34:$F$777,СВЦЭМ!$A$34:$A$777,$A217,СВЦЭМ!$B$34:$B$777,V$190)+'СЕТ СН'!$F$12</f>
        <v>75.996335060000007</v>
      </c>
      <c r="W217" s="37">
        <f>SUMIFS(СВЦЭМ!$F$34:$F$777,СВЦЭМ!$A$34:$A$777,$A217,СВЦЭМ!$B$34:$B$777,W$190)+'СЕТ СН'!$F$12</f>
        <v>78.227855640000001</v>
      </c>
      <c r="X217" s="37">
        <f>SUMIFS(СВЦЭМ!$F$34:$F$777,СВЦЭМ!$A$34:$A$777,$A217,СВЦЭМ!$B$34:$B$777,X$190)+'СЕТ СН'!$F$12</f>
        <v>81.614977609999997</v>
      </c>
      <c r="Y217" s="37">
        <f>SUMIFS(СВЦЭМ!$F$34:$F$777,СВЦЭМ!$A$34:$A$777,$A217,СВЦЭМ!$B$34:$B$777,Y$190)+'СЕТ СН'!$F$12</f>
        <v>92.948711209999999</v>
      </c>
    </row>
    <row r="218" spans="1:25" ht="15.75" x14ac:dyDescent="0.2">
      <c r="A218" s="36">
        <f t="shared" si="5"/>
        <v>42702</v>
      </c>
      <c r="B218" s="37">
        <f>SUMIFS(СВЦЭМ!$F$34:$F$777,СВЦЭМ!$A$34:$A$777,$A218,СВЦЭМ!$B$34:$B$777,B$190)+'СЕТ СН'!$F$12</f>
        <v>98.286841910000007</v>
      </c>
      <c r="C218" s="37">
        <f>SUMIFS(СВЦЭМ!$F$34:$F$777,СВЦЭМ!$A$34:$A$777,$A218,СВЦЭМ!$B$34:$B$777,C$190)+'СЕТ СН'!$F$12</f>
        <v>108.96627358000001</v>
      </c>
      <c r="D218" s="37">
        <f>SUMIFS(СВЦЭМ!$F$34:$F$777,СВЦЭМ!$A$34:$A$777,$A218,СВЦЭМ!$B$34:$B$777,D$190)+'СЕТ СН'!$F$12</f>
        <v>117.20799998</v>
      </c>
      <c r="E218" s="37">
        <f>SUMIFS(СВЦЭМ!$F$34:$F$777,СВЦЭМ!$A$34:$A$777,$A218,СВЦЭМ!$B$34:$B$777,E$190)+'СЕТ СН'!$F$12</f>
        <v>118.81396745000001</v>
      </c>
      <c r="F218" s="37">
        <f>SUMIFS(СВЦЭМ!$F$34:$F$777,СВЦЭМ!$A$34:$A$777,$A218,СВЦЭМ!$B$34:$B$777,F$190)+'СЕТ СН'!$F$12</f>
        <v>118.74000802</v>
      </c>
      <c r="G218" s="37">
        <f>SUMIFS(СВЦЭМ!$F$34:$F$777,СВЦЭМ!$A$34:$A$777,$A218,СВЦЭМ!$B$34:$B$777,G$190)+'СЕТ СН'!$F$12</f>
        <v>117.36709436</v>
      </c>
      <c r="H218" s="37">
        <f>SUMIFS(СВЦЭМ!$F$34:$F$777,СВЦЭМ!$A$34:$A$777,$A218,СВЦЭМ!$B$34:$B$777,H$190)+'СЕТ СН'!$F$12</f>
        <v>113.62040308</v>
      </c>
      <c r="I218" s="37">
        <f>SUMIFS(СВЦЭМ!$F$34:$F$777,СВЦЭМ!$A$34:$A$777,$A218,СВЦЭМ!$B$34:$B$777,I$190)+'СЕТ СН'!$F$12</f>
        <v>109.41850966</v>
      </c>
      <c r="J218" s="37">
        <f>SUMIFS(СВЦЭМ!$F$34:$F$777,СВЦЭМ!$A$34:$A$777,$A218,СВЦЭМ!$B$34:$B$777,J$190)+'СЕТ СН'!$F$12</f>
        <v>100.69233656999999</v>
      </c>
      <c r="K218" s="37">
        <f>SUMIFS(СВЦЭМ!$F$34:$F$777,СВЦЭМ!$A$34:$A$777,$A218,СВЦЭМ!$B$34:$B$777,K$190)+'СЕТ СН'!$F$12</f>
        <v>90.650785389999996</v>
      </c>
      <c r="L218" s="37">
        <f>SUMIFS(СВЦЭМ!$F$34:$F$777,СВЦЭМ!$A$34:$A$777,$A218,СВЦЭМ!$B$34:$B$777,L$190)+'СЕТ СН'!$F$12</f>
        <v>84.806434039999999</v>
      </c>
      <c r="M218" s="37">
        <f>SUMIFS(СВЦЭМ!$F$34:$F$777,СВЦЭМ!$A$34:$A$777,$A218,СВЦЭМ!$B$34:$B$777,M$190)+'СЕТ СН'!$F$12</f>
        <v>81.098023350000005</v>
      </c>
      <c r="N218" s="37">
        <f>SUMIFS(СВЦЭМ!$F$34:$F$777,СВЦЭМ!$A$34:$A$777,$A218,СВЦЭМ!$B$34:$B$777,N$190)+'СЕТ СН'!$F$12</f>
        <v>82.343153389999998</v>
      </c>
      <c r="O218" s="37">
        <f>SUMIFS(СВЦЭМ!$F$34:$F$777,СВЦЭМ!$A$34:$A$777,$A218,СВЦЭМ!$B$34:$B$777,O$190)+'СЕТ СН'!$F$12</f>
        <v>84.013023930000003</v>
      </c>
      <c r="P218" s="37">
        <f>SUMIFS(СВЦЭМ!$F$34:$F$777,СВЦЭМ!$A$34:$A$777,$A218,СВЦЭМ!$B$34:$B$777,P$190)+'СЕТ СН'!$F$12</f>
        <v>84.514185810000001</v>
      </c>
      <c r="Q218" s="37">
        <f>SUMIFS(СВЦЭМ!$F$34:$F$777,СВЦЭМ!$A$34:$A$777,$A218,СВЦЭМ!$B$34:$B$777,Q$190)+'СЕТ СН'!$F$12</f>
        <v>84.675973549999995</v>
      </c>
      <c r="R218" s="37">
        <f>SUMIFS(СВЦЭМ!$F$34:$F$777,СВЦЭМ!$A$34:$A$777,$A218,СВЦЭМ!$B$34:$B$777,R$190)+'СЕТ СН'!$F$12</f>
        <v>84.380576469999994</v>
      </c>
      <c r="S218" s="37">
        <f>SUMIFS(СВЦЭМ!$F$34:$F$777,СВЦЭМ!$A$34:$A$777,$A218,СВЦЭМ!$B$34:$B$777,S$190)+'СЕТ СН'!$F$12</f>
        <v>83.298195840000005</v>
      </c>
      <c r="T218" s="37">
        <f>SUMIFS(СВЦЭМ!$F$34:$F$777,СВЦЭМ!$A$34:$A$777,$A218,СВЦЭМ!$B$34:$B$777,T$190)+'СЕТ СН'!$F$12</f>
        <v>77.636212979999996</v>
      </c>
      <c r="U218" s="37">
        <f>SUMIFS(СВЦЭМ!$F$34:$F$777,СВЦЭМ!$A$34:$A$777,$A218,СВЦЭМ!$B$34:$B$777,U$190)+'СЕТ СН'!$F$12</f>
        <v>77.585349820000005</v>
      </c>
      <c r="V218" s="37">
        <f>SUMIFS(СВЦЭМ!$F$34:$F$777,СВЦЭМ!$A$34:$A$777,$A218,СВЦЭМ!$B$34:$B$777,V$190)+'СЕТ СН'!$F$12</f>
        <v>80.391727619999998</v>
      </c>
      <c r="W218" s="37">
        <f>SUMIFS(СВЦЭМ!$F$34:$F$777,СВЦЭМ!$A$34:$A$777,$A218,СВЦЭМ!$B$34:$B$777,W$190)+'СЕТ СН'!$F$12</f>
        <v>81.4567294</v>
      </c>
      <c r="X218" s="37">
        <f>SUMIFS(СВЦЭМ!$F$34:$F$777,СВЦЭМ!$A$34:$A$777,$A218,СВЦЭМ!$B$34:$B$777,X$190)+'СЕТ СН'!$F$12</f>
        <v>84.967181179999997</v>
      </c>
      <c r="Y218" s="37">
        <f>SUMIFS(СВЦЭМ!$F$34:$F$777,СВЦЭМ!$A$34:$A$777,$A218,СВЦЭМ!$B$34:$B$777,Y$190)+'СЕТ СН'!$F$12</f>
        <v>92.597661869999996</v>
      </c>
    </row>
    <row r="219" spans="1:25" ht="15.75" x14ac:dyDescent="0.2">
      <c r="A219" s="36">
        <f t="shared" si="5"/>
        <v>42703</v>
      </c>
      <c r="B219" s="37">
        <f>SUMIFS(СВЦЭМ!$F$34:$F$777,СВЦЭМ!$A$34:$A$777,$A219,СВЦЭМ!$B$34:$B$777,B$190)+'СЕТ СН'!$F$12</f>
        <v>103.09468261000001</v>
      </c>
      <c r="C219" s="37">
        <f>SUMIFS(СВЦЭМ!$F$34:$F$777,СВЦЭМ!$A$34:$A$777,$A219,СВЦЭМ!$B$34:$B$777,C$190)+'СЕТ СН'!$F$12</f>
        <v>114.18848027999999</v>
      </c>
      <c r="D219" s="37">
        <f>SUMIFS(СВЦЭМ!$F$34:$F$777,СВЦЭМ!$A$34:$A$777,$A219,СВЦЭМ!$B$34:$B$777,D$190)+'СЕТ СН'!$F$12</f>
        <v>121.75396655</v>
      </c>
      <c r="E219" s="37">
        <f>SUMIFS(СВЦЭМ!$F$34:$F$777,СВЦЭМ!$A$34:$A$777,$A219,СВЦЭМ!$B$34:$B$777,E$190)+'СЕТ СН'!$F$12</f>
        <v>122.41442646</v>
      </c>
      <c r="F219" s="37">
        <f>SUMIFS(СВЦЭМ!$F$34:$F$777,СВЦЭМ!$A$34:$A$777,$A219,СВЦЭМ!$B$34:$B$777,F$190)+'СЕТ СН'!$F$12</f>
        <v>121.90538438</v>
      </c>
      <c r="G219" s="37">
        <f>SUMIFS(СВЦЭМ!$F$34:$F$777,СВЦЭМ!$A$34:$A$777,$A219,СВЦЭМ!$B$34:$B$777,G$190)+'СЕТ СН'!$F$12</f>
        <v>120.53573736</v>
      </c>
      <c r="H219" s="37">
        <f>SUMIFS(СВЦЭМ!$F$34:$F$777,СВЦЭМ!$A$34:$A$777,$A219,СВЦЭМ!$B$34:$B$777,H$190)+'СЕТ СН'!$F$12</f>
        <v>113.34038498</v>
      </c>
      <c r="I219" s="37">
        <f>SUMIFS(СВЦЭМ!$F$34:$F$777,СВЦЭМ!$A$34:$A$777,$A219,СВЦЭМ!$B$34:$B$777,I$190)+'СЕТ СН'!$F$12</f>
        <v>104.65622378</v>
      </c>
      <c r="J219" s="37">
        <f>SUMIFS(СВЦЭМ!$F$34:$F$777,СВЦЭМ!$A$34:$A$777,$A219,СВЦЭМ!$B$34:$B$777,J$190)+'СЕТ СН'!$F$12</f>
        <v>94.933451250000005</v>
      </c>
      <c r="K219" s="37">
        <f>SUMIFS(СВЦЭМ!$F$34:$F$777,СВЦЭМ!$A$34:$A$777,$A219,СВЦЭМ!$B$34:$B$777,K$190)+'СЕТ СН'!$F$12</f>
        <v>90.107612450000005</v>
      </c>
      <c r="L219" s="37">
        <f>SUMIFS(СВЦЭМ!$F$34:$F$777,СВЦЭМ!$A$34:$A$777,$A219,СВЦЭМ!$B$34:$B$777,L$190)+'СЕТ СН'!$F$12</f>
        <v>86.363703340000001</v>
      </c>
      <c r="M219" s="37">
        <f>SUMIFS(СВЦЭМ!$F$34:$F$777,СВЦЭМ!$A$34:$A$777,$A219,СВЦЭМ!$B$34:$B$777,M$190)+'СЕТ СН'!$F$12</f>
        <v>87.078739170000006</v>
      </c>
      <c r="N219" s="37">
        <f>SUMIFS(СВЦЭМ!$F$34:$F$777,СВЦЭМ!$A$34:$A$777,$A219,СВЦЭМ!$B$34:$B$777,N$190)+'СЕТ СН'!$F$12</f>
        <v>90.839078869999994</v>
      </c>
      <c r="O219" s="37">
        <f>SUMIFS(СВЦЭМ!$F$34:$F$777,СВЦЭМ!$A$34:$A$777,$A219,СВЦЭМ!$B$34:$B$777,O$190)+'СЕТ СН'!$F$12</f>
        <v>91.647339970000004</v>
      </c>
      <c r="P219" s="37">
        <f>SUMIFS(СВЦЭМ!$F$34:$F$777,СВЦЭМ!$A$34:$A$777,$A219,СВЦЭМ!$B$34:$B$777,P$190)+'СЕТ СН'!$F$12</f>
        <v>91.659759280000003</v>
      </c>
      <c r="Q219" s="37">
        <f>SUMIFS(СВЦЭМ!$F$34:$F$777,СВЦЭМ!$A$34:$A$777,$A219,СВЦЭМ!$B$34:$B$777,Q$190)+'СЕТ СН'!$F$12</f>
        <v>91.615738629999996</v>
      </c>
      <c r="R219" s="37">
        <f>SUMIFS(СВЦЭМ!$F$34:$F$777,СВЦЭМ!$A$34:$A$777,$A219,СВЦЭМ!$B$34:$B$777,R$190)+'СЕТ СН'!$F$12</f>
        <v>91.338366429999994</v>
      </c>
      <c r="S219" s="37">
        <f>SUMIFS(СВЦЭМ!$F$34:$F$777,СВЦЭМ!$A$34:$A$777,$A219,СВЦЭМ!$B$34:$B$777,S$190)+'СЕТ СН'!$F$12</f>
        <v>88.324371889999995</v>
      </c>
      <c r="T219" s="37">
        <f>SUMIFS(СВЦЭМ!$F$34:$F$777,СВЦЭМ!$A$34:$A$777,$A219,СВЦЭМ!$B$34:$B$777,T$190)+'СЕТ СН'!$F$12</f>
        <v>83.497547519999998</v>
      </c>
      <c r="U219" s="37">
        <f>SUMIFS(СВЦЭМ!$F$34:$F$777,СВЦЭМ!$A$34:$A$777,$A219,СВЦЭМ!$B$34:$B$777,U$190)+'СЕТ СН'!$F$12</f>
        <v>83.054795960000007</v>
      </c>
      <c r="V219" s="37">
        <f>SUMIFS(СВЦЭМ!$F$34:$F$777,СВЦЭМ!$A$34:$A$777,$A219,СВЦЭМ!$B$34:$B$777,V$190)+'СЕТ СН'!$F$12</f>
        <v>82.101442989999995</v>
      </c>
      <c r="W219" s="37">
        <f>SUMIFS(СВЦЭМ!$F$34:$F$777,СВЦЭМ!$A$34:$A$777,$A219,СВЦЭМ!$B$34:$B$777,W$190)+'СЕТ СН'!$F$12</f>
        <v>83.192820479999995</v>
      </c>
      <c r="X219" s="37">
        <f>SUMIFS(СВЦЭМ!$F$34:$F$777,СВЦЭМ!$A$34:$A$777,$A219,СВЦЭМ!$B$34:$B$777,X$190)+'СЕТ СН'!$F$12</f>
        <v>86.405115350000003</v>
      </c>
      <c r="Y219" s="37">
        <f>SUMIFS(СВЦЭМ!$F$34:$F$777,СВЦЭМ!$A$34:$A$777,$A219,СВЦЭМ!$B$34:$B$777,Y$190)+'СЕТ СН'!$F$12</f>
        <v>96.245743439999998</v>
      </c>
    </row>
    <row r="220" spans="1:25" ht="15.75" x14ac:dyDescent="0.2">
      <c r="A220" s="36">
        <f t="shared" si="5"/>
        <v>42704</v>
      </c>
      <c r="B220" s="37">
        <f>SUMIFS(СВЦЭМ!$F$34:$F$777,СВЦЭМ!$A$34:$A$777,$A220,СВЦЭМ!$B$34:$B$777,B$190)+'СЕТ СН'!$F$12</f>
        <v>108.08022389</v>
      </c>
      <c r="C220" s="37">
        <f>SUMIFS(СВЦЭМ!$F$34:$F$777,СВЦЭМ!$A$34:$A$777,$A220,СВЦЭМ!$B$34:$B$777,C$190)+'СЕТ СН'!$F$12</f>
        <v>118.50232853999999</v>
      </c>
      <c r="D220" s="37">
        <f>SUMIFS(СВЦЭМ!$F$34:$F$777,СВЦЭМ!$A$34:$A$777,$A220,СВЦЭМ!$B$34:$B$777,D$190)+'СЕТ СН'!$F$12</f>
        <v>124.80582946</v>
      </c>
      <c r="E220" s="37">
        <f>SUMIFS(СВЦЭМ!$F$34:$F$777,СВЦЭМ!$A$34:$A$777,$A220,СВЦЭМ!$B$34:$B$777,E$190)+'СЕТ СН'!$F$12</f>
        <v>124.84976921000001</v>
      </c>
      <c r="F220" s="37">
        <f>SUMIFS(СВЦЭМ!$F$34:$F$777,СВЦЭМ!$A$34:$A$777,$A220,СВЦЭМ!$B$34:$B$777,F$190)+'СЕТ СН'!$F$12</f>
        <v>125.13709762000001</v>
      </c>
      <c r="G220" s="37">
        <f>SUMIFS(СВЦЭМ!$F$34:$F$777,СВЦЭМ!$A$34:$A$777,$A220,СВЦЭМ!$B$34:$B$777,G$190)+'СЕТ СН'!$F$12</f>
        <v>124.07714458</v>
      </c>
      <c r="H220" s="37">
        <f>SUMIFS(СВЦЭМ!$F$34:$F$777,СВЦЭМ!$A$34:$A$777,$A220,СВЦЭМ!$B$34:$B$777,H$190)+'СЕТ СН'!$F$12</f>
        <v>117.96779733</v>
      </c>
      <c r="I220" s="37">
        <f>SUMIFS(СВЦЭМ!$F$34:$F$777,СВЦЭМ!$A$34:$A$777,$A220,СВЦЭМ!$B$34:$B$777,I$190)+'СЕТ СН'!$F$12</f>
        <v>109.24974453999999</v>
      </c>
      <c r="J220" s="37">
        <f>SUMIFS(СВЦЭМ!$F$34:$F$777,СВЦЭМ!$A$34:$A$777,$A220,СВЦЭМ!$B$34:$B$777,J$190)+'СЕТ СН'!$F$12</f>
        <v>100.02835686</v>
      </c>
      <c r="K220" s="37">
        <f>SUMIFS(СВЦЭМ!$F$34:$F$777,СВЦЭМ!$A$34:$A$777,$A220,СВЦЭМ!$B$34:$B$777,K$190)+'СЕТ СН'!$F$12</f>
        <v>94.237881430000002</v>
      </c>
      <c r="L220" s="37">
        <f>SUMIFS(СВЦЭМ!$F$34:$F$777,СВЦЭМ!$A$34:$A$777,$A220,СВЦЭМ!$B$34:$B$777,L$190)+'СЕТ СН'!$F$12</f>
        <v>85.978078789999998</v>
      </c>
      <c r="M220" s="37">
        <f>SUMIFS(СВЦЭМ!$F$34:$F$777,СВЦЭМ!$A$34:$A$777,$A220,СВЦЭМ!$B$34:$B$777,M$190)+'СЕТ СН'!$F$12</f>
        <v>84.789227929999996</v>
      </c>
      <c r="N220" s="37">
        <f>SUMIFS(СВЦЭМ!$F$34:$F$777,СВЦЭМ!$A$34:$A$777,$A220,СВЦЭМ!$B$34:$B$777,N$190)+'СЕТ СН'!$F$12</f>
        <v>87.371703289999999</v>
      </c>
      <c r="O220" s="37">
        <f>SUMIFS(СВЦЭМ!$F$34:$F$777,СВЦЭМ!$A$34:$A$777,$A220,СВЦЭМ!$B$34:$B$777,O$190)+'СЕТ СН'!$F$12</f>
        <v>87.758445359999996</v>
      </c>
      <c r="P220" s="37">
        <f>SUMIFS(СВЦЭМ!$F$34:$F$777,СВЦЭМ!$A$34:$A$777,$A220,СВЦЭМ!$B$34:$B$777,P$190)+'СЕТ СН'!$F$12</f>
        <v>88.225186609999994</v>
      </c>
      <c r="Q220" s="37">
        <f>SUMIFS(СВЦЭМ!$F$34:$F$777,СВЦЭМ!$A$34:$A$777,$A220,СВЦЭМ!$B$34:$B$777,Q$190)+'СЕТ СН'!$F$12</f>
        <v>88.218831109999996</v>
      </c>
      <c r="R220" s="37">
        <f>SUMIFS(СВЦЭМ!$F$34:$F$777,СВЦЭМ!$A$34:$A$777,$A220,СВЦЭМ!$B$34:$B$777,R$190)+'СЕТ СН'!$F$12</f>
        <v>87.661958569999996</v>
      </c>
      <c r="S220" s="37">
        <f>SUMIFS(СВЦЭМ!$F$34:$F$777,СВЦЭМ!$A$34:$A$777,$A220,СВЦЭМ!$B$34:$B$777,S$190)+'СЕТ СН'!$F$12</f>
        <v>85.607720459999996</v>
      </c>
      <c r="T220" s="37">
        <f>SUMIFS(СВЦЭМ!$F$34:$F$777,СВЦЭМ!$A$34:$A$777,$A220,СВЦЭМ!$B$34:$B$777,T$190)+'СЕТ СН'!$F$12</f>
        <v>82.121717070000003</v>
      </c>
      <c r="U220" s="37">
        <f>SUMIFS(СВЦЭМ!$F$34:$F$777,СВЦЭМ!$A$34:$A$777,$A220,СВЦЭМ!$B$34:$B$777,U$190)+'СЕТ СН'!$F$12</f>
        <v>82.043488249999996</v>
      </c>
      <c r="V220" s="37">
        <f>SUMIFS(СВЦЭМ!$F$34:$F$777,СВЦЭМ!$A$34:$A$777,$A220,СВЦЭМ!$B$34:$B$777,V$190)+'СЕТ СН'!$F$12</f>
        <v>80.703654139999998</v>
      </c>
      <c r="W220" s="37">
        <f>SUMIFS(СВЦЭМ!$F$34:$F$777,СВЦЭМ!$A$34:$A$777,$A220,СВЦЭМ!$B$34:$B$777,W$190)+'СЕТ СН'!$F$12</f>
        <v>81.619690539999993</v>
      </c>
      <c r="X220" s="37">
        <f>SUMIFS(СВЦЭМ!$F$34:$F$777,СВЦЭМ!$A$34:$A$777,$A220,СВЦЭМ!$B$34:$B$777,X$190)+'СЕТ СН'!$F$12</f>
        <v>83.419573529999994</v>
      </c>
      <c r="Y220" s="37">
        <f>SUMIFS(СВЦЭМ!$F$34:$F$777,СВЦЭМ!$A$34:$A$777,$A220,СВЦЭМ!$B$34:$B$777,Y$190)+'СЕТ СН'!$F$12</f>
        <v>93.725518710000003</v>
      </c>
    </row>
    <row r="221" spans="1:25" ht="15.75" x14ac:dyDescent="0.2">
      <c r="A221" s="36">
        <f t="shared" si="5"/>
        <v>42705</v>
      </c>
      <c r="B221" s="37">
        <f>SUMIFS(СВЦЭМ!$F$34:$F$777,СВЦЭМ!$A$34:$A$777,$A221,СВЦЭМ!$B$34:$B$777,B$190)+'СЕТ СН'!$F$12</f>
        <v>0</v>
      </c>
      <c r="C221" s="37">
        <f>SUMIFS(СВЦЭМ!$F$34:$F$777,СВЦЭМ!$A$34:$A$777,$A221,СВЦЭМ!$B$34:$B$777,C$190)+'СЕТ СН'!$F$12</f>
        <v>0</v>
      </c>
      <c r="D221" s="37">
        <f>SUMIFS(СВЦЭМ!$F$34:$F$777,СВЦЭМ!$A$34:$A$777,$A221,СВЦЭМ!$B$34:$B$777,D$190)+'СЕТ СН'!$F$12</f>
        <v>0</v>
      </c>
      <c r="E221" s="37">
        <f>SUMIFS(СВЦЭМ!$F$34:$F$777,СВЦЭМ!$A$34:$A$777,$A221,СВЦЭМ!$B$34:$B$777,E$190)+'СЕТ СН'!$F$12</f>
        <v>0</v>
      </c>
      <c r="F221" s="37">
        <f>SUMIFS(СВЦЭМ!$F$34:$F$777,СВЦЭМ!$A$34:$A$777,$A221,СВЦЭМ!$B$34:$B$777,F$190)+'СЕТ СН'!$F$12</f>
        <v>0</v>
      </c>
      <c r="G221" s="37">
        <f>SUMIFS(СВЦЭМ!$F$34:$F$777,СВЦЭМ!$A$34:$A$777,$A221,СВЦЭМ!$B$34:$B$777,G$190)+'СЕТ СН'!$F$12</f>
        <v>0</v>
      </c>
      <c r="H221" s="37">
        <f>SUMIFS(СВЦЭМ!$F$34:$F$777,СВЦЭМ!$A$34:$A$777,$A221,СВЦЭМ!$B$34:$B$777,H$190)+'СЕТ СН'!$F$12</f>
        <v>0</v>
      </c>
      <c r="I221" s="37">
        <f>SUMIFS(СВЦЭМ!$F$34:$F$777,СВЦЭМ!$A$34:$A$777,$A221,СВЦЭМ!$B$34:$B$777,I$190)+'СЕТ СН'!$F$12</f>
        <v>0</v>
      </c>
      <c r="J221" s="37">
        <f>SUMIFS(СВЦЭМ!$F$34:$F$777,СВЦЭМ!$A$34:$A$777,$A221,СВЦЭМ!$B$34:$B$777,J$190)+'СЕТ СН'!$F$12</f>
        <v>0</v>
      </c>
      <c r="K221" s="37">
        <f>SUMIFS(СВЦЭМ!$F$34:$F$777,СВЦЭМ!$A$34:$A$777,$A221,СВЦЭМ!$B$34:$B$777,K$190)+'СЕТ СН'!$F$12</f>
        <v>0</v>
      </c>
      <c r="L221" s="37">
        <f>SUMIFS(СВЦЭМ!$F$34:$F$777,СВЦЭМ!$A$34:$A$777,$A221,СВЦЭМ!$B$34:$B$777,L$190)+'СЕТ СН'!$F$12</f>
        <v>0</v>
      </c>
      <c r="M221" s="37">
        <f>SUMIFS(СВЦЭМ!$F$34:$F$777,СВЦЭМ!$A$34:$A$777,$A221,СВЦЭМ!$B$34:$B$777,M$190)+'СЕТ СН'!$F$12</f>
        <v>0</v>
      </c>
      <c r="N221" s="37">
        <f>SUMIFS(СВЦЭМ!$F$34:$F$777,СВЦЭМ!$A$34:$A$777,$A221,СВЦЭМ!$B$34:$B$777,N$190)+'СЕТ СН'!$F$12</f>
        <v>0</v>
      </c>
      <c r="O221" s="37">
        <f>SUMIFS(СВЦЭМ!$F$34:$F$777,СВЦЭМ!$A$34:$A$777,$A221,СВЦЭМ!$B$34:$B$777,O$190)+'СЕТ СН'!$F$12</f>
        <v>0</v>
      </c>
      <c r="P221" s="37">
        <f>SUMIFS(СВЦЭМ!$F$34:$F$777,СВЦЭМ!$A$34:$A$777,$A221,СВЦЭМ!$B$34:$B$777,P$190)+'СЕТ СН'!$F$12</f>
        <v>0</v>
      </c>
      <c r="Q221" s="37">
        <f>SUMIFS(СВЦЭМ!$F$34:$F$777,СВЦЭМ!$A$34:$A$777,$A221,СВЦЭМ!$B$34:$B$777,Q$190)+'СЕТ СН'!$F$12</f>
        <v>0</v>
      </c>
      <c r="R221" s="37">
        <f>SUMIFS(СВЦЭМ!$F$34:$F$777,СВЦЭМ!$A$34:$A$777,$A221,СВЦЭМ!$B$34:$B$777,R$190)+'СЕТ СН'!$F$12</f>
        <v>0</v>
      </c>
      <c r="S221" s="37">
        <f>SUMIFS(СВЦЭМ!$F$34:$F$777,СВЦЭМ!$A$34:$A$777,$A221,СВЦЭМ!$B$34:$B$777,S$190)+'СЕТ СН'!$F$12</f>
        <v>0</v>
      </c>
      <c r="T221" s="37">
        <f>SUMIFS(СВЦЭМ!$F$34:$F$777,СВЦЭМ!$A$34:$A$777,$A221,СВЦЭМ!$B$34:$B$777,T$190)+'СЕТ СН'!$F$12</f>
        <v>0</v>
      </c>
      <c r="U221" s="37">
        <f>SUMIFS(СВЦЭМ!$F$34:$F$777,СВЦЭМ!$A$34:$A$777,$A221,СВЦЭМ!$B$34:$B$777,U$190)+'СЕТ СН'!$F$12</f>
        <v>0</v>
      </c>
      <c r="V221" s="37">
        <f>SUMIFS(СВЦЭМ!$F$34:$F$777,СВЦЭМ!$A$34:$A$777,$A221,СВЦЭМ!$B$34:$B$777,V$190)+'СЕТ СН'!$F$12</f>
        <v>0</v>
      </c>
      <c r="W221" s="37">
        <f>SUMIFS(СВЦЭМ!$F$34:$F$777,СВЦЭМ!$A$34:$A$777,$A221,СВЦЭМ!$B$34:$B$777,W$190)+'СЕТ СН'!$F$12</f>
        <v>0</v>
      </c>
      <c r="X221" s="37">
        <f>SUMIFS(СВЦЭМ!$F$34:$F$777,СВЦЭМ!$A$34:$A$777,$A221,СВЦЭМ!$B$34:$B$777,X$190)+'СЕТ СН'!$F$12</f>
        <v>0</v>
      </c>
      <c r="Y221" s="37">
        <f>SUMIFS(СВЦЭМ!$F$34:$F$777,СВЦЭМ!$A$34:$A$777,$A221,СВЦЭМ!$B$34:$B$777,Y$190)+'СЕТ СН'!$F$12</f>
        <v>0</v>
      </c>
    </row>
    <row r="222" spans="1:25" ht="15.75" x14ac:dyDescent="0.2">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row>
    <row r="223" spans="1:25" ht="12.75" customHeight="1" x14ac:dyDescent="0.2">
      <c r="A223" s="113" t="s">
        <v>7</v>
      </c>
      <c r="B223" s="116" t="s">
        <v>130</v>
      </c>
      <c r="C223" s="117"/>
      <c r="D223" s="117"/>
      <c r="E223" s="117"/>
      <c r="F223" s="117"/>
      <c r="G223" s="117"/>
      <c r="H223" s="117"/>
      <c r="I223" s="117"/>
      <c r="J223" s="117"/>
      <c r="K223" s="117"/>
      <c r="L223" s="117"/>
      <c r="M223" s="117"/>
      <c r="N223" s="117"/>
      <c r="O223" s="117"/>
      <c r="P223" s="117"/>
      <c r="Q223" s="117"/>
      <c r="R223" s="117"/>
      <c r="S223" s="117"/>
      <c r="T223" s="117"/>
      <c r="U223" s="117"/>
      <c r="V223" s="117"/>
      <c r="W223" s="117"/>
      <c r="X223" s="117"/>
      <c r="Y223" s="118"/>
    </row>
    <row r="224" spans="1:25" ht="12.75" customHeight="1" x14ac:dyDescent="0.2">
      <c r="A224" s="114"/>
      <c r="B224" s="119"/>
      <c r="C224" s="120"/>
      <c r="D224" s="120"/>
      <c r="E224" s="120"/>
      <c r="F224" s="120"/>
      <c r="G224" s="120"/>
      <c r="H224" s="120"/>
      <c r="I224" s="120"/>
      <c r="J224" s="120"/>
      <c r="K224" s="120"/>
      <c r="L224" s="120"/>
      <c r="M224" s="120"/>
      <c r="N224" s="120"/>
      <c r="O224" s="120"/>
      <c r="P224" s="120"/>
      <c r="Q224" s="120"/>
      <c r="R224" s="120"/>
      <c r="S224" s="120"/>
      <c r="T224" s="120"/>
      <c r="U224" s="120"/>
      <c r="V224" s="120"/>
      <c r="W224" s="120"/>
      <c r="X224" s="120"/>
      <c r="Y224" s="121"/>
    </row>
    <row r="225" spans="1:27" s="47" customFormat="1" ht="12.75" customHeight="1" x14ac:dyDescent="0.2">
      <c r="A225" s="115"/>
      <c r="B225" s="35">
        <v>1</v>
      </c>
      <c r="C225" s="35">
        <v>2</v>
      </c>
      <c r="D225" s="35">
        <v>3</v>
      </c>
      <c r="E225" s="35">
        <v>4</v>
      </c>
      <c r="F225" s="35">
        <v>5</v>
      </c>
      <c r="G225" s="35">
        <v>6</v>
      </c>
      <c r="H225" s="35">
        <v>7</v>
      </c>
      <c r="I225" s="35">
        <v>8</v>
      </c>
      <c r="J225" s="35">
        <v>9</v>
      </c>
      <c r="K225" s="35">
        <v>10</v>
      </c>
      <c r="L225" s="35">
        <v>11</v>
      </c>
      <c r="M225" s="35">
        <v>12</v>
      </c>
      <c r="N225" s="35">
        <v>13</v>
      </c>
      <c r="O225" s="35">
        <v>14</v>
      </c>
      <c r="P225" s="35">
        <v>15</v>
      </c>
      <c r="Q225" s="35">
        <v>16</v>
      </c>
      <c r="R225" s="35">
        <v>17</v>
      </c>
      <c r="S225" s="35">
        <v>18</v>
      </c>
      <c r="T225" s="35">
        <v>19</v>
      </c>
      <c r="U225" s="35">
        <v>20</v>
      </c>
      <c r="V225" s="35">
        <v>21</v>
      </c>
      <c r="W225" s="35">
        <v>22</v>
      </c>
      <c r="X225" s="35">
        <v>23</v>
      </c>
      <c r="Y225" s="35">
        <v>24</v>
      </c>
    </row>
    <row r="226" spans="1:27" ht="15.75" customHeight="1" x14ac:dyDescent="0.2">
      <c r="A226" s="36" t="str">
        <f>A191</f>
        <v>01.11.2016</v>
      </c>
      <c r="B226" s="37">
        <f>SUMIFS(СВЦЭМ!$G$34:$G$777,СВЦЭМ!$A$34:$A$777,$A226,СВЦЭМ!$B$34:$B$777,B$225)+'СЕТ СН'!$F$12</f>
        <v>218.61806475</v>
      </c>
      <c r="C226" s="37">
        <f>SUMIFS(СВЦЭМ!$G$34:$G$777,СВЦЭМ!$A$34:$A$777,$A226,СВЦЭМ!$B$34:$B$777,C$225)+'СЕТ СН'!$F$12</f>
        <v>245.03374679000001</v>
      </c>
      <c r="D226" s="37">
        <f>SUMIFS(СВЦЭМ!$G$34:$G$777,СВЦЭМ!$A$34:$A$777,$A226,СВЦЭМ!$B$34:$B$777,D$225)+'СЕТ СН'!$F$12</f>
        <v>253.53728482</v>
      </c>
      <c r="E226" s="37">
        <f>SUMIFS(СВЦЭМ!$G$34:$G$777,СВЦЭМ!$A$34:$A$777,$A226,СВЦЭМ!$B$34:$B$777,E$225)+'СЕТ СН'!$F$12</f>
        <v>256.84305432999997</v>
      </c>
      <c r="F226" s="37">
        <f>SUMIFS(СВЦЭМ!$G$34:$G$777,СВЦЭМ!$A$34:$A$777,$A226,СВЦЭМ!$B$34:$B$777,F$225)+'СЕТ СН'!$F$12</f>
        <v>256.42463053</v>
      </c>
      <c r="G226" s="37">
        <f>SUMIFS(СВЦЭМ!$G$34:$G$777,СВЦЭМ!$A$34:$A$777,$A226,СВЦЭМ!$B$34:$B$777,G$225)+'СЕТ СН'!$F$12</f>
        <v>253.02660423</v>
      </c>
      <c r="H226" s="37">
        <f>SUMIFS(СВЦЭМ!$G$34:$G$777,СВЦЭМ!$A$34:$A$777,$A226,СВЦЭМ!$B$34:$B$777,H$225)+'СЕТ СН'!$F$12</f>
        <v>243.67178892000001</v>
      </c>
      <c r="I226" s="37">
        <f>SUMIFS(СВЦЭМ!$G$34:$G$777,СВЦЭМ!$A$34:$A$777,$A226,СВЦЭМ!$B$34:$B$777,I$225)+'СЕТ СН'!$F$12</f>
        <v>234.32513254</v>
      </c>
      <c r="J226" s="37">
        <f>SUMIFS(СВЦЭМ!$G$34:$G$777,СВЦЭМ!$A$34:$A$777,$A226,СВЦЭМ!$B$34:$B$777,J$225)+'СЕТ СН'!$F$12</f>
        <v>213.63859862999999</v>
      </c>
      <c r="K226" s="37">
        <f>SUMIFS(СВЦЭМ!$G$34:$G$777,СВЦЭМ!$A$34:$A$777,$A226,СВЦЭМ!$B$34:$B$777,K$225)+'СЕТ СН'!$F$12</f>
        <v>192.70236226</v>
      </c>
      <c r="L226" s="37">
        <f>SUMIFS(СВЦЭМ!$G$34:$G$777,СВЦЭМ!$A$34:$A$777,$A226,СВЦЭМ!$B$34:$B$777,L$225)+'СЕТ СН'!$F$12</f>
        <v>170.67331737999999</v>
      </c>
      <c r="M226" s="37">
        <f>SUMIFS(СВЦЭМ!$G$34:$G$777,СВЦЭМ!$A$34:$A$777,$A226,СВЦЭМ!$B$34:$B$777,M$225)+'СЕТ СН'!$F$12</f>
        <v>158.19513311</v>
      </c>
      <c r="N226" s="37">
        <f>SUMIFS(СВЦЭМ!$G$34:$G$777,СВЦЭМ!$A$34:$A$777,$A226,СВЦЭМ!$B$34:$B$777,N$225)+'СЕТ СН'!$F$12</f>
        <v>158.50770428000001</v>
      </c>
      <c r="O226" s="37">
        <f>SUMIFS(СВЦЭМ!$G$34:$G$777,СВЦЭМ!$A$34:$A$777,$A226,СВЦЭМ!$B$34:$B$777,O$225)+'СЕТ СН'!$F$12</f>
        <v>159.83664228999999</v>
      </c>
      <c r="P226" s="37">
        <f>SUMIFS(СВЦЭМ!$G$34:$G$777,СВЦЭМ!$A$34:$A$777,$A226,СВЦЭМ!$B$34:$B$777,P$225)+'СЕТ СН'!$F$12</f>
        <v>162.58060581000001</v>
      </c>
      <c r="Q226" s="37">
        <f>SUMIFS(СВЦЭМ!$G$34:$G$777,СВЦЭМ!$A$34:$A$777,$A226,СВЦЭМ!$B$34:$B$777,Q$225)+'СЕТ СН'!$F$12</f>
        <v>162.53226882000001</v>
      </c>
      <c r="R226" s="37">
        <f>SUMIFS(СВЦЭМ!$G$34:$G$777,СВЦЭМ!$A$34:$A$777,$A226,СВЦЭМ!$B$34:$B$777,R$225)+'СЕТ СН'!$F$12</f>
        <v>162.13170753</v>
      </c>
      <c r="S226" s="37">
        <f>SUMIFS(СВЦЭМ!$G$34:$G$777,СВЦЭМ!$A$34:$A$777,$A226,СВЦЭМ!$B$34:$B$777,S$225)+'СЕТ СН'!$F$12</f>
        <v>157.91616533999999</v>
      </c>
      <c r="T226" s="37">
        <f>SUMIFS(СВЦЭМ!$G$34:$G$777,СВЦЭМ!$A$34:$A$777,$A226,СВЦЭМ!$B$34:$B$777,T$225)+'СЕТ СН'!$F$12</f>
        <v>160.96808973</v>
      </c>
      <c r="U226" s="37">
        <f>SUMIFS(СВЦЭМ!$G$34:$G$777,СВЦЭМ!$A$34:$A$777,$A226,СВЦЭМ!$B$34:$B$777,U$225)+'СЕТ СН'!$F$12</f>
        <v>162.68613768</v>
      </c>
      <c r="V226" s="37">
        <f>SUMIFS(СВЦЭМ!$G$34:$G$777,СВЦЭМ!$A$34:$A$777,$A226,СВЦЭМ!$B$34:$B$777,V$225)+'СЕТ СН'!$F$12</f>
        <v>159.60066816</v>
      </c>
      <c r="W226" s="37">
        <f>SUMIFS(СВЦЭМ!$G$34:$G$777,СВЦЭМ!$A$34:$A$777,$A226,СВЦЭМ!$B$34:$B$777,W$225)+'СЕТ СН'!$F$12</f>
        <v>157.93262135000001</v>
      </c>
      <c r="X226" s="37">
        <f>SUMIFS(СВЦЭМ!$G$34:$G$777,СВЦЭМ!$A$34:$A$777,$A226,СВЦЭМ!$B$34:$B$777,X$225)+'СЕТ СН'!$F$12</f>
        <v>160.09234548000001</v>
      </c>
      <c r="Y226" s="37">
        <f>SUMIFS(СВЦЭМ!$G$34:$G$777,СВЦЭМ!$A$34:$A$777,$A226,СВЦЭМ!$B$34:$B$777,Y$225)+'СЕТ СН'!$F$12</f>
        <v>184.15606502</v>
      </c>
      <c r="AA226" s="46"/>
    </row>
    <row r="227" spans="1:27" ht="15.75" x14ac:dyDescent="0.2">
      <c r="A227" s="36">
        <f>A226+1</f>
        <v>42676</v>
      </c>
      <c r="B227" s="37">
        <f>SUMIFS(СВЦЭМ!$G$34:$G$777,СВЦЭМ!$A$34:$A$777,$A227,СВЦЭМ!$B$34:$B$777,B$225)+'СЕТ СН'!$F$12</f>
        <v>218.94149708</v>
      </c>
      <c r="C227" s="37">
        <f>SUMIFS(СВЦЭМ!$G$34:$G$777,СВЦЭМ!$A$34:$A$777,$A227,СВЦЭМ!$B$34:$B$777,C$225)+'СЕТ СН'!$F$12</f>
        <v>249.55271449</v>
      </c>
      <c r="D227" s="37">
        <f>SUMIFS(СВЦЭМ!$G$34:$G$777,СВЦЭМ!$A$34:$A$777,$A227,СВЦЭМ!$B$34:$B$777,D$225)+'СЕТ СН'!$F$12</f>
        <v>259.09714704999999</v>
      </c>
      <c r="E227" s="37">
        <f>SUMIFS(СВЦЭМ!$G$34:$G$777,СВЦЭМ!$A$34:$A$777,$A227,СВЦЭМ!$B$34:$B$777,E$225)+'СЕТ СН'!$F$12</f>
        <v>261.02498172000003</v>
      </c>
      <c r="F227" s="37">
        <f>SUMIFS(СВЦЭМ!$G$34:$G$777,СВЦЭМ!$A$34:$A$777,$A227,СВЦЭМ!$B$34:$B$777,F$225)+'СЕТ СН'!$F$12</f>
        <v>261.22719642999999</v>
      </c>
      <c r="G227" s="37">
        <f>SUMIFS(СВЦЭМ!$G$34:$G$777,СВЦЭМ!$A$34:$A$777,$A227,СВЦЭМ!$B$34:$B$777,G$225)+'СЕТ СН'!$F$12</f>
        <v>253.44085792000001</v>
      </c>
      <c r="H227" s="37">
        <f>SUMIFS(СВЦЭМ!$G$34:$G$777,СВЦЭМ!$A$34:$A$777,$A227,СВЦЭМ!$B$34:$B$777,H$225)+'СЕТ СН'!$F$12</f>
        <v>254.10627117999999</v>
      </c>
      <c r="I227" s="37">
        <f>SUMIFS(СВЦЭМ!$G$34:$G$777,СВЦЭМ!$A$34:$A$777,$A227,СВЦЭМ!$B$34:$B$777,I$225)+'СЕТ СН'!$F$12</f>
        <v>246.37936160999999</v>
      </c>
      <c r="J227" s="37">
        <f>SUMIFS(СВЦЭМ!$G$34:$G$777,СВЦЭМ!$A$34:$A$777,$A227,СВЦЭМ!$B$34:$B$777,J$225)+'СЕТ СН'!$F$12</f>
        <v>209.18759186</v>
      </c>
      <c r="K227" s="37">
        <f>SUMIFS(СВЦЭМ!$G$34:$G$777,СВЦЭМ!$A$34:$A$777,$A227,СВЦЭМ!$B$34:$B$777,K$225)+'СЕТ СН'!$F$12</f>
        <v>180.65610525</v>
      </c>
      <c r="L227" s="37">
        <f>SUMIFS(СВЦЭМ!$G$34:$G$777,СВЦЭМ!$A$34:$A$777,$A227,СВЦЭМ!$B$34:$B$777,L$225)+'СЕТ СН'!$F$12</f>
        <v>173.29168713999999</v>
      </c>
      <c r="M227" s="37">
        <f>SUMIFS(СВЦЭМ!$G$34:$G$777,СВЦЭМ!$A$34:$A$777,$A227,СВЦЭМ!$B$34:$B$777,M$225)+'СЕТ СН'!$F$12</f>
        <v>170.08072977</v>
      </c>
      <c r="N227" s="37">
        <f>SUMIFS(СВЦЭМ!$G$34:$G$777,СВЦЭМ!$A$34:$A$777,$A227,СВЦЭМ!$B$34:$B$777,N$225)+'СЕТ СН'!$F$12</f>
        <v>174.53873351999999</v>
      </c>
      <c r="O227" s="37">
        <f>SUMIFS(СВЦЭМ!$G$34:$G$777,СВЦЭМ!$A$34:$A$777,$A227,СВЦЭМ!$B$34:$B$777,O$225)+'СЕТ СН'!$F$12</f>
        <v>181.78785642</v>
      </c>
      <c r="P227" s="37">
        <f>SUMIFS(СВЦЭМ!$G$34:$G$777,СВЦЭМ!$A$34:$A$777,$A227,СВЦЭМ!$B$34:$B$777,P$225)+'СЕТ СН'!$F$12</f>
        <v>180.35801594</v>
      </c>
      <c r="Q227" s="37">
        <f>SUMIFS(СВЦЭМ!$G$34:$G$777,СВЦЭМ!$A$34:$A$777,$A227,СВЦЭМ!$B$34:$B$777,Q$225)+'СЕТ СН'!$F$12</f>
        <v>179.66763957000001</v>
      </c>
      <c r="R227" s="37">
        <f>SUMIFS(СВЦЭМ!$G$34:$G$777,СВЦЭМ!$A$34:$A$777,$A227,СВЦЭМ!$B$34:$B$777,R$225)+'СЕТ СН'!$F$12</f>
        <v>179.64683228999999</v>
      </c>
      <c r="S227" s="37">
        <f>SUMIFS(СВЦЭМ!$G$34:$G$777,СВЦЭМ!$A$34:$A$777,$A227,СВЦЭМ!$B$34:$B$777,S$225)+'СЕТ СН'!$F$12</f>
        <v>177.13180639000001</v>
      </c>
      <c r="T227" s="37">
        <f>SUMIFS(СВЦЭМ!$G$34:$G$777,СВЦЭМ!$A$34:$A$777,$A227,СВЦЭМ!$B$34:$B$777,T$225)+'СЕТ СН'!$F$12</f>
        <v>181.72045936999999</v>
      </c>
      <c r="U227" s="37">
        <f>SUMIFS(СВЦЭМ!$G$34:$G$777,СВЦЭМ!$A$34:$A$777,$A227,СВЦЭМ!$B$34:$B$777,U$225)+'СЕТ СН'!$F$12</f>
        <v>186.13116998000001</v>
      </c>
      <c r="V227" s="37">
        <f>SUMIFS(СВЦЭМ!$G$34:$G$777,СВЦЭМ!$A$34:$A$777,$A227,СВЦЭМ!$B$34:$B$777,V$225)+'СЕТ СН'!$F$12</f>
        <v>183.67289807</v>
      </c>
      <c r="W227" s="37">
        <f>SUMIFS(СВЦЭМ!$G$34:$G$777,СВЦЭМ!$A$34:$A$777,$A227,СВЦЭМ!$B$34:$B$777,W$225)+'СЕТ СН'!$F$12</f>
        <v>179.99821882000001</v>
      </c>
      <c r="X227" s="37">
        <f>SUMIFS(СВЦЭМ!$G$34:$G$777,СВЦЭМ!$A$34:$A$777,$A227,СВЦЭМ!$B$34:$B$777,X$225)+'СЕТ СН'!$F$12</f>
        <v>179.60462788000001</v>
      </c>
      <c r="Y227" s="37">
        <f>SUMIFS(СВЦЭМ!$G$34:$G$777,СВЦЭМ!$A$34:$A$777,$A227,СВЦЭМ!$B$34:$B$777,Y$225)+'СЕТ СН'!$F$12</f>
        <v>191.53158673999999</v>
      </c>
    </row>
    <row r="228" spans="1:27" ht="15.75" x14ac:dyDescent="0.2">
      <c r="A228" s="36">
        <f t="shared" ref="A228:A256" si="6">A227+1</f>
        <v>42677</v>
      </c>
      <c r="B228" s="37">
        <f>SUMIFS(СВЦЭМ!$G$34:$G$777,СВЦЭМ!$A$34:$A$777,$A228,СВЦЭМ!$B$34:$B$777,B$225)+'СЕТ СН'!$F$12</f>
        <v>219.03144473</v>
      </c>
      <c r="C228" s="37">
        <f>SUMIFS(СВЦЭМ!$G$34:$G$777,СВЦЭМ!$A$34:$A$777,$A228,СВЦЭМ!$B$34:$B$777,C$225)+'СЕТ СН'!$F$12</f>
        <v>252.00112607</v>
      </c>
      <c r="D228" s="37">
        <f>SUMIFS(СВЦЭМ!$G$34:$G$777,СВЦЭМ!$A$34:$A$777,$A228,СВЦЭМ!$B$34:$B$777,D$225)+'СЕТ СН'!$F$12</f>
        <v>256.68041597000001</v>
      </c>
      <c r="E228" s="37">
        <f>SUMIFS(СВЦЭМ!$G$34:$G$777,СВЦЭМ!$A$34:$A$777,$A228,СВЦЭМ!$B$34:$B$777,E$225)+'СЕТ СН'!$F$12</f>
        <v>256.00355891999999</v>
      </c>
      <c r="F228" s="37">
        <f>SUMIFS(СВЦЭМ!$G$34:$G$777,СВЦЭМ!$A$34:$A$777,$A228,СВЦЭМ!$B$34:$B$777,F$225)+'СЕТ СН'!$F$12</f>
        <v>255.47966123</v>
      </c>
      <c r="G228" s="37">
        <f>SUMIFS(СВЦЭМ!$G$34:$G$777,СВЦЭМ!$A$34:$A$777,$A228,СВЦЭМ!$B$34:$B$777,G$225)+'СЕТ СН'!$F$12</f>
        <v>257.57489508999998</v>
      </c>
      <c r="H228" s="37">
        <f>SUMIFS(СВЦЭМ!$G$34:$G$777,СВЦЭМ!$A$34:$A$777,$A228,СВЦЭМ!$B$34:$B$777,H$225)+'СЕТ СН'!$F$12</f>
        <v>256.58573847000002</v>
      </c>
      <c r="I228" s="37">
        <f>SUMIFS(СВЦЭМ!$G$34:$G$777,СВЦЭМ!$A$34:$A$777,$A228,СВЦЭМ!$B$34:$B$777,I$225)+'СЕТ СН'!$F$12</f>
        <v>248.71021536999999</v>
      </c>
      <c r="J228" s="37">
        <f>SUMIFS(СВЦЭМ!$G$34:$G$777,СВЦЭМ!$A$34:$A$777,$A228,СВЦЭМ!$B$34:$B$777,J$225)+'СЕТ СН'!$F$12</f>
        <v>223.12857034999999</v>
      </c>
      <c r="K228" s="37">
        <f>SUMIFS(СВЦЭМ!$G$34:$G$777,СВЦЭМ!$A$34:$A$777,$A228,СВЦЭМ!$B$34:$B$777,K$225)+'СЕТ СН'!$F$12</f>
        <v>199.57071685</v>
      </c>
      <c r="L228" s="37">
        <f>SUMIFS(СВЦЭМ!$G$34:$G$777,СВЦЭМ!$A$34:$A$777,$A228,СВЦЭМ!$B$34:$B$777,L$225)+'СЕТ СН'!$F$12</f>
        <v>178.19559068000001</v>
      </c>
      <c r="M228" s="37">
        <f>SUMIFS(СВЦЭМ!$G$34:$G$777,СВЦЭМ!$A$34:$A$777,$A228,СВЦЭМ!$B$34:$B$777,M$225)+'СЕТ СН'!$F$12</f>
        <v>175.10302937</v>
      </c>
      <c r="N228" s="37">
        <f>SUMIFS(СВЦЭМ!$G$34:$G$777,СВЦЭМ!$A$34:$A$777,$A228,СВЦЭМ!$B$34:$B$777,N$225)+'СЕТ СН'!$F$12</f>
        <v>180.58902194999999</v>
      </c>
      <c r="O228" s="37">
        <f>SUMIFS(СВЦЭМ!$G$34:$G$777,СВЦЭМ!$A$34:$A$777,$A228,СВЦЭМ!$B$34:$B$777,O$225)+'СЕТ СН'!$F$12</f>
        <v>188.36873009000001</v>
      </c>
      <c r="P228" s="37">
        <f>SUMIFS(СВЦЭМ!$G$34:$G$777,СВЦЭМ!$A$34:$A$777,$A228,СВЦЭМ!$B$34:$B$777,P$225)+'СЕТ СН'!$F$12</f>
        <v>192.21970182000001</v>
      </c>
      <c r="Q228" s="37">
        <f>SUMIFS(СВЦЭМ!$G$34:$G$777,СВЦЭМ!$A$34:$A$777,$A228,СВЦЭМ!$B$34:$B$777,Q$225)+'СЕТ СН'!$F$12</f>
        <v>194.93908759999999</v>
      </c>
      <c r="R228" s="37">
        <f>SUMIFS(СВЦЭМ!$G$34:$G$777,СВЦЭМ!$A$34:$A$777,$A228,СВЦЭМ!$B$34:$B$777,R$225)+'СЕТ СН'!$F$12</f>
        <v>194.09540509999999</v>
      </c>
      <c r="S228" s="37">
        <f>SUMIFS(СВЦЭМ!$G$34:$G$777,СВЦЭМ!$A$34:$A$777,$A228,СВЦЭМ!$B$34:$B$777,S$225)+'СЕТ СН'!$F$12</f>
        <v>194.84757184</v>
      </c>
      <c r="T228" s="37">
        <f>SUMIFS(СВЦЭМ!$G$34:$G$777,СВЦЭМ!$A$34:$A$777,$A228,СВЦЭМ!$B$34:$B$777,T$225)+'СЕТ СН'!$F$12</f>
        <v>181.45542320999999</v>
      </c>
      <c r="U228" s="37">
        <f>SUMIFS(СВЦЭМ!$G$34:$G$777,СВЦЭМ!$A$34:$A$777,$A228,СВЦЭМ!$B$34:$B$777,U$225)+'СЕТ СН'!$F$12</f>
        <v>182.19175368000001</v>
      </c>
      <c r="V228" s="37">
        <f>SUMIFS(СВЦЭМ!$G$34:$G$777,СВЦЭМ!$A$34:$A$777,$A228,СВЦЭМ!$B$34:$B$777,V$225)+'СЕТ СН'!$F$12</f>
        <v>183.30597455</v>
      </c>
      <c r="W228" s="37">
        <f>SUMIFS(СВЦЭМ!$G$34:$G$777,СВЦЭМ!$A$34:$A$777,$A228,СВЦЭМ!$B$34:$B$777,W$225)+'СЕТ СН'!$F$12</f>
        <v>190.17101786999999</v>
      </c>
      <c r="X228" s="37">
        <f>SUMIFS(СВЦЭМ!$G$34:$G$777,СВЦЭМ!$A$34:$A$777,$A228,СВЦЭМ!$B$34:$B$777,X$225)+'СЕТ СН'!$F$12</f>
        <v>196.56594623000001</v>
      </c>
      <c r="Y228" s="37">
        <f>SUMIFS(СВЦЭМ!$G$34:$G$777,СВЦЭМ!$A$34:$A$777,$A228,СВЦЭМ!$B$34:$B$777,Y$225)+'СЕТ СН'!$F$12</f>
        <v>217.13061124999999</v>
      </c>
    </row>
    <row r="229" spans="1:27" ht="15.75" x14ac:dyDescent="0.2">
      <c r="A229" s="36">
        <f t="shared" si="6"/>
        <v>42678</v>
      </c>
      <c r="B229" s="37">
        <f>SUMIFS(СВЦЭМ!$G$34:$G$777,СВЦЭМ!$A$34:$A$777,$A229,СВЦЭМ!$B$34:$B$777,B$225)+'СЕТ СН'!$F$12</f>
        <v>239.39226463</v>
      </c>
      <c r="C229" s="37">
        <f>SUMIFS(СВЦЭМ!$G$34:$G$777,СВЦЭМ!$A$34:$A$777,$A229,СВЦЭМ!$B$34:$B$777,C$225)+'СЕТ СН'!$F$12</f>
        <v>255.96655634999999</v>
      </c>
      <c r="D229" s="37">
        <f>SUMIFS(СВЦЭМ!$G$34:$G$777,СВЦЭМ!$A$34:$A$777,$A229,СВЦЭМ!$B$34:$B$777,D$225)+'СЕТ СН'!$F$12</f>
        <v>256.92054445000002</v>
      </c>
      <c r="E229" s="37">
        <f>SUMIFS(СВЦЭМ!$G$34:$G$777,СВЦЭМ!$A$34:$A$777,$A229,СВЦЭМ!$B$34:$B$777,E$225)+'СЕТ СН'!$F$12</f>
        <v>256.63064421000001</v>
      </c>
      <c r="F229" s="37">
        <f>SUMIFS(СВЦЭМ!$G$34:$G$777,СВЦЭМ!$A$34:$A$777,$A229,СВЦЭМ!$B$34:$B$777,F$225)+'СЕТ СН'!$F$12</f>
        <v>255.96048221000001</v>
      </c>
      <c r="G229" s="37">
        <f>SUMIFS(СВЦЭМ!$G$34:$G$777,СВЦЭМ!$A$34:$A$777,$A229,СВЦЭМ!$B$34:$B$777,G$225)+'СЕТ СН'!$F$12</f>
        <v>257.33036136999999</v>
      </c>
      <c r="H229" s="37">
        <f>SUMIFS(СВЦЭМ!$G$34:$G$777,СВЦЭМ!$A$34:$A$777,$A229,СВЦЭМ!$B$34:$B$777,H$225)+'СЕТ СН'!$F$12</f>
        <v>260.06371595000002</v>
      </c>
      <c r="I229" s="37">
        <f>SUMIFS(СВЦЭМ!$G$34:$G$777,СВЦЭМ!$A$34:$A$777,$A229,СВЦЭМ!$B$34:$B$777,I$225)+'СЕТ СН'!$F$12</f>
        <v>256.75973193999999</v>
      </c>
      <c r="J229" s="37">
        <f>SUMIFS(СВЦЭМ!$G$34:$G$777,СВЦЭМ!$A$34:$A$777,$A229,СВЦЭМ!$B$34:$B$777,J$225)+'СЕТ СН'!$F$12</f>
        <v>234.99860122000001</v>
      </c>
      <c r="K229" s="37">
        <f>SUMIFS(СВЦЭМ!$G$34:$G$777,СВЦЭМ!$A$34:$A$777,$A229,СВЦЭМ!$B$34:$B$777,K$225)+'СЕТ СН'!$F$12</f>
        <v>213.53537306000001</v>
      </c>
      <c r="L229" s="37">
        <f>SUMIFS(СВЦЭМ!$G$34:$G$777,СВЦЭМ!$A$34:$A$777,$A229,СВЦЭМ!$B$34:$B$777,L$225)+'СЕТ СН'!$F$12</f>
        <v>191.08807110999999</v>
      </c>
      <c r="M229" s="37">
        <f>SUMIFS(СВЦЭМ!$G$34:$G$777,СВЦЭМ!$A$34:$A$777,$A229,СВЦЭМ!$B$34:$B$777,M$225)+'СЕТ СН'!$F$12</f>
        <v>183.44418041</v>
      </c>
      <c r="N229" s="37">
        <f>SUMIFS(СВЦЭМ!$G$34:$G$777,СВЦЭМ!$A$34:$A$777,$A229,СВЦЭМ!$B$34:$B$777,N$225)+'СЕТ СН'!$F$12</f>
        <v>179.26263660999999</v>
      </c>
      <c r="O229" s="37">
        <f>SUMIFS(СВЦЭМ!$G$34:$G$777,СВЦЭМ!$A$34:$A$777,$A229,СВЦЭМ!$B$34:$B$777,O$225)+'СЕТ СН'!$F$12</f>
        <v>177.36032624000001</v>
      </c>
      <c r="P229" s="37">
        <f>SUMIFS(СВЦЭМ!$G$34:$G$777,СВЦЭМ!$A$34:$A$777,$A229,СВЦЭМ!$B$34:$B$777,P$225)+'СЕТ СН'!$F$12</f>
        <v>176.13947826</v>
      </c>
      <c r="Q229" s="37">
        <f>SUMIFS(СВЦЭМ!$G$34:$G$777,СВЦЭМ!$A$34:$A$777,$A229,СВЦЭМ!$B$34:$B$777,Q$225)+'СЕТ СН'!$F$12</f>
        <v>175.61297271999999</v>
      </c>
      <c r="R229" s="37">
        <f>SUMIFS(СВЦЭМ!$G$34:$G$777,СВЦЭМ!$A$34:$A$777,$A229,СВЦЭМ!$B$34:$B$777,R$225)+'СЕТ СН'!$F$12</f>
        <v>176.29144853</v>
      </c>
      <c r="S229" s="37">
        <f>SUMIFS(СВЦЭМ!$G$34:$G$777,СВЦЭМ!$A$34:$A$777,$A229,СВЦЭМ!$B$34:$B$777,S$225)+'СЕТ СН'!$F$12</f>
        <v>176.13575549999999</v>
      </c>
      <c r="T229" s="37">
        <f>SUMIFS(СВЦЭМ!$G$34:$G$777,СВЦЭМ!$A$34:$A$777,$A229,СВЦЭМ!$B$34:$B$777,T$225)+'СЕТ СН'!$F$12</f>
        <v>171.75587329000001</v>
      </c>
      <c r="U229" s="37">
        <f>SUMIFS(СВЦЭМ!$G$34:$G$777,СВЦЭМ!$A$34:$A$777,$A229,СВЦЭМ!$B$34:$B$777,U$225)+'СЕТ СН'!$F$12</f>
        <v>167.92097939000001</v>
      </c>
      <c r="V229" s="37">
        <f>SUMIFS(СВЦЭМ!$G$34:$G$777,СВЦЭМ!$A$34:$A$777,$A229,СВЦЭМ!$B$34:$B$777,V$225)+'СЕТ СН'!$F$12</f>
        <v>169.83692654000001</v>
      </c>
      <c r="W229" s="37">
        <f>SUMIFS(СВЦЭМ!$G$34:$G$777,СВЦЭМ!$A$34:$A$777,$A229,СВЦЭМ!$B$34:$B$777,W$225)+'СЕТ СН'!$F$12</f>
        <v>175.46569785</v>
      </c>
      <c r="X229" s="37">
        <f>SUMIFS(СВЦЭМ!$G$34:$G$777,СВЦЭМ!$A$34:$A$777,$A229,СВЦЭМ!$B$34:$B$777,X$225)+'СЕТ СН'!$F$12</f>
        <v>176.33704320999999</v>
      </c>
      <c r="Y229" s="37">
        <f>SUMIFS(СВЦЭМ!$G$34:$G$777,СВЦЭМ!$A$34:$A$777,$A229,СВЦЭМ!$B$34:$B$777,Y$225)+'СЕТ СН'!$F$12</f>
        <v>198.89131376</v>
      </c>
    </row>
    <row r="230" spans="1:27" ht="15.75" x14ac:dyDescent="0.2">
      <c r="A230" s="36">
        <f t="shared" si="6"/>
        <v>42679</v>
      </c>
      <c r="B230" s="37">
        <f>SUMIFS(СВЦЭМ!$G$34:$G$777,СВЦЭМ!$A$34:$A$777,$A230,СВЦЭМ!$B$34:$B$777,B$225)+'СЕТ СН'!$F$12</f>
        <v>225.96701714</v>
      </c>
      <c r="C230" s="37">
        <f>SUMIFS(СВЦЭМ!$G$34:$G$777,СВЦЭМ!$A$34:$A$777,$A230,СВЦЭМ!$B$34:$B$777,C$225)+'СЕТ СН'!$F$12</f>
        <v>244.21692769000001</v>
      </c>
      <c r="D230" s="37">
        <f>SUMIFS(СВЦЭМ!$G$34:$G$777,СВЦЭМ!$A$34:$A$777,$A230,СВЦЭМ!$B$34:$B$777,D$225)+'СЕТ СН'!$F$12</f>
        <v>258.22974261000002</v>
      </c>
      <c r="E230" s="37">
        <f>SUMIFS(СВЦЭМ!$G$34:$G$777,СВЦЭМ!$A$34:$A$777,$A230,СВЦЭМ!$B$34:$B$777,E$225)+'СЕТ СН'!$F$12</f>
        <v>258.19101789000001</v>
      </c>
      <c r="F230" s="37">
        <f>SUMIFS(СВЦЭМ!$G$34:$G$777,СВЦЭМ!$A$34:$A$777,$A230,СВЦЭМ!$B$34:$B$777,F$225)+'СЕТ СН'!$F$12</f>
        <v>257.60513679000002</v>
      </c>
      <c r="G230" s="37">
        <f>SUMIFS(СВЦЭМ!$G$34:$G$777,СВЦЭМ!$A$34:$A$777,$A230,СВЦЭМ!$B$34:$B$777,G$225)+'СЕТ СН'!$F$12</f>
        <v>258.55721320999999</v>
      </c>
      <c r="H230" s="37">
        <f>SUMIFS(СВЦЭМ!$G$34:$G$777,СВЦЭМ!$A$34:$A$777,$A230,СВЦЭМ!$B$34:$B$777,H$225)+'СЕТ СН'!$F$12</f>
        <v>261.19950417000001</v>
      </c>
      <c r="I230" s="37">
        <f>SUMIFS(СВЦЭМ!$G$34:$G$777,СВЦЭМ!$A$34:$A$777,$A230,СВЦЭМ!$B$34:$B$777,I$225)+'СЕТ СН'!$F$12</f>
        <v>259.23730538000001</v>
      </c>
      <c r="J230" s="37">
        <f>SUMIFS(СВЦЭМ!$G$34:$G$777,СВЦЭМ!$A$34:$A$777,$A230,СВЦЭМ!$B$34:$B$777,J$225)+'СЕТ СН'!$F$12</f>
        <v>235.90154459999999</v>
      </c>
      <c r="K230" s="37">
        <f>SUMIFS(СВЦЭМ!$G$34:$G$777,СВЦЭМ!$A$34:$A$777,$A230,СВЦЭМ!$B$34:$B$777,K$225)+'СЕТ СН'!$F$12</f>
        <v>214.35819739999999</v>
      </c>
      <c r="L230" s="37">
        <f>SUMIFS(СВЦЭМ!$G$34:$G$777,СВЦЭМ!$A$34:$A$777,$A230,СВЦЭМ!$B$34:$B$777,L$225)+'СЕТ СН'!$F$12</f>
        <v>194.21200701000001</v>
      </c>
      <c r="M230" s="37">
        <f>SUMIFS(СВЦЭМ!$G$34:$G$777,СВЦЭМ!$A$34:$A$777,$A230,СВЦЭМ!$B$34:$B$777,M$225)+'СЕТ СН'!$F$12</f>
        <v>188.31673555</v>
      </c>
      <c r="N230" s="37">
        <f>SUMIFS(СВЦЭМ!$G$34:$G$777,СВЦЭМ!$A$34:$A$777,$A230,СВЦЭМ!$B$34:$B$777,N$225)+'СЕТ СН'!$F$12</f>
        <v>184.38846308999999</v>
      </c>
      <c r="O230" s="37">
        <f>SUMIFS(СВЦЭМ!$G$34:$G$777,СВЦЭМ!$A$34:$A$777,$A230,СВЦЭМ!$B$34:$B$777,O$225)+'СЕТ СН'!$F$12</f>
        <v>181.73734830999999</v>
      </c>
      <c r="P230" s="37">
        <f>SUMIFS(СВЦЭМ!$G$34:$G$777,СВЦЭМ!$A$34:$A$777,$A230,СВЦЭМ!$B$34:$B$777,P$225)+'СЕТ СН'!$F$12</f>
        <v>180.07156293</v>
      </c>
      <c r="Q230" s="37">
        <f>SUMIFS(СВЦЭМ!$G$34:$G$777,СВЦЭМ!$A$34:$A$777,$A230,СВЦЭМ!$B$34:$B$777,Q$225)+'СЕТ СН'!$F$12</f>
        <v>179.11704431000001</v>
      </c>
      <c r="R230" s="37">
        <f>SUMIFS(СВЦЭМ!$G$34:$G$777,СВЦЭМ!$A$34:$A$777,$A230,СВЦЭМ!$B$34:$B$777,R$225)+'СЕТ СН'!$F$12</f>
        <v>177.80797164000001</v>
      </c>
      <c r="S230" s="37">
        <f>SUMIFS(СВЦЭМ!$G$34:$G$777,СВЦЭМ!$A$34:$A$777,$A230,СВЦЭМ!$B$34:$B$777,S$225)+'СЕТ СН'!$F$12</f>
        <v>175.43129814</v>
      </c>
      <c r="T230" s="37">
        <f>SUMIFS(СВЦЭМ!$G$34:$G$777,СВЦЭМ!$A$34:$A$777,$A230,СВЦЭМ!$B$34:$B$777,T$225)+'СЕТ СН'!$F$12</f>
        <v>171.03432533</v>
      </c>
      <c r="U230" s="37">
        <f>SUMIFS(СВЦЭМ!$G$34:$G$777,СВЦЭМ!$A$34:$A$777,$A230,СВЦЭМ!$B$34:$B$777,U$225)+'СЕТ СН'!$F$12</f>
        <v>167.62865711000001</v>
      </c>
      <c r="V230" s="37">
        <f>SUMIFS(СВЦЭМ!$G$34:$G$777,СВЦЭМ!$A$34:$A$777,$A230,СВЦЭМ!$B$34:$B$777,V$225)+'СЕТ СН'!$F$12</f>
        <v>169.52356481000001</v>
      </c>
      <c r="W230" s="37">
        <f>SUMIFS(СВЦЭМ!$G$34:$G$777,СВЦЭМ!$A$34:$A$777,$A230,СВЦЭМ!$B$34:$B$777,W$225)+'СЕТ СН'!$F$12</f>
        <v>175.43850725999999</v>
      </c>
      <c r="X230" s="37">
        <f>SUMIFS(СВЦЭМ!$G$34:$G$777,СВЦЭМ!$A$34:$A$777,$A230,СВЦЭМ!$B$34:$B$777,X$225)+'СЕТ СН'!$F$12</f>
        <v>175.99082795000001</v>
      </c>
      <c r="Y230" s="37">
        <f>SUMIFS(СВЦЭМ!$G$34:$G$777,СВЦЭМ!$A$34:$A$777,$A230,СВЦЭМ!$B$34:$B$777,Y$225)+'СЕТ СН'!$F$12</f>
        <v>198.59079226</v>
      </c>
    </row>
    <row r="231" spans="1:27" ht="15.75" x14ac:dyDescent="0.2">
      <c r="A231" s="36">
        <f t="shared" si="6"/>
        <v>42680</v>
      </c>
      <c r="B231" s="37">
        <f>SUMIFS(СВЦЭМ!$G$34:$G$777,СВЦЭМ!$A$34:$A$777,$A231,СВЦЭМ!$B$34:$B$777,B$225)+'СЕТ СН'!$F$12</f>
        <v>221.07997850000001</v>
      </c>
      <c r="C231" s="37">
        <f>SUMIFS(СВЦЭМ!$G$34:$G$777,СВЦЭМ!$A$34:$A$777,$A231,СВЦЭМ!$B$34:$B$777,C$225)+'СЕТ СН'!$F$12</f>
        <v>246.65881264000001</v>
      </c>
      <c r="D231" s="37">
        <f>SUMIFS(СВЦЭМ!$G$34:$G$777,СВЦЭМ!$A$34:$A$777,$A231,СВЦЭМ!$B$34:$B$777,D$225)+'СЕТ СН'!$F$12</f>
        <v>255.50395906</v>
      </c>
      <c r="E231" s="37">
        <f>SUMIFS(СВЦЭМ!$G$34:$G$777,СВЦЭМ!$A$34:$A$777,$A231,СВЦЭМ!$B$34:$B$777,E$225)+'СЕТ СН'!$F$12</f>
        <v>256.01677840000002</v>
      </c>
      <c r="F231" s="37">
        <f>SUMIFS(СВЦЭМ!$G$34:$G$777,СВЦЭМ!$A$34:$A$777,$A231,СВЦЭМ!$B$34:$B$777,F$225)+'СЕТ СН'!$F$12</f>
        <v>255.99624856</v>
      </c>
      <c r="G231" s="37">
        <f>SUMIFS(СВЦЭМ!$G$34:$G$777,СВЦЭМ!$A$34:$A$777,$A231,СВЦЭМ!$B$34:$B$777,G$225)+'СЕТ СН'!$F$12</f>
        <v>253.54594133000001</v>
      </c>
      <c r="H231" s="37">
        <f>SUMIFS(СВЦЭМ!$G$34:$G$777,СВЦЭМ!$A$34:$A$777,$A231,СВЦЭМ!$B$34:$B$777,H$225)+'СЕТ СН'!$F$12</f>
        <v>252.38392866999999</v>
      </c>
      <c r="I231" s="37">
        <f>SUMIFS(СВЦЭМ!$G$34:$G$777,СВЦЭМ!$A$34:$A$777,$A231,СВЦЭМ!$B$34:$B$777,I$225)+'СЕТ СН'!$F$12</f>
        <v>250.12881045</v>
      </c>
      <c r="J231" s="37">
        <f>SUMIFS(СВЦЭМ!$G$34:$G$777,СВЦЭМ!$A$34:$A$777,$A231,СВЦЭМ!$B$34:$B$777,J$225)+'СЕТ СН'!$F$12</f>
        <v>224.45259338</v>
      </c>
      <c r="K231" s="37">
        <f>SUMIFS(СВЦЭМ!$G$34:$G$777,СВЦЭМ!$A$34:$A$777,$A231,СВЦЭМ!$B$34:$B$777,K$225)+'СЕТ СН'!$F$12</f>
        <v>199.74527333</v>
      </c>
      <c r="L231" s="37">
        <f>SUMIFS(СВЦЭМ!$G$34:$G$777,СВЦЭМ!$A$34:$A$777,$A231,СВЦЭМ!$B$34:$B$777,L$225)+'СЕТ СН'!$F$12</f>
        <v>184.47992435</v>
      </c>
      <c r="M231" s="37">
        <f>SUMIFS(СВЦЭМ!$G$34:$G$777,СВЦЭМ!$A$34:$A$777,$A231,СВЦЭМ!$B$34:$B$777,M$225)+'СЕТ СН'!$F$12</f>
        <v>172.96721918</v>
      </c>
      <c r="N231" s="37">
        <f>SUMIFS(СВЦЭМ!$G$34:$G$777,СВЦЭМ!$A$34:$A$777,$A231,СВЦЭМ!$B$34:$B$777,N$225)+'СЕТ СН'!$F$12</f>
        <v>171.62927511999999</v>
      </c>
      <c r="O231" s="37">
        <f>SUMIFS(СВЦЭМ!$G$34:$G$777,СВЦЭМ!$A$34:$A$777,$A231,СВЦЭМ!$B$34:$B$777,O$225)+'СЕТ СН'!$F$12</f>
        <v>171.64190868</v>
      </c>
      <c r="P231" s="37">
        <f>SUMIFS(СВЦЭМ!$G$34:$G$777,СВЦЭМ!$A$34:$A$777,$A231,СВЦЭМ!$B$34:$B$777,P$225)+'СЕТ СН'!$F$12</f>
        <v>169.98090192999999</v>
      </c>
      <c r="Q231" s="37">
        <f>SUMIFS(СВЦЭМ!$G$34:$G$777,СВЦЭМ!$A$34:$A$777,$A231,СВЦЭМ!$B$34:$B$777,Q$225)+'СЕТ СН'!$F$12</f>
        <v>170.02485899999999</v>
      </c>
      <c r="R231" s="37">
        <f>SUMIFS(СВЦЭМ!$G$34:$G$777,СВЦЭМ!$A$34:$A$777,$A231,СВЦЭМ!$B$34:$B$777,R$225)+'СЕТ СН'!$F$12</f>
        <v>169.32175685999999</v>
      </c>
      <c r="S231" s="37">
        <f>SUMIFS(СВЦЭМ!$G$34:$G$777,СВЦЭМ!$A$34:$A$777,$A231,СВЦЭМ!$B$34:$B$777,S$225)+'СЕТ СН'!$F$12</f>
        <v>175.06125657000001</v>
      </c>
      <c r="T231" s="37">
        <f>SUMIFS(СВЦЭМ!$G$34:$G$777,СВЦЭМ!$A$34:$A$777,$A231,СВЦЭМ!$B$34:$B$777,T$225)+'СЕТ СН'!$F$12</f>
        <v>177.57791710999999</v>
      </c>
      <c r="U231" s="37">
        <f>SUMIFS(СВЦЭМ!$G$34:$G$777,СВЦЭМ!$A$34:$A$777,$A231,СВЦЭМ!$B$34:$B$777,U$225)+'СЕТ СН'!$F$12</f>
        <v>179.07287116000001</v>
      </c>
      <c r="V231" s="37">
        <f>SUMIFS(СВЦЭМ!$G$34:$G$777,СВЦЭМ!$A$34:$A$777,$A231,СВЦЭМ!$B$34:$B$777,V$225)+'СЕТ СН'!$F$12</f>
        <v>178.54989406000001</v>
      </c>
      <c r="W231" s="37">
        <f>SUMIFS(СВЦЭМ!$G$34:$G$777,СВЦЭМ!$A$34:$A$777,$A231,СВЦЭМ!$B$34:$B$777,W$225)+'СЕТ СН'!$F$12</f>
        <v>181.49692732</v>
      </c>
      <c r="X231" s="37">
        <f>SUMIFS(СВЦЭМ!$G$34:$G$777,СВЦЭМ!$A$34:$A$777,$A231,СВЦЭМ!$B$34:$B$777,X$225)+'СЕТ СН'!$F$12</f>
        <v>182.47503477999999</v>
      </c>
      <c r="Y231" s="37">
        <f>SUMIFS(СВЦЭМ!$G$34:$G$777,СВЦЭМ!$A$34:$A$777,$A231,СВЦЭМ!$B$34:$B$777,Y$225)+'СЕТ СН'!$F$12</f>
        <v>205.62931076999999</v>
      </c>
    </row>
    <row r="232" spans="1:27" ht="15.75" x14ac:dyDescent="0.2">
      <c r="A232" s="36">
        <f t="shared" si="6"/>
        <v>42681</v>
      </c>
      <c r="B232" s="37">
        <f>SUMIFS(СВЦЭМ!$G$34:$G$777,СВЦЭМ!$A$34:$A$777,$A232,СВЦЭМ!$B$34:$B$777,B$225)+'СЕТ СН'!$F$12</f>
        <v>231.0504554</v>
      </c>
      <c r="C232" s="37">
        <f>SUMIFS(СВЦЭМ!$G$34:$G$777,СВЦЭМ!$A$34:$A$777,$A232,СВЦЭМ!$B$34:$B$777,C$225)+'СЕТ СН'!$F$12</f>
        <v>252.60157347000001</v>
      </c>
      <c r="D232" s="37">
        <f>SUMIFS(СВЦЭМ!$G$34:$G$777,СВЦЭМ!$A$34:$A$777,$A232,СВЦЭМ!$B$34:$B$777,D$225)+'СЕТ СН'!$F$12</f>
        <v>257.56646916</v>
      </c>
      <c r="E232" s="37">
        <f>SUMIFS(СВЦЭМ!$G$34:$G$777,СВЦЭМ!$A$34:$A$777,$A232,СВЦЭМ!$B$34:$B$777,E$225)+'СЕТ СН'!$F$12</f>
        <v>257.42033021999998</v>
      </c>
      <c r="F232" s="37">
        <f>SUMIFS(СВЦЭМ!$G$34:$G$777,СВЦЭМ!$A$34:$A$777,$A232,СВЦЭМ!$B$34:$B$777,F$225)+'СЕТ СН'!$F$12</f>
        <v>257.60093811000002</v>
      </c>
      <c r="G232" s="37">
        <f>SUMIFS(СВЦЭМ!$G$34:$G$777,СВЦЭМ!$A$34:$A$777,$A232,СВЦЭМ!$B$34:$B$777,G$225)+'СЕТ СН'!$F$12</f>
        <v>257.8919765</v>
      </c>
      <c r="H232" s="37">
        <f>SUMIFS(СВЦЭМ!$G$34:$G$777,СВЦЭМ!$A$34:$A$777,$A232,СВЦЭМ!$B$34:$B$777,H$225)+'СЕТ СН'!$F$12</f>
        <v>264.58658128000002</v>
      </c>
      <c r="I232" s="37">
        <f>SUMIFS(СВЦЭМ!$G$34:$G$777,СВЦЭМ!$A$34:$A$777,$A232,СВЦЭМ!$B$34:$B$777,I$225)+'СЕТ СН'!$F$12</f>
        <v>262.16200859999998</v>
      </c>
      <c r="J232" s="37">
        <f>SUMIFS(СВЦЭМ!$G$34:$G$777,СВЦЭМ!$A$34:$A$777,$A232,СВЦЭМ!$B$34:$B$777,J$225)+'СЕТ СН'!$F$12</f>
        <v>236.66213300000001</v>
      </c>
      <c r="K232" s="37">
        <f>SUMIFS(СВЦЭМ!$G$34:$G$777,СВЦЭМ!$A$34:$A$777,$A232,СВЦЭМ!$B$34:$B$777,K$225)+'СЕТ СН'!$F$12</f>
        <v>208.12912485999999</v>
      </c>
      <c r="L232" s="37">
        <f>SUMIFS(СВЦЭМ!$G$34:$G$777,СВЦЭМ!$A$34:$A$777,$A232,СВЦЭМ!$B$34:$B$777,L$225)+'СЕТ СН'!$F$12</f>
        <v>186.07161027999999</v>
      </c>
      <c r="M232" s="37">
        <f>SUMIFS(СВЦЭМ!$G$34:$G$777,СВЦЭМ!$A$34:$A$777,$A232,СВЦЭМ!$B$34:$B$777,M$225)+'СЕТ СН'!$F$12</f>
        <v>176.97285117999999</v>
      </c>
      <c r="N232" s="37">
        <f>SUMIFS(СВЦЭМ!$G$34:$G$777,СВЦЭМ!$A$34:$A$777,$A232,СВЦЭМ!$B$34:$B$777,N$225)+'СЕТ СН'!$F$12</f>
        <v>177.37470110000001</v>
      </c>
      <c r="O232" s="37">
        <f>SUMIFS(СВЦЭМ!$G$34:$G$777,СВЦЭМ!$A$34:$A$777,$A232,СВЦЭМ!$B$34:$B$777,O$225)+'СЕТ СН'!$F$12</f>
        <v>174.25907799999999</v>
      </c>
      <c r="P232" s="37">
        <f>SUMIFS(СВЦЭМ!$G$34:$G$777,СВЦЭМ!$A$34:$A$777,$A232,СВЦЭМ!$B$34:$B$777,P$225)+'СЕТ СН'!$F$12</f>
        <v>172.22234477000001</v>
      </c>
      <c r="Q232" s="37">
        <f>SUMIFS(СВЦЭМ!$G$34:$G$777,СВЦЭМ!$A$34:$A$777,$A232,СВЦЭМ!$B$34:$B$777,Q$225)+'СЕТ СН'!$F$12</f>
        <v>172.23326397</v>
      </c>
      <c r="R232" s="37">
        <f>SUMIFS(СВЦЭМ!$G$34:$G$777,СВЦЭМ!$A$34:$A$777,$A232,СВЦЭМ!$B$34:$B$777,R$225)+'СЕТ СН'!$F$12</f>
        <v>172.05485490000001</v>
      </c>
      <c r="S232" s="37">
        <f>SUMIFS(СВЦЭМ!$G$34:$G$777,СВЦЭМ!$A$34:$A$777,$A232,СВЦЭМ!$B$34:$B$777,S$225)+'СЕТ СН'!$F$12</f>
        <v>177.09954252</v>
      </c>
      <c r="T232" s="37">
        <f>SUMIFS(СВЦЭМ!$G$34:$G$777,СВЦЭМ!$A$34:$A$777,$A232,СВЦЭМ!$B$34:$B$777,T$225)+'СЕТ СН'!$F$12</f>
        <v>179.79761138000001</v>
      </c>
      <c r="U232" s="37">
        <f>SUMIFS(СВЦЭМ!$G$34:$G$777,СВЦЭМ!$A$34:$A$777,$A232,СВЦЭМ!$B$34:$B$777,U$225)+'СЕТ СН'!$F$12</f>
        <v>180.59464254</v>
      </c>
      <c r="V232" s="37">
        <f>SUMIFS(СВЦЭМ!$G$34:$G$777,СВЦЭМ!$A$34:$A$777,$A232,СВЦЭМ!$B$34:$B$777,V$225)+'СЕТ СН'!$F$12</f>
        <v>179.40467849000001</v>
      </c>
      <c r="W232" s="37">
        <f>SUMIFS(СВЦЭМ!$G$34:$G$777,СВЦЭМ!$A$34:$A$777,$A232,СВЦЭМ!$B$34:$B$777,W$225)+'СЕТ СН'!$F$12</f>
        <v>179.27639640999999</v>
      </c>
      <c r="X232" s="37">
        <f>SUMIFS(СВЦЭМ!$G$34:$G$777,СВЦЭМ!$A$34:$A$777,$A232,СВЦЭМ!$B$34:$B$777,X$225)+'СЕТ СН'!$F$12</f>
        <v>187.52036235</v>
      </c>
      <c r="Y232" s="37">
        <f>SUMIFS(СВЦЭМ!$G$34:$G$777,СВЦЭМ!$A$34:$A$777,$A232,СВЦЭМ!$B$34:$B$777,Y$225)+'СЕТ СН'!$F$12</f>
        <v>206.91571063999999</v>
      </c>
    </row>
    <row r="233" spans="1:27" ht="15.75" x14ac:dyDescent="0.2">
      <c r="A233" s="36">
        <f t="shared" si="6"/>
        <v>42682</v>
      </c>
      <c r="B233" s="37">
        <f>SUMIFS(СВЦЭМ!$G$34:$G$777,СВЦЭМ!$A$34:$A$777,$A233,СВЦЭМ!$B$34:$B$777,B$225)+'СЕТ СН'!$F$12</f>
        <v>226.77726719</v>
      </c>
      <c r="C233" s="37">
        <f>SUMIFS(СВЦЭМ!$G$34:$G$777,СВЦЭМ!$A$34:$A$777,$A233,СВЦЭМ!$B$34:$B$777,C$225)+'СЕТ СН'!$F$12</f>
        <v>252.8029525</v>
      </c>
      <c r="D233" s="37">
        <f>SUMIFS(СВЦЭМ!$G$34:$G$777,СВЦЭМ!$A$34:$A$777,$A233,СВЦЭМ!$B$34:$B$777,D$225)+'СЕТ СН'!$F$12</f>
        <v>258.88390332</v>
      </c>
      <c r="E233" s="37">
        <f>SUMIFS(СВЦЭМ!$G$34:$G$777,СВЦЭМ!$A$34:$A$777,$A233,СВЦЭМ!$B$34:$B$777,E$225)+'СЕТ СН'!$F$12</f>
        <v>256.32459047999998</v>
      </c>
      <c r="F233" s="37">
        <f>SUMIFS(СВЦЭМ!$G$34:$G$777,СВЦЭМ!$A$34:$A$777,$A233,СВЦЭМ!$B$34:$B$777,F$225)+'СЕТ СН'!$F$12</f>
        <v>257.93919941000001</v>
      </c>
      <c r="G233" s="37">
        <f>SUMIFS(СВЦЭМ!$G$34:$G$777,СВЦЭМ!$A$34:$A$777,$A233,СВЦЭМ!$B$34:$B$777,G$225)+'СЕТ СН'!$F$12</f>
        <v>260.75662476000002</v>
      </c>
      <c r="H233" s="37">
        <f>SUMIFS(СВЦЭМ!$G$34:$G$777,СВЦЭМ!$A$34:$A$777,$A233,СВЦЭМ!$B$34:$B$777,H$225)+'СЕТ СН'!$F$12</f>
        <v>265.08510961000002</v>
      </c>
      <c r="I233" s="37">
        <f>SUMIFS(СВЦЭМ!$G$34:$G$777,СВЦЭМ!$A$34:$A$777,$A233,СВЦЭМ!$B$34:$B$777,I$225)+'СЕТ СН'!$F$12</f>
        <v>249.78023856999999</v>
      </c>
      <c r="J233" s="37">
        <f>SUMIFS(СВЦЭМ!$G$34:$G$777,СВЦЭМ!$A$34:$A$777,$A233,СВЦЭМ!$B$34:$B$777,J$225)+'СЕТ СН'!$F$12</f>
        <v>219.24517347</v>
      </c>
      <c r="K233" s="37">
        <f>SUMIFS(СВЦЭМ!$G$34:$G$777,СВЦЭМ!$A$34:$A$777,$A233,СВЦЭМ!$B$34:$B$777,K$225)+'СЕТ СН'!$F$12</f>
        <v>208.08616412000001</v>
      </c>
      <c r="L233" s="37">
        <f>SUMIFS(СВЦЭМ!$G$34:$G$777,СВЦЭМ!$A$34:$A$777,$A233,СВЦЭМ!$B$34:$B$777,L$225)+'СЕТ СН'!$F$12</f>
        <v>182.77799163</v>
      </c>
      <c r="M233" s="37">
        <f>SUMIFS(СВЦЭМ!$G$34:$G$777,СВЦЭМ!$A$34:$A$777,$A233,СВЦЭМ!$B$34:$B$777,M$225)+'СЕТ СН'!$F$12</f>
        <v>177.47536393999999</v>
      </c>
      <c r="N233" s="37">
        <f>SUMIFS(СВЦЭМ!$G$34:$G$777,СВЦЭМ!$A$34:$A$777,$A233,СВЦЭМ!$B$34:$B$777,N$225)+'СЕТ СН'!$F$12</f>
        <v>172.46243999999999</v>
      </c>
      <c r="O233" s="37">
        <f>SUMIFS(СВЦЭМ!$G$34:$G$777,СВЦЭМ!$A$34:$A$777,$A233,СВЦЭМ!$B$34:$B$777,O$225)+'СЕТ СН'!$F$12</f>
        <v>172.41703045</v>
      </c>
      <c r="P233" s="37">
        <f>SUMIFS(СВЦЭМ!$G$34:$G$777,СВЦЭМ!$A$34:$A$777,$A233,СВЦЭМ!$B$34:$B$777,P$225)+'СЕТ СН'!$F$12</f>
        <v>170.20460782000001</v>
      </c>
      <c r="Q233" s="37">
        <f>SUMIFS(СВЦЭМ!$G$34:$G$777,СВЦЭМ!$A$34:$A$777,$A233,СВЦЭМ!$B$34:$B$777,Q$225)+'СЕТ СН'!$F$12</f>
        <v>168.27334854</v>
      </c>
      <c r="R233" s="37">
        <f>SUMIFS(СВЦЭМ!$G$34:$G$777,СВЦЭМ!$A$34:$A$777,$A233,СВЦЭМ!$B$34:$B$777,R$225)+'СЕТ СН'!$F$12</f>
        <v>167.95971895</v>
      </c>
      <c r="S233" s="37">
        <f>SUMIFS(СВЦЭМ!$G$34:$G$777,СВЦЭМ!$A$34:$A$777,$A233,СВЦЭМ!$B$34:$B$777,S$225)+'СЕТ СН'!$F$12</f>
        <v>173.68146461000001</v>
      </c>
      <c r="T233" s="37">
        <f>SUMIFS(СВЦЭМ!$G$34:$G$777,СВЦЭМ!$A$34:$A$777,$A233,СВЦЭМ!$B$34:$B$777,T$225)+'СЕТ СН'!$F$12</f>
        <v>180.55327362</v>
      </c>
      <c r="U233" s="37">
        <f>SUMIFS(СВЦЭМ!$G$34:$G$777,СВЦЭМ!$A$34:$A$777,$A233,СВЦЭМ!$B$34:$B$777,U$225)+'СЕТ СН'!$F$12</f>
        <v>181.94514962</v>
      </c>
      <c r="V233" s="37">
        <f>SUMIFS(СВЦЭМ!$G$34:$G$777,СВЦЭМ!$A$34:$A$777,$A233,СВЦЭМ!$B$34:$B$777,V$225)+'СЕТ СН'!$F$12</f>
        <v>182.04816611000001</v>
      </c>
      <c r="W233" s="37">
        <f>SUMIFS(СВЦЭМ!$G$34:$G$777,СВЦЭМ!$A$34:$A$777,$A233,СВЦЭМ!$B$34:$B$777,W$225)+'СЕТ СН'!$F$12</f>
        <v>183.17186706999999</v>
      </c>
      <c r="X233" s="37">
        <f>SUMIFS(СВЦЭМ!$G$34:$G$777,СВЦЭМ!$A$34:$A$777,$A233,СВЦЭМ!$B$34:$B$777,X$225)+'СЕТ СН'!$F$12</f>
        <v>187.60332715999999</v>
      </c>
      <c r="Y233" s="37">
        <f>SUMIFS(СВЦЭМ!$G$34:$G$777,СВЦЭМ!$A$34:$A$777,$A233,СВЦЭМ!$B$34:$B$777,Y$225)+'СЕТ СН'!$F$12</f>
        <v>206.85221052</v>
      </c>
    </row>
    <row r="234" spans="1:27" ht="15.75" x14ac:dyDescent="0.2">
      <c r="A234" s="36">
        <f t="shared" si="6"/>
        <v>42683</v>
      </c>
      <c r="B234" s="37">
        <f>SUMIFS(СВЦЭМ!$G$34:$G$777,СВЦЭМ!$A$34:$A$777,$A234,СВЦЭМ!$B$34:$B$777,B$225)+'СЕТ СН'!$F$12</f>
        <v>231.70289987999999</v>
      </c>
      <c r="C234" s="37">
        <f>SUMIFS(СВЦЭМ!$G$34:$G$777,СВЦЭМ!$A$34:$A$777,$A234,СВЦЭМ!$B$34:$B$777,C$225)+'СЕТ СН'!$F$12</f>
        <v>257.88379602999998</v>
      </c>
      <c r="D234" s="37">
        <f>SUMIFS(СВЦЭМ!$G$34:$G$777,СВЦЭМ!$A$34:$A$777,$A234,СВЦЭМ!$B$34:$B$777,D$225)+'СЕТ СН'!$F$12</f>
        <v>262.48705993999999</v>
      </c>
      <c r="E234" s="37">
        <f>SUMIFS(СВЦЭМ!$G$34:$G$777,СВЦЭМ!$A$34:$A$777,$A234,СВЦЭМ!$B$34:$B$777,E$225)+'СЕТ СН'!$F$12</f>
        <v>261.61387612999999</v>
      </c>
      <c r="F234" s="37">
        <f>SUMIFS(СВЦЭМ!$G$34:$G$777,СВЦЭМ!$A$34:$A$777,$A234,СВЦЭМ!$B$34:$B$777,F$225)+'СЕТ СН'!$F$12</f>
        <v>260.97435445999997</v>
      </c>
      <c r="G234" s="37">
        <f>SUMIFS(СВЦЭМ!$G$34:$G$777,СВЦЭМ!$A$34:$A$777,$A234,СВЦЭМ!$B$34:$B$777,G$225)+'СЕТ СН'!$F$12</f>
        <v>259.94451789999999</v>
      </c>
      <c r="H234" s="37">
        <f>SUMIFS(СВЦЭМ!$G$34:$G$777,СВЦЭМ!$A$34:$A$777,$A234,СВЦЭМ!$B$34:$B$777,H$225)+'СЕТ СН'!$F$12</f>
        <v>256.33428298000001</v>
      </c>
      <c r="I234" s="37">
        <f>SUMIFS(СВЦЭМ!$G$34:$G$777,СВЦЭМ!$A$34:$A$777,$A234,СВЦЭМ!$B$34:$B$777,I$225)+'СЕТ СН'!$F$12</f>
        <v>246.92822576</v>
      </c>
      <c r="J234" s="37">
        <f>SUMIFS(СВЦЭМ!$G$34:$G$777,СВЦЭМ!$A$34:$A$777,$A234,СВЦЭМ!$B$34:$B$777,J$225)+'СЕТ СН'!$F$12</f>
        <v>227.89790262</v>
      </c>
      <c r="K234" s="37">
        <f>SUMIFS(СВЦЭМ!$G$34:$G$777,СВЦЭМ!$A$34:$A$777,$A234,СВЦЭМ!$B$34:$B$777,K$225)+'СЕТ СН'!$F$12</f>
        <v>209.59676415999999</v>
      </c>
      <c r="L234" s="37">
        <f>SUMIFS(СВЦЭМ!$G$34:$G$777,СВЦЭМ!$A$34:$A$777,$A234,СВЦЭМ!$B$34:$B$777,L$225)+'СЕТ СН'!$F$12</f>
        <v>188.29830941</v>
      </c>
      <c r="M234" s="37">
        <f>SUMIFS(СВЦЭМ!$G$34:$G$777,СВЦЭМ!$A$34:$A$777,$A234,СВЦЭМ!$B$34:$B$777,M$225)+'СЕТ СН'!$F$12</f>
        <v>178.70186659000001</v>
      </c>
      <c r="N234" s="37">
        <f>SUMIFS(СВЦЭМ!$G$34:$G$777,СВЦЭМ!$A$34:$A$777,$A234,СВЦЭМ!$B$34:$B$777,N$225)+'СЕТ СН'!$F$12</f>
        <v>176.59698082</v>
      </c>
      <c r="O234" s="37">
        <f>SUMIFS(СВЦЭМ!$G$34:$G$777,СВЦЭМ!$A$34:$A$777,$A234,СВЦЭМ!$B$34:$B$777,O$225)+'СЕТ СН'!$F$12</f>
        <v>177.39367068999999</v>
      </c>
      <c r="P234" s="37">
        <f>SUMIFS(СВЦЭМ!$G$34:$G$777,СВЦЭМ!$A$34:$A$777,$A234,СВЦЭМ!$B$34:$B$777,P$225)+'СЕТ СН'!$F$12</f>
        <v>176.12094345</v>
      </c>
      <c r="Q234" s="37">
        <f>SUMIFS(СВЦЭМ!$G$34:$G$777,СВЦЭМ!$A$34:$A$777,$A234,СВЦЭМ!$B$34:$B$777,Q$225)+'СЕТ СН'!$F$12</f>
        <v>174.63191914999999</v>
      </c>
      <c r="R234" s="37">
        <f>SUMIFS(СВЦЭМ!$G$34:$G$777,СВЦЭМ!$A$34:$A$777,$A234,СВЦЭМ!$B$34:$B$777,R$225)+'СЕТ СН'!$F$12</f>
        <v>175.1602781</v>
      </c>
      <c r="S234" s="37">
        <f>SUMIFS(СВЦЭМ!$G$34:$G$777,СВЦЭМ!$A$34:$A$777,$A234,СВЦЭМ!$B$34:$B$777,S$225)+'СЕТ СН'!$F$12</f>
        <v>177.25531405000001</v>
      </c>
      <c r="T234" s="37">
        <f>SUMIFS(СВЦЭМ!$G$34:$G$777,СВЦЭМ!$A$34:$A$777,$A234,СВЦЭМ!$B$34:$B$777,T$225)+'СЕТ СН'!$F$12</f>
        <v>184.73774362</v>
      </c>
      <c r="U234" s="37">
        <f>SUMIFS(СВЦЭМ!$G$34:$G$777,СВЦЭМ!$A$34:$A$777,$A234,СВЦЭМ!$B$34:$B$777,U$225)+'СЕТ СН'!$F$12</f>
        <v>187.93115578999999</v>
      </c>
      <c r="V234" s="37">
        <f>SUMIFS(СВЦЭМ!$G$34:$G$777,СВЦЭМ!$A$34:$A$777,$A234,СВЦЭМ!$B$34:$B$777,V$225)+'СЕТ СН'!$F$12</f>
        <v>197.46398769999999</v>
      </c>
      <c r="W234" s="37">
        <f>SUMIFS(СВЦЭМ!$G$34:$G$777,СВЦЭМ!$A$34:$A$777,$A234,СВЦЭМ!$B$34:$B$777,W$225)+'СЕТ СН'!$F$12</f>
        <v>203.85785095</v>
      </c>
      <c r="X234" s="37">
        <f>SUMIFS(СВЦЭМ!$G$34:$G$777,СВЦЭМ!$A$34:$A$777,$A234,СВЦЭМ!$B$34:$B$777,X$225)+'СЕТ СН'!$F$12</f>
        <v>199.61445393</v>
      </c>
      <c r="Y234" s="37">
        <f>SUMIFS(СВЦЭМ!$G$34:$G$777,СВЦЭМ!$A$34:$A$777,$A234,СВЦЭМ!$B$34:$B$777,Y$225)+'СЕТ СН'!$F$12</f>
        <v>201.07314227000001</v>
      </c>
    </row>
    <row r="235" spans="1:27" ht="15.75" x14ac:dyDescent="0.2">
      <c r="A235" s="36">
        <f t="shared" si="6"/>
        <v>42684</v>
      </c>
      <c r="B235" s="37">
        <f>SUMIFS(СВЦЭМ!$G$34:$G$777,СВЦЭМ!$A$34:$A$777,$A235,СВЦЭМ!$B$34:$B$777,B$225)+'СЕТ СН'!$F$12</f>
        <v>228.79379359999999</v>
      </c>
      <c r="C235" s="37">
        <f>SUMIFS(СВЦЭМ!$G$34:$G$777,СВЦЭМ!$A$34:$A$777,$A235,СВЦЭМ!$B$34:$B$777,C$225)+'СЕТ СН'!$F$12</f>
        <v>255.57268687999999</v>
      </c>
      <c r="D235" s="37">
        <f>SUMIFS(СВЦЭМ!$G$34:$G$777,СВЦЭМ!$A$34:$A$777,$A235,СВЦЭМ!$B$34:$B$777,D$225)+'СЕТ СН'!$F$12</f>
        <v>261.03150833000001</v>
      </c>
      <c r="E235" s="37">
        <f>SUMIFS(СВЦЭМ!$G$34:$G$777,СВЦЭМ!$A$34:$A$777,$A235,СВЦЭМ!$B$34:$B$777,E$225)+'СЕТ СН'!$F$12</f>
        <v>260.53748640999999</v>
      </c>
      <c r="F235" s="37">
        <f>SUMIFS(СВЦЭМ!$G$34:$G$777,СВЦЭМ!$A$34:$A$777,$A235,СВЦЭМ!$B$34:$B$777,F$225)+'СЕТ СН'!$F$12</f>
        <v>262.40943584000001</v>
      </c>
      <c r="G235" s="37">
        <f>SUMIFS(СВЦЭМ!$G$34:$G$777,СВЦЭМ!$A$34:$A$777,$A235,СВЦЭМ!$B$34:$B$777,G$225)+'СЕТ СН'!$F$12</f>
        <v>263.45992389999998</v>
      </c>
      <c r="H235" s="37">
        <f>SUMIFS(СВЦЭМ!$G$34:$G$777,СВЦЭМ!$A$34:$A$777,$A235,СВЦЭМ!$B$34:$B$777,H$225)+'СЕТ СН'!$F$12</f>
        <v>254.21290259</v>
      </c>
      <c r="I235" s="37">
        <f>SUMIFS(СВЦЭМ!$G$34:$G$777,СВЦЭМ!$A$34:$A$777,$A235,СВЦЭМ!$B$34:$B$777,I$225)+'СЕТ СН'!$F$12</f>
        <v>249.42675783000001</v>
      </c>
      <c r="J235" s="37">
        <f>SUMIFS(СВЦЭМ!$G$34:$G$777,СВЦЭМ!$A$34:$A$777,$A235,СВЦЭМ!$B$34:$B$777,J$225)+'СЕТ СН'!$F$12</f>
        <v>233.57258148</v>
      </c>
      <c r="K235" s="37">
        <f>SUMIFS(СВЦЭМ!$G$34:$G$777,СВЦЭМ!$A$34:$A$777,$A235,СВЦЭМ!$B$34:$B$777,K$225)+'СЕТ СН'!$F$12</f>
        <v>208.86637205</v>
      </c>
      <c r="L235" s="37">
        <f>SUMIFS(СВЦЭМ!$G$34:$G$777,СВЦЭМ!$A$34:$A$777,$A235,СВЦЭМ!$B$34:$B$777,L$225)+'СЕТ СН'!$F$12</f>
        <v>187.01367685</v>
      </c>
      <c r="M235" s="37">
        <f>SUMIFS(СВЦЭМ!$G$34:$G$777,СВЦЭМ!$A$34:$A$777,$A235,СВЦЭМ!$B$34:$B$777,M$225)+'СЕТ СН'!$F$12</f>
        <v>179.42976417</v>
      </c>
      <c r="N235" s="37">
        <f>SUMIFS(СВЦЭМ!$G$34:$G$777,СВЦЭМ!$A$34:$A$777,$A235,СВЦЭМ!$B$34:$B$777,N$225)+'СЕТ СН'!$F$12</f>
        <v>189.05068091999999</v>
      </c>
      <c r="O235" s="37">
        <f>SUMIFS(СВЦЭМ!$G$34:$G$777,СВЦЭМ!$A$34:$A$777,$A235,СВЦЭМ!$B$34:$B$777,O$225)+'СЕТ СН'!$F$12</f>
        <v>194.58160633</v>
      </c>
      <c r="P235" s="37">
        <f>SUMIFS(СВЦЭМ!$G$34:$G$777,СВЦЭМ!$A$34:$A$777,$A235,СВЦЭМ!$B$34:$B$777,P$225)+'СЕТ СН'!$F$12</f>
        <v>193.39811886000001</v>
      </c>
      <c r="Q235" s="37">
        <f>SUMIFS(СВЦЭМ!$G$34:$G$777,СВЦЭМ!$A$34:$A$777,$A235,СВЦЭМ!$B$34:$B$777,Q$225)+'СЕТ СН'!$F$12</f>
        <v>194.98808700999999</v>
      </c>
      <c r="R235" s="37">
        <f>SUMIFS(СВЦЭМ!$G$34:$G$777,СВЦЭМ!$A$34:$A$777,$A235,СВЦЭМ!$B$34:$B$777,R$225)+'СЕТ СН'!$F$12</f>
        <v>196.11101743</v>
      </c>
      <c r="S235" s="37">
        <f>SUMIFS(СВЦЭМ!$G$34:$G$777,СВЦЭМ!$A$34:$A$777,$A235,СВЦЭМ!$B$34:$B$777,S$225)+'СЕТ СН'!$F$12</f>
        <v>191.54649423999999</v>
      </c>
      <c r="T235" s="37">
        <f>SUMIFS(СВЦЭМ!$G$34:$G$777,СВЦЭМ!$A$34:$A$777,$A235,СВЦЭМ!$B$34:$B$777,T$225)+'СЕТ СН'!$F$12</f>
        <v>183.87322652</v>
      </c>
      <c r="U235" s="37">
        <f>SUMIFS(СВЦЭМ!$G$34:$G$777,СВЦЭМ!$A$34:$A$777,$A235,СВЦЭМ!$B$34:$B$777,U$225)+'СЕТ СН'!$F$12</f>
        <v>186.72777812999999</v>
      </c>
      <c r="V235" s="37">
        <f>SUMIFS(СВЦЭМ!$G$34:$G$777,СВЦЭМ!$A$34:$A$777,$A235,СВЦЭМ!$B$34:$B$777,V$225)+'СЕТ СН'!$F$12</f>
        <v>182.68027294999999</v>
      </c>
      <c r="W235" s="37">
        <f>SUMIFS(СВЦЭМ!$G$34:$G$777,СВЦЭМ!$A$34:$A$777,$A235,СВЦЭМ!$B$34:$B$777,W$225)+'СЕТ СН'!$F$12</f>
        <v>183.00694668</v>
      </c>
      <c r="X235" s="37">
        <f>SUMIFS(СВЦЭМ!$G$34:$G$777,СВЦЭМ!$A$34:$A$777,$A235,СВЦЭМ!$B$34:$B$777,X$225)+'СЕТ СН'!$F$12</f>
        <v>185.42074726999999</v>
      </c>
      <c r="Y235" s="37">
        <f>SUMIFS(СВЦЭМ!$G$34:$G$777,СВЦЭМ!$A$34:$A$777,$A235,СВЦЭМ!$B$34:$B$777,Y$225)+'СЕТ СН'!$F$12</f>
        <v>202.76173757000001</v>
      </c>
    </row>
    <row r="236" spans="1:27" ht="15.75" x14ac:dyDescent="0.2">
      <c r="A236" s="36">
        <f t="shared" si="6"/>
        <v>42685</v>
      </c>
      <c r="B236" s="37">
        <f>SUMIFS(СВЦЭМ!$G$34:$G$777,СВЦЭМ!$A$34:$A$777,$A236,СВЦЭМ!$B$34:$B$777,B$225)+'СЕТ СН'!$F$12</f>
        <v>223.79164313999999</v>
      </c>
      <c r="C236" s="37">
        <f>SUMIFS(СВЦЭМ!$G$34:$G$777,СВЦЭМ!$A$34:$A$777,$A236,СВЦЭМ!$B$34:$B$777,C$225)+'СЕТ СН'!$F$12</f>
        <v>254.54550495000001</v>
      </c>
      <c r="D236" s="37">
        <f>SUMIFS(СВЦЭМ!$G$34:$G$777,СВЦЭМ!$A$34:$A$777,$A236,СВЦЭМ!$B$34:$B$777,D$225)+'СЕТ СН'!$F$12</f>
        <v>270.65937717999998</v>
      </c>
      <c r="E236" s="37">
        <f>SUMIFS(СВЦЭМ!$G$34:$G$777,СВЦЭМ!$A$34:$A$777,$A236,СВЦЭМ!$B$34:$B$777,E$225)+'СЕТ СН'!$F$12</f>
        <v>260.18372115</v>
      </c>
      <c r="F236" s="37">
        <f>SUMIFS(СВЦЭМ!$G$34:$G$777,СВЦЭМ!$A$34:$A$777,$A236,СВЦЭМ!$B$34:$B$777,F$225)+'СЕТ СН'!$F$12</f>
        <v>260.21767154999998</v>
      </c>
      <c r="G236" s="37">
        <f>SUMIFS(СВЦЭМ!$G$34:$G$777,СВЦЭМ!$A$34:$A$777,$A236,СВЦЭМ!$B$34:$B$777,G$225)+'СЕТ СН'!$F$12</f>
        <v>263.26974381999997</v>
      </c>
      <c r="H236" s="37">
        <f>SUMIFS(СВЦЭМ!$G$34:$G$777,СВЦЭМ!$A$34:$A$777,$A236,СВЦЭМ!$B$34:$B$777,H$225)+'СЕТ СН'!$F$12</f>
        <v>262.21392665000002</v>
      </c>
      <c r="I236" s="37">
        <f>SUMIFS(СВЦЭМ!$G$34:$G$777,СВЦЭМ!$A$34:$A$777,$A236,СВЦЭМ!$B$34:$B$777,I$225)+'СЕТ СН'!$F$12</f>
        <v>252.03554353000001</v>
      </c>
      <c r="J236" s="37">
        <f>SUMIFS(СВЦЭМ!$G$34:$G$777,СВЦЭМ!$A$34:$A$777,$A236,СВЦЭМ!$B$34:$B$777,J$225)+'СЕТ СН'!$F$12</f>
        <v>229.33501733</v>
      </c>
      <c r="K236" s="37">
        <f>SUMIFS(СВЦЭМ!$G$34:$G$777,СВЦЭМ!$A$34:$A$777,$A236,СВЦЭМ!$B$34:$B$777,K$225)+'СЕТ СН'!$F$12</f>
        <v>204.63417688000001</v>
      </c>
      <c r="L236" s="37">
        <f>SUMIFS(СВЦЭМ!$G$34:$G$777,СВЦЭМ!$A$34:$A$777,$A236,СВЦЭМ!$B$34:$B$777,L$225)+'СЕТ СН'!$F$12</f>
        <v>182.12296377999999</v>
      </c>
      <c r="M236" s="37">
        <f>SUMIFS(СВЦЭМ!$G$34:$G$777,СВЦЭМ!$A$34:$A$777,$A236,СВЦЭМ!$B$34:$B$777,M$225)+'СЕТ СН'!$F$12</f>
        <v>175.50962820999999</v>
      </c>
      <c r="N236" s="37">
        <f>SUMIFS(СВЦЭМ!$G$34:$G$777,СВЦЭМ!$A$34:$A$777,$A236,СВЦЭМ!$B$34:$B$777,N$225)+'СЕТ СН'!$F$12</f>
        <v>180.15691869</v>
      </c>
      <c r="O236" s="37">
        <f>SUMIFS(СВЦЭМ!$G$34:$G$777,СВЦЭМ!$A$34:$A$777,$A236,СВЦЭМ!$B$34:$B$777,O$225)+'СЕТ СН'!$F$12</f>
        <v>180.77828946</v>
      </c>
      <c r="P236" s="37">
        <f>SUMIFS(СВЦЭМ!$G$34:$G$777,СВЦЭМ!$A$34:$A$777,$A236,СВЦЭМ!$B$34:$B$777,P$225)+'СЕТ СН'!$F$12</f>
        <v>180.53898409999999</v>
      </c>
      <c r="Q236" s="37">
        <f>SUMIFS(СВЦЭМ!$G$34:$G$777,СВЦЭМ!$A$34:$A$777,$A236,СВЦЭМ!$B$34:$B$777,Q$225)+'СЕТ СН'!$F$12</f>
        <v>191.79114315000001</v>
      </c>
      <c r="R236" s="37">
        <f>SUMIFS(СВЦЭМ!$G$34:$G$777,СВЦЭМ!$A$34:$A$777,$A236,СВЦЭМ!$B$34:$B$777,R$225)+'СЕТ СН'!$F$12</f>
        <v>194.85143823000001</v>
      </c>
      <c r="S236" s="37">
        <f>SUMIFS(СВЦЭМ!$G$34:$G$777,СВЦЭМ!$A$34:$A$777,$A236,СВЦЭМ!$B$34:$B$777,S$225)+'СЕТ СН'!$F$12</f>
        <v>197.56928194</v>
      </c>
      <c r="T236" s="37">
        <f>SUMIFS(СВЦЭМ!$G$34:$G$777,СВЦЭМ!$A$34:$A$777,$A236,СВЦЭМ!$B$34:$B$777,T$225)+'СЕТ СН'!$F$12</f>
        <v>182.67681834999999</v>
      </c>
      <c r="U236" s="37">
        <f>SUMIFS(СВЦЭМ!$G$34:$G$777,СВЦЭМ!$A$34:$A$777,$A236,СВЦЭМ!$B$34:$B$777,U$225)+'СЕТ СН'!$F$12</f>
        <v>181.70207453</v>
      </c>
      <c r="V236" s="37">
        <f>SUMIFS(СВЦЭМ!$G$34:$G$777,СВЦЭМ!$A$34:$A$777,$A236,СВЦЭМ!$B$34:$B$777,V$225)+'СЕТ СН'!$F$12</f>
        <v>185.93135974</v>
      </c>
      <c r="W236" s="37">
        <f>SUMIFS(СВЦЭМ!$G$34:$G$777,СВЦЭМ!$A$34:$A$777,$A236,СВЦЭМ!$B$34:$B$777,W$225)+'СЕТ СН'!$F$12</f>
        <v>187.78019533</v>
      </c>
      <c r="X236" s="37">
        <f>SUMIFS(СВЦЭМ!$G$34:$G$777,СВЦЭМ!$A$34:$A$777,$A236,СВЦЭМ!$B$34:$B$777,X$225)+'СЕТ СН'!$F$12</f>
        <v>200.09431742999999</v>
      </c>
      <c r="Y236" s="37">
        <f>SUMIFS(СВЦЭМ!$G$34:$G$777,СВЦЭМ!$A$34:$A$777,$A236,СВЦЭМ!$B$34:$B$777,Y$225)+'СЕТ СН'!$F$12</f>
        <v>222.29521880999999</v>
      </c>
    </row>
    <row r="237" spans="1:27" ht="15.75" x14ac:dyDescent="0.2">
      <c r="A237" s="36">
        <f t="shared" si="6"/>
        <v>42686</v>
      </c>
      <c r="B237" s="37">
        <f>SUMIFS(СВЦЭМ!$G$34:$G$777,СВЦЭМ!$A$34:$A$777,$A237,СВЦЭМ!$B$34:$B$777,B$225)+'СЕТ СН'!$F$12</f>
        <v>219.44904636999999</v>
      </c>
      <c r="C237" s="37">
        <f>SUMIFS(СВЦЭМ!$G$34:$G$777,СВЦЭМ!$A$34:$A$777,$A237,СВЦЭМ!$B$34:$B$777,C$225)+'СЕТ СН'!$F$12</f>
        <v>245.35198012000001</v>
      </c>
      <c r="D237" s="37">
        <f>SUMIFS(СВЦЭМ!$G$34:$G$777,СВЦЭМ!$A$34:$A$777,$A237,СВЦЭМ!$B$34:$B$777,D$225)+'СЕТ СН'!$F$12</f>
        <v>262.78898819</v>
      </c>
      <c r="E237" s="37">
        <f>SUMIFS(СВЦЭМ!$G$34:$G$777,СВЦЭМ!$A$34:$A$777,$A237,СВЦЭМ!$B$34:$B$777,E$225)+'СЕТ СН'!$F$12</f>
        <v>265.38339972</v>
      </c>
      <c r="F237" s="37">
        <f>SUMIFS(СВЦЭМ!$G$34:$G$777,СВЦЭМ!$A$34:$A$777,$A237,СВЦЭМ!$B$34:$B$777,F$225)+'СЕТ СН'!$F$12</f>
        <v>266.78441456000002</v>
      </c>
      <c r="G237" s="37">
        <f>SUMIFS(СВЦЭМ!$G$34:$G$777,СВЦЭМ!$A$34:$A$777,$A237,СВЦЭМ!$B$34:$B$777,G$225)+'СЕТ СН'!$F$12</f>
        <v>263.90614357999999</v>
      </c>
      <c r="H237" s="37">
        <f>SUMIFS(СВЦЭМ!$G$34:$G$777,СВЦЭМ!$A$34:$A$777,$A237,СВЦЭМ!$B$34:$B$777,H$225)+'СЕТ СН'!$F$12</f>
        <v>256.72573132999997</v>
      </c>
      <c r="I237" s="37">
        <f>SUMIFS(СВЦЭМ!$G$34:$G$777,СВЦЭМ!$A$34:$A$777,$A237,СВЦЭМ!$B$34:$B$777,I$225)+'СЕТ СН'!$F$12</f>
        <v>248.67723939999999</v>
      </c>
      <c r="J237" s="37">
        <f>SUMIFS(СВЦЭМ!$G$34:$G$777,СВЦЭМ!$A$34:$A$777,$A237,СВЦЭМ!$B$34:$B$777,J$225)+'СЕТ СН'!$F$12</f>
        <v>221.98231766000001</v>
      </c>
      <c r="K237" s="37">
        <f>SUMIFS(СВЦЭМ!$G$34:$G$777,СВЦЭМ!$A$34:$A$777,$A237,СВЦЭМ!$B$34:$B$777,K$225)+'СЕТ СН'!$F$12</f>
        <v>190.12444793</v>
      </c>
      <c r="L237" s="37">
        <f>SUMIFS(СВЦЭМ!$G$34:$G$777,СВЦЭМ!$A$34:$A$777,$A237,СВЦЭМ!$B$34:$B$777,L$225)+'СЕТ СН'!$F$12</f>
        <v>171.36301358</v>
      </c>
      <c r="M237" s="37">
        <f>SUMIFS(СВЦЭМ!$G$34:$G$777,СВЦЭМ!$A$34:$A$777,$A237,СВЦЭМ!$B$34:$B$777,M$225)+'СЕТ СН'!$F$12</f>
        <v>158.82614554</v>
      </c>
      <c r="N237" s="37">
        <f>SUMIFS(СВЦЭМ!$G$34:$G$777,СВЦЭМ!$A$34:$A$777,$A237,СВЦЭМ!$B$34:$B$777,N$225)+'СЕТ СН'!$F$12</f>
        <v>157.02495232999999</v>
      </c>
      <c r="O237" s="37">
        <f>SUMIFS(СВЦЭМ!$G$34:$G$777,СВЦЭМ!$A$34:$A$777,$A237,СВЦЭМ!$B$34:$B$777,O$225)+'СЕТ СН'!$F$12</f>
        <v>158.10969127000001</v>
      </c>
      <c r="P237" s="37">
        <f>SUMIFS(СВЦЭМ!$G$34:$G$777,СВЦЭМ!$A$34:$A$777,$A237,СВЦЭМ!$B$34:$B$777,P$225)+'СЕТ СН'!$F$12</f>
        <v>165.46084837999999</v>
      </c>
      <c r="Q237" s="37">
        <f>SUMIFS(СВЦЭМ!$G$34:$G$777,СВЦЭМ!$A$34:$A$777,$A237,СВЦЭМ!$B$34:$B$777,Q$225)+'СЕТ СН'!$F$12</f>
        <v>166.25742231999999</v>
      </c>
      <c r="R237" s="37">
        <f>SUMIFS(СВЦЭМ!$G$34:$G$777,СВЦЭМ!$A$34:$A$777,$A237,СВЦЭМ!$B$34:$B$777,R$225)+'СЕТ СН'!$F$12</f>
        <v>165.04284691999999</v>
      </c>
      <c r="S237" s="37">
        <f>SUMIFS(СВЦЭМ!$G$34:$G$777,СВЦЭМ!$A$34:$A$777,$A237,СВЦЭМ!$B$34:$B$777,S$225)+'СЕТ СН'!$F$12</f>
        <v>165.24370737999999</v>
      </c>
      <c r="T237" s="37">
        <f>SUMIFS(СВЦЭМ!$G$34:$G$777,СВЦЭМ!$A$34:$A$777,$A237,СВЦЭМ!$B$34:$B$777,T$225)+'СЕТ СН'!$F$12</f>
        <v>176.72822586000001</v>
      </c>
      <c r="U237" s="37">
        <f>SUMIFS(СВЦЭМ!$G$34:$G$777,СВЦЭМ!$A$34:$A$777,$A237,СВЦЭМ!$B$34:$B$777,U$225)+'СЕТ СН'!$F$12</f>
        <v>170.56185522999999</v>
      </c>
      <c r="V237" s="37">
        <f>SUMIFS(СВЦЭМ!$G$34:$G$777,СВЦЭМ!$A$34:$A$777,$A237,СВЦЭМ!$B$34:$B$777,V$225)+'СЕТ СН'!$F$12</f>
        <v>161.12035388000001</v>
      </c>
      <c r="W237" s="37">
        <f>SUMIFS(СВЦЭМ!$G$34:$G$777,СВЦЭМ!$A$34:$A$777,$A237,СВЦЭМ!$B$34:$B$777,W$225)+'СЕТ СН'!$F$12</f>
        <v>157.87611586</v>
      </c>
      <c r="X237" s="37">
        <f>SUMIFS(СВЦЭМ!$G$34:$G$777,СВЦЭМ!$A$34:$A$777,$A237,СВЦЭМ!$B$34:$B$777,X$225)+'СЕТ СН'!$F$12</f>
        <v>161.68271249</v>
      </c>
      <c r="Y237" s="37">
        <f>SUMIFS(СВЦЭМ!$G$34:$G$777,СВЦЭМ!$A$34:$A$777,$A237,СВЦЭМ!$B$34:$B$777,Y$225)+'СЕТ СН'!$F$12</f>
        <v>186.91898108000001</v>
      </c>
    </row>
    <row r="238" spans="1:27" ht="15.75" x14ac:dyDescent="0.2">
      <c r="A238" s="36">
        <f t="shared" si="6"/>
        <v>42687</v>
      </c>
      <c r="B238" s="37">
        <f>SUMIFS(СВЦЭМ!$G$34:$G$777,СВЦЭМ!$A$34:$A$777,$A238,СВЦЭМ!$B$34:$B$777,B$225)+'СЕТ СН'!$F$12</f>
        <v>213.92252169</v>
      </c>
      <c r="C238" s="37">
        <f>SUMIFS(СВЦЭМ!$G$34:$G$777,СВЦЭМ!$A$34:$A$777,$A238,СВЦЭМ!$B$34:$B$777,C$225)+'СЕТ СН'!$F$12</f>
        <v>243.33432307000001</v>
      </c>
      <c r="D238" s="37">
        <f>SUMIFS(СВЦЭМ!$G$34:$G$777,СВЦЭМ!$A$34:$A$777,$A238,СВЦЭМ!$B$34:$B$777,D$225)+'СЕТ СН'!$F$12</f>
        <v>259.89150540999998</v>
      </c>
      <c r="E238" s="37">
        <f>SUMIFS(СВЦЭМ!$G$34:$G$777,СВЦЭМ!$A$34:$A$777,$A238,СВЦЭМ!$B$34:$B$777,E$225)+'СЕТ СН'!$F$12</f>
        <v>262.36063008999997</v>
      </c>
      <c r="F238" s="37">
        <f>SUMIFS(СВЦЭМ!$G$34:$G$777,СВЦЭМ!$A$34:$A$777,$A238,СВЦЭМ!$B$34:$B$777,F$225)+'СЕТ СН'!$F$12</f>
        <v>263.52406022999998</v>
      </c>
      <c r="G238" s="37">
        <f>SUMIFS(СВЦЭМ!$G$34:$G$777,СВЦЭМ!$A$34:$A$777,$A238,СВЦЭМ!$B$34:$B$777,G$225)+'СЕТ СН'!$F$12</f>
        <v>261.74353315000002</v>
      </c>
      <c r="H238" s="37">
        <f>SUMIFS(СВЦЭМ!$G$34:$G$777,СВЦЭМ!$A$34:$A$777,$A238,СВЦЭМ!$B$34:$B$777,H$225)+'СЕТ СН'!$F$12</f>
        <v>254.91891165000001</v>
      </c>
      <c r="I238" s="37">
        <f>SUMIFS(СВЦЭМ!$G$34:$G$777,СВЦЭМ!$A$34:$A$777,$A238,СВЦЭМ!$B$34:$B$777,I$225)+'СЕТ СН'!$F$12</f>
        <v>250.01263612</v>
      </c>
      <c r="J238" s="37">
        <f>SUMIFS(СВЦЭМ!$G$34:$G$777,СВЦЭМ!$A$34:$A$777,$A238,СВЦЭМ!$B$34:$B$777,J$225)+'СЕТ СН'!$F$12</f>
        <v>225.44530415</v>
      </c>
      <c r="K238" s="37">
        <f>SUMIFS(СВЦЭМ!$G$34:$G$777,СВЦЭМ!$A$34:$A$777,$A238,СВЦЭМ!$B$34:$B$777,K$225)+'СЕТ СН'!$F$12</f>
        <v>198.91499755999999</v>
      </c>
      <c r="L238" s="37">
        <f>SUMIFS(СВЦЭМ!$G$34:$G$777,СВЦЭМ!$A$34:$A$777,$A238,СВЦЭМ!$B$34:$B$777,L$225)+'СЕТ СН'!$F$12</f>
        <v>175.22291963000001</v>
      </c>
      <c r="M238" s="37">
        <f>SUMIFS(СВЦЭМ!$G$34:$G$777,СВЦЭМ!$A$34:$A$777,$A238,СВЦЭМ!$B$34:$B$777,M$225)+'СЕТ СН'!$F$12</f>
        <v>172.28039960999999</v>
      </c>
      <c r="N238" s="37">
        <f>SUMIFS(СВЦЭМ!$G$34:$G$777,СВЦЭМ!$A$34:$A$777,$A238,СВЦЭМ!$B$34:$B$777,N$225)+'СЕТ СН'!$F$12</f>
        <v>167.27289904</v>
      </c>
      <c r="O238" s="37">
        <f>SUMIFS(СВЦЭМ!$G$34:$G$777,СВЦЭМ!$A$34:$A$777,$A238,СВЦЭМ!$B$34:$B$777,O$225)+'СЕТ СН'!$F$12</f>
        <v>163.79176466999999</v>
      </c>
      <c r="P238" s="37">
        <f>SUMIFS(СВЦЭМ!$G$34:$G$777,СВЦЭМ!$A$34:$A$777,$A238,СВЦЭМ!$B$34:$B$777,P$225)+'СЕТ СН'!$F$12</f>
        <v>160.69154724000001</v>
      </c>
      <c r="Q238" s="37">
        <f>SUMIFS(СВЦЭМ!$G$34:$G$777,СВЦЭМ!$A$34:$A$777,$A238,СВЦЭМ!$B$34:$B$777,Q$225)+'СЕТ СН'!$F$12</f>
        <v>160.31851387</v>
      </c>
      <c r="R238" s="37">
        <f>SUMIFS(СВЦЭМ!$G$34:$G$777,СВЦЭМ!$A$34:$A$777,$A238,СВЦЭМ!$B$34:$B$777,R$225)+'СЕТ СН'!$F$12</f>
        <v>160.87153907999999</v>
      </c>
      <c r="S238" s="37">
        <f>SUMIFS(СВЦЭМ!$G$34:$G$777,СВЦЭМ!$A$34:$A$777,$A238,СВЦЭМ!$B$34:$B$777,S$225)+'СЕТ СН'!$F$12</f>
        <v>170.56026136</v>
      </c>
      <c r="T238" s="37">
        <f>SUMIFS(СВЦЭМ!$G$34:$G$777,СВЦЭМ!$A$34:$A$777,$A238,СВЦЭМ!$B$34:$B$777,T$225)+'СЕТ СН'!$F$12</f>
        <v>188.05676892</v>
      </c>
      <c r="U238" s="37">
        <f>SUMIFS(СВЦЭМ!$G$34:$G$777,СВЦЭМ!$A$34:$A$777,$A238,СВЦЭМ!$B$34:$B$777,U$225)+'СЕТ СН'!$F$12</f>
        <v>167.65454338000001</v>
      </c>
      <c r="V238" s="37">
        <f>SUMIFS(СВЦЭМ!$G$34:$G$777,СВЦЭМ!$A$34:$A$777,$A238,СВЦЭМ!$B$34:$B$777,V$225)+'СЕТ СН'!$F$12</f>
        <v>146.34708044000001</v>
      </c>
      <c r="W238" s="37">
        <f>SUMIFS(СВЦЭМ!$G$34:$G$777,СВЦЭМ!$A$34:$A$777,$A238,СВЦЭМ!$B$34:$B$777,W$225)+'СЕТ СН'!$F$12</f>
        <v>150.36622130999999</v>
      </c>
      <c r="X238" s="37">
        <f>SUMIFS(СВЦЭМ!$G$34:$G$777,СВЦЭМ!$A$34:$A$777,$A238,СВЦЭМ!$B$34:$B$777,X$225)+'СЕТ СН'!$F$12</f>
        <v>163.55643269999999</v>
      </c>
      <c r="Y238" s="37">
        <f>SUMIFS(СВЦЭМ!$G$34:$G$777,СВЦЭМ!$A$34:$A$777,$A238,СВЦЭМ!$B$34:$B$777,Y$225)+'СЕТ СН'!$F$12</f>
        <v>183.5006171</v>
      </c>
    </row>
    <row r="239" spans="1:27" ht="15.75" x14ac:dyDescent="0.2">
      <c r="A239" s="36">
        <f t="shared" si="6"/>
        <v>42688</v>
      </c>
      <c r="B239" s="37">
        <f>SUMIFS(СВЦЭМ!$G$34:$G$777,СВЦЭМ!$A$34:$A$777,$A239,СВЦЭМ!$B$34:$B$777,B$225)+'СЕТ СН'!$F$12</f>
        <v>216.66630756999999</v>
      </c>
      <c r="C239" s="37">
        <f>SUMIFS(СВЦЭМ!$G$34:$G$777,СВЦЭМ!$A$34:$A$777,$A239,СВЦЭМ!$B$34:$B$777,C$225)+'СЕТ СН'!$F$12</f>
        <v>249.00008597999999</v>
      </c>
      <c r="D239" s="37">
        <f>SUMIFS(СВЦЭМ!$G$34:$G$777,СВЦЭМ!$A$34:$A$777,$A239,СВЦЭМ!$B$34:$B$777,D$225)+'СЕТ СН'!$F$12</f>
        <v>258.44635966999999</v>
      </c>
      <c r="E239" s="37">
        <f>SUMIFS(СВЦЭМ!$G$34:$G$777,СВЦЭМ!$A$34:$A$777,$A239,СВЦЭМ!$B$34:$B$777,E$225)+'СЕТ СН'!$F$12</f>
        <v>257.96481577999998</v>
      </c>
      <c r="F239" s="37">
        <f>SUMIFS(СВЦЭМ!$G$34:$G$777,СВЦЭМ!$A$34:$A$777,$A239,СВЦЭМ!$B$34:$B$777,F$225)+'СЕТ СН'!$F$12</f>
        <v>274.77844639</v>
      </c>
      <c r="G239" s="37">
        <f>SUMIFS(СВЦЭМ!$G$34:$G$777,СВЦЭМ!$A$34:$A$777,$A239,СВЦЭМ!$B$34:$B$777,G$225)+'СЕТ СН'!$F$12</f>
        <v>287.73275561000003</v>
      </c>
      <c r="H239" s="37">
        <f>SUMIFS(СВЦЭМ!$G$34:$G$777,СВЦЭМ!$A$34:$A$777,$A239,СВЦЭМ!$B$34:$B$777,H$225)+'СЕТ СН'!$F$12</f>
        <v>287.79042120000003</v>
      </c>
      <c r="I239" s="37">
        <f>SUMIFS(СВЦЭМ!$G$34:$G$777,СВЦЭМ!$A$34:$A$777,$A239,СВЦЭМ!$B$34:$B$777,I$225)+'СЕТ СН'!$F$12</f>
        <v>272.76438445999997</v>
      </c>
      <c r="J239" s="37">
        <f>SUMIFS(СВЦЭМ!$G$34:$G$777,СВЦЭМ!$A$34:$A$777,$A239,СВЦЭМ!$B$34:$B$777,J$225)+'СЕТ СН'!$F$12</f>
        <v>246.84492538000001</v>
      </c>
      <c r="K239" s="37">
        <f>SUMIFS(СВЦЭМ!$G$34:$G$777,СВЦЭМ!$A$34:$A$777,$A239,СВЦЭМ!$B$34:$B$777,K$225)+'СЕТ СН'!$F$12</f>
        <v>225.80290036</v>
      </c>
      <c r="L239" s="37">
        <f>SUMIFS(СВЦЭМ!$G$34:$G$777,СВЦЭМ!$A$34:$A$777,$A239,СВЦЭМ!$B$34:$B$777,L$225)+'СЕТ СН'!$F$12</f>
        <v>203.91468682999999</v>
      </c>
      <c r="M239" s="37">
        <f>SUMIFS(СВЦЭМ!$G$34:$G$777,СВЦЭМ!$A$34:$A$777,$A239,СВЦЭМ!$B$34:$B$777,M$225)+'СЕТ СН'!$F$12</f>
        <v>193.97952710000001</v>
      </c>
      <c r="N239" s="37">
        <f>SUMIFS(СВЦЭМ!$G$34:$G$777,СВЦЭМ!$A$34:$A$777,$A239,СВЦЭМ!$B$34:$B$777,N$225)+'СЕТ СН'!$F$12</f>
        <v>197.03822640999999</v>
      </c>
      <c r="O239" s="37">
        <f>SUMIFS(СВЦЭМ!$G$34:$G$777,СВЦЭМ!$A$34:$A$777,$A239,СВЦЭМ!$B$34:$B$777,O$225)+'СЕТ СН'!$F$12</f>
        <v>197.2722388</v>
      </c>
      <c r="P239" s="37">
        <f>SUMIFS(СВЦЭМ!$G$34:$G$777,СВЦЭМ!$A$34:$A$777,$A239,СВЦЭМ!$B$34:$B$777,P$225)+'СЕТ СН'!$F$12</f>
        <v>199.48088952000001</v>
      </c>
      <c r="Q239" s="37">
        <f>SUMIFS(СВЦЭМ!$G$34:$G$777,СВЦЭМ!$A$34:$A$777,$A239,СВЦЭМ!$B$34:$B$777,Q$225)+'СЕТ СН'!$F$12</f>
        <v>200.09655556999999</v>
      </c>
      <c r="R239" s="37">
        <f>SUMIFS(СВЦЭМ!$G$34:$G$777,СВЦЭМ!$A$34:$A$777,$A239,СВЦЭМ!$B$34:$B$777,R$225)+'СЕТ СН'!$F$12</f>
        <v>198.57535411000001</v>
      </c>
      <c r="S239" s="37">
        <f>SUMIFS(СВЦЭМ!$G$34:$G$777,СВЦЭМ!$A$34:$A$777,$A239,СВЦЭМ!$B$34:$B$777,S$225)+'СЕТ СН'!$F$12</f>
        <v>196.44197523</v>
      </c>
      <c r="T239" s="37">
        <f>SUMIFS(СВЦЭМ!$G$34:$G$777,СВЦЭМ!$A$34:$A$777,$A239,СВЦЭМ!$B$34:$B$777,T$225)+'СЕТ СН'!$F$12</f>
        <v>193.64421587000001</v>
      </c>
      <c r="U239" s="37">
        <f>SUMIFS(СВЦЭМ!$G$34:$G$777,СВЦЭМ!$A$34:$A$777,$A239,СВЦЭМ!$B$34:$B$777,U$225)+'СЕТ СН'!$F$12</f>
        <v>193.04315020000001</v>
      </c>
      <c r="V239" s="37">
        <f>SUMIFS(СВЦЭМ!$G$34:$G$777,СВЦЭМ!$A$34:$A$777,$A239,СВЦЭМ!$B$34:$B$777,V$225)+'СЕТ СН'!$F$12</f>
        <v>192.69478115999999</v>
      </c>
      <c r="W239" s="37">
        <f>SUMIFS(СВЦЭМ!$G$34:$G$777,СВЦЭМ!$A$34:$A$777,$A239,СВЦЭМ!$B$34:$B$777,W$225)+'СЕТ СН'!$F$12</f>
        <v>193.14938916</v>
      </c>
      <c r="X239" s="37">
        <f>SUMIFS(СВЦЭМ!$G$34:$G$777,СВЦЭМ!$A$34:$A$777,$A239,СВЦЭМ!$B$34:$B$777,X$225)+'СЕТ СН'!$F$12</f>
        <v>198.70631030999999</v>
      </c>
      <c r="Y239" s="37">
        <f>SUMIFS(СВЦЭМ!$G$34:$G$777,СВЦЭМ!$A$34:$A$777,$A239,СВЦЭМ!$B$34:$B$777,Y$225)+'СЕТ СН'!$F$12</f>
        <v>226.54205304999999</v>
      </c>
    </row>
    <row r="240" spans="1:27" ht="15.75" x14ac:dyDescent="0.2">
      <c r="A240" s="36">
        <f t="shared" si="6"/>
        <v>42689</v>
      </c>
      <c r="B240" s="37">
        <f>SUMIFS(СВЦЭМ!$G$34:$G$777,СВЦЭМ!$A$34:$A$777,$A240,СВЦЭМ!$B$34:$B$777,B$225)+'СЕТ СН'!$F$12</f>
        <v>255.92263614000001</v>
      </c>
      <c r="C240" s="37">
        <f>SUMIFS(СВЦЭМ!$G$34:$G$777,СВЦЭМ!$A$34:$A$777,$A240,СВЦЭМ!$B$34:$B$777,C$225)+'СЕТ СН'!$F$12</f>
        <v>280.68862392</v>
      </c>
      <c r="D240" s="37">
        <f>SUMIFS(СВЦЭМ!$G$34:$G$777,СВЦЭМ!$A$34:$A$777,$A240,СВЦЭМ!$B$34:$B$777,D$225)+'СЕТ СН'!$F$12</f>
        <v>284.86083359999998</v>
      </c>
      <c r="E240" s="37">
        <f>SUMIFS(СВЦЭМ!$G$34:$G$777,СВЦЭМ!$A$34:$A$777,$A240,СВЦЭМ!$B$34:$B$777,E$225)+'СЕТ СН'!$F$12</f>
        <v>285.64220104999998</v>
      </c>
      <c r="F240" s="37">
        <f>SUMIFS(СВЦЭМ!$G$34:$G$777,СВЦЭМ!$A$34:$A$777,$A240,СВЦЭМ!$B$34:$B$777,F$225)+'СЕТ СН'!$F$12</f>
        <v>287.03165454999998</v>
      </c>
      <c r="G240" s="37">
        <f>SUMIFS(СВЦЭМ!$G$34:$G$777,СВЦЭМ!$A$34:$A$777,$A240,СВЦЭМ!$B$34:$B$777,G$225)+'СЕТ СН'!$F$12</f>
        <v>288.58804258999999</v>
      </c>
      <c r="H240" s="37">
        <f>SUMIFS(СВЦЭМ!$G$34:$G$777,СВЦЭМ!$A$34:$A$777,$A240,СВЦЭМ!$B$34:$B$777,H$225)+'СЕТ СН'!$F$12</f>
        <v>286.67866250999998</v>
      </c>
      <c r="I240" s="37">
        <f>SUMIFS(СВЦЭМ!$G$34:$G$777,СВЦЭМ!$A$34:$A$777,$A240,СВЦЭМ!$B$34:$B$777,I$225)+'СЕТ СН'!$F$12</f>
        <v>263.35301253</v>
      </c>
      <c r="J240" s="37">
        <f>SUMIFS(СВЦЭМ!$G$34:$G$777,СВЦЭМ!$A$34:$A$777,$A240,СВЦЭМ!$B$34:$B$777,J$225)+'СЕТ СН'!$F$12</f>
        <v>243.439075</v>
      </c>
      <c r="K240" s="37">
        <f>SUMIFS(СВЦЭМ!$G$34:$G$777,СВЦЭМ!$A$34:$A$777,$A240,СВЦЭМ!$B$34:$B$777,K$225)+'СЕТ СН'!$F$12</f>
        <v>223.71958756000001</v>
      </c>
      <c r="L240" s="37">
        <f>SUMIFS(СВЦЭМ!$G$34:$G$777,СВЦЭМ!$A$34:$A$777,$A240,СВЦЭМ!$B$34:$B$777,L$225)+'СЕТ СН'!$F$12</f>
        <v>202.10671962999999</v>
      </c>
      <c r="M240" s="37">
        <f>SUMIFS(СВЦЭМ!$G$34:$G$777,СВЦЭМ!$A$34:$A$777,$A240,СВЦЭМ!$B$34:$B$777,M$225)+'СЕТ СН'!$F$12</f>
        <v>192.24947546000001</v>
      </c>
      <c r="N240" s="37">
        <f>SUMIFS(СВЦЭМ!$G$34:$G$777,СВЦЭМ!$A$34:$A$777,$A240,СВЦЭМ!$B$34:$B$777,N$225)+'СЕТ СН'!$F$12</f>
        <v>190.82678009</v>
      </c>
      <c r="O240" s="37">
        <f>SUMIFS(СВЦЭМ!$G$34:$G$777,СВЦЭМ!$A$34:$A$777,$A240,СВЦЭМ!$B$34:$B$777,O$225)+'СЕТ СН'!$F$12</f>
        <v>190.82848418</v>
      </c>
      <c r="P240" s="37">
        <f>SUMIFS(СВЦЭМ!$G$34:$G$777,СВЦЭМ!$A$34:$A$777,$A240,СВЦЭМ!$B$34:$B$777,P$225)+'СЕТ СН'!$F$12</f>
        <v>194.39245982</v>
      </c>
      <c r="Q240" s="37">
        <f>SUMIFS(СВЦЭМ!$G$34:$G$777,СВЦЭМ!$A$34:$A$777,$A240,СВЦЭМ!$B$34:$B$777,Q$225)+'СЕТ СН'!$F$12</f>
        <v>194.58185241000001</v>
      </c>
      <c r="R240" s="37">
        <f>SUMIFS(СВЦЭМ!$G$34:$G$777,СВЦЭМ!$A$34:$A$777,$A240,СВЦЭМ!$B$34:$B$777,R$225)+'СЕТ СН'!$F$12</f>
        <v>193.44176135000001</v>
      </c>
      <c r="S240" s="37">
        <f>SUMIFS(СВЦЭМ!$G$34:$G$777,СВЦЭМ!$A$34:$A$777,$A240,СВЦЭМ!$B$34:$B$777,S$225)+'СЕТ СН'!$F$12</f>
        <v>192.14568469</v>
      </c>
      <c r="T240" s="37">
        <f>SUMIFS(СВЦЭМ!$G$34:$G$777,СВЦЭМ!$A$34:$A$777,$A240,СВЦЭМ!$B$34:$B$777,T$225)+'СЕТ СН'!$F$12</f>
        <v>189.95475546</v>
      </c>
      <c r="U240" s="37">
        <f>SUMIFS(СВЦЭМ!$G$34:$G$777,СВЦЭМ!$A$34:$A$777,$A240,СВЦЭМ!$B$34:$B$777,U$225)+'СЕТ СН'!$F$12</f>
        <v>191.31409815999999</v>
      </c>
      <c r="V240" s="37">
        <f>SUMIFS(СВЦЭМ!$G$34:$G$777,СВЦЭМ!$A$34:$A$777,$A240,СВЦЭМ!$B$34:$B$777,V$225)+'СЕТ СН'!$F$12</f>
        <v>200.48979229</v>
      </c>
      <c r="W240" s="37">
        <f>SUMIFS(СВЦЭМ!$G$34:$G$777,СВЦЭМ!$A$34:$A$777,$A240,СВЦЭМ!$B$34:$B$777,W$225)+'СЕТ СН'!$F$12</f>
        <v>203.46954744000001</v>
      </c>
      <c r="X240" s="37">
        <f>SUMIFS(СВЦЭМ!$G$34:$G$777,СВЦЭМ!$A$34:$A$777,$A240,СВЦЭМ!$B$34:$B$777,X$225)+'СЕТ СН'!$F$12</f>
        <v>205.65193027000001</v>
      </c>
      <c r="Y240" s="37">
        <f>SUMIFS(СВЦЭМ!$G$34:$G$777,СВЦЭМ!$A$34:$A$777,$A240,СВЦЭМ!$B$34:$B$777,Y$225)+'СЕТ СН'!$F$12</f>
        <v>222.54276313</v>
      </c>
    </row>
    <row r="241" spans="1:25" ht="15.75" x14ac:dyDescent="0.2">
      <c r="A241" s="36">
        <f t="shared" si="6"/>
        <v>42690</v>
      </c>
      <c r="B241" s="37">
        <f>SUMIFS(СВЦЭМ!$G$34:$G$777,СВЦЭМ!$A$34:$A$777,$A241,СВЦЭМ!$B$34:$B$777,B$225)+'СЕТ СН'!$F$12</f>
        <v>239.11453344</v>
      </c>
      <c r="C241" s="37">
        <f>SUMIFS(СВЦЭМ!$G$34:$G$777,СВЦЭМ!$A$34:$A$777,$A241,СВЦЭМ!$B$34:$B$777,C$225)+'СЕТ СН'!$F$12</f>
        <v>261.38513509000001</v>
      </c>
      <c r="D241" s="37">
        <f>SUMIFS(СВЦЭМ!$G$34:$G$777,СВЦЭМ!$A$34:$A$777,$A241,СВЦЭМ!$B$34:$B$777,D$225)+'СЕТ СН'!$F$12</f>
        <v>265.20403324</v>
      </c>
      <c r="E241" s="37">
        <f>SUMIFS(СВЦЭМ!$G$34:$G$777,СВЦЭМ!$A$34:$A$777,$A241,СВЦЭМ!$B$34:$B$777,E$225)+'СЕТ СН'!$F$12</f>
        <v>267.05672587999999</v>
      </c>
      <c r="F241" s="37">
        <f>SUMIFS(СВЦЭМ!$G$34:$G$777,СВЦЭМ!$A$34:$A$777,$A241,СВЦЭМ!$B$34:$B$777,F$225)+'СЕТ СН'!$F$12</f>
        <v>267.06885984000002</v>
      </c>
      <c r="G241" s="37">
        <f>SUMIFS(СВЦЭМ!$G$34:$G$777,СВЦЭМ!$A$34:$A$777,$A241,СВЦЭМ!$B$34:$B$777,G$225)+'СЕТ СН'!$F$12</f>
        <v>282.18598930000002</v>
      </c>
      <c r="H241" s="37">
        <f>SUMIFS(СВЦЭМ!$G$34:$G$777,СВЦЭМ!$A$34:$A$777,$A241,СВЦЭМ!$B$34:$B$777,H$225)+'СЕТ СН'!$F$12</f>
        <v>285.65803348999998</v>
      </c>
      <c r="I241" s="37">
        <f>SUMIFS(СВЦЭМ!$G$34:$G$777,СВЦЭМ!$A$34:$A$777,$A241,СВЦЭМ!$B$34:$B$777,I$225)+'СЕТ СН'!$F$12</f>
        <v>268.94366903000002</v>
      </c>
      <c r="J241" s="37">
        <f>SUMIFS(СВЦЭМ!$G$34:$G$777,СВЦЭМ!$A$34:$A$777,$A241,СВЦЭМ!$B$34:$B$777,J$225)+'СЕТ СН'!$F$12</f>
        <v>246.03785626999999</v>
      </c>
      <c r="K241" s="37">
        <f>SUMIFS(СВЦЭМ!$G$34:$G$777,СВЦЭМ!$A$34:$A$777,$A241,СВЦЭМ!$B$34:$B$777,K$225)+'СЕТ СН'!$F$12</f>
        <v>219.79296038999999</v>
      </c>
      <c r="L241" s="37">
        <f>SUMIFS(СВЦЭМ!$G$34:$G$777,СВЦЭМ!$A$34:$A$777,$A241,СВЦЭМ!$B$34:$B$777,L$225)+'СЕТ СН'!$F$12</f>
        <v>203.1500126</v>
      </c>
      <c r="M241" s="37">
        <f>SUMIFS(СВЦЭМ!$G$34:$G$777,СВЦЭМ!$A$34:$A$777,$A241,СВЦЭМ!$B$34:$B$777,M$225)+'СЕТ СН'!$F$12</f>
        <v>195.72166598999999</v>
      </c>
      <c r="N241" s="37">
        <f>SUMIFS(СВЦЭМ!$G$34:$G$777,СВЦЭМ!$A$34:$A$777,$A241,СВЦЭМ!$B$34:$B$777,N$225)+'СЕТ СН'!$F$12</f>
        <v>197.86460928</v>
      </c>
      <c r="O241" s="37">
        <f>SUMIFS(СВЦЭМ!$G$34:$G$777,СВЦЭМ!$A$34:$A$777,$A241,СВЦЭМ!$B$34:$B$777,O$225)+'СЕТ СН'!$F$12</f>
        <v>204.81757171999999</v>
      </c>
      <c r="P241" s="37">
        <f>SUMIFS(СВЦЭМ!$G$34:$G$777,СВЦЭМ!$A$34:$A$777,$A241,СВЦЭМ!$B$34:$B$777,P$225)+'СЕТ СН'!$F$12</f>
        <v>206.37972794999999</v>
      </c>
      <c r="Q241" s="37">
        <f>SUMIFS(СВЦЭМ!$G$34:$G$777,СВЦЭМ!$A$34:$A$777,$A241,СВЦЭМ!$B$34:$B$777,Q$225)+'СЕТ СН'!$F$12</f>
        <v>206.05181163</v>
      </c>
      <c r="R241" s="37">
        <f>SUMIFS(СВЦЭМ!$G$34:$G$777,СВЦЭМ!$A$34:$A$777,$A241,СВЦЭМ!$B$34:$B$777,R$225)+'СЕТ СН'!$F$12</f>
        <v>202.24696632999999</v>
      </c>
      <c r="S241" s="37">
        <f>SUMIFS(СВЦЭМ!$G$34:$G$777,СВЦЭМ!$A$34:$A$777,$A241,СВЦЭМ!$B$34:$B$777,S$225)+'СЕТ СН'!$F$12</f>
        <v>202.54419347000001</v>
      </c>
      <c r="T241" s="37">
        <f>SUMIFS(СВЦЭМ!$G$34:$G$777,СВЦЭМ!$A$34:$A$777,$A241,СВЦЭМ!$B$34:$B$777,T$225)+'СЕТ СН'!$F$12</f>
        <v>200.93679011</v>
      </c>
      <c r="U241" s="37">
        <f>SUMIFS(СВЦЭМ!$G$34:$G$777,СВЦЭМ!$A$34:$A$777,$A241,СВЦЭМ!$B$34:$B$777,U$225)+'СЕТ СН'!$F$12</f>
        <v>201.56731502</v>
      </c>
      <c r="V241" s="37">
        <f>SUMIFS(СВЦЭМ!$G$34:$G$777,СВЦЭМ!$A$34:$A$777,$A241,СВЦЭМ!$B$34:$B$777,V$225)+'СЕТ СН'!$F$12</f>
        <v>202.40381277</v>
      </c>
      <c r="W241" s="37">
        <f>SUMIFS(СВЦЭМ!$G$34:$G$777,СВЦЭМ!$A$34:$A$777,$A241,СВЦЭМ!$B$34:$B$777,W$225)+'СЕТ СН'!$F$12</f>
        <v>206.22948117000001</v>
      </c>
      <c r="X241" s="37">
        <f>SUMIFS(СВЦЭМ!$G$34:$G$777,СВЦЭМ!$A$34:$A$777,$A241,СВЦЭМ!$B$34:$B$777,X$225)+'СЕТ СН'!$F$12</f>
        <v>209.96077690999999</v>
      </c>
      <c r="Y241" s="37">
        <f>SUMIFS(СВЦЭМ!$G$34:$G$777,СВЦЭМ!$A$34:$A$777,$A241,СВЦЭМ!$B$34:$B$777,Y$225)+'СЕТ СН'!$F$12</f>
        <v>237.18255189000001</v>
      </c>
    </row>
    <row r="242" spans="1:25" ht="15.75" x14ac:dyDescent="0.2">
      <c r="A242" s="36">
        <f t="shared" si="6"/>
        <v>42691</v>
      </c>
      <c r="B242" s="37">
        <f>SUMIFS(СВЦЭМ!$G$34:$G$777,СВЦЭМ!$A$34:$A$777,$A242,СВЦЭМ!$B$34:$B$777,B$225)+'СЕТ СН'!$F$12</f>
        <v>263.52048952000001</v>
      </c>
      <c r="C242" s="37">
        <f>SUMIFS(СВЦЭМ!$G$34:$G$777,СВЦЭМ!$A$34:$A$777,$A242,СВЦЭМ!$B$34:$B$777,C$225)+'СЕТ СН'!$F$12</f>
        <v>286.66258092999999</v>
      </c>
      <c r="D242" s="37">
        <f>SUMIFS(СВЦЭМ!$G$34:$G$777,СВЦЭМ!$A$34:$A$777,$A242,СВЦЭМ!$B$34:$B$777,D$225)+'СЕТ СН'!$F$12</f>
        <v>291.40343123999997</v>
      </c>
      <c r="E242" s="37">
        <f>SUMIFS(СВЦЭМ!$G$34:$G$777,СВЦЭМ!$A$34:$A$777,$A242,СВЦЭМ!$B$34:$B$777,E$225)+'СЕТ СН'!$F$12</f>
        <v>293.25990408000001</v>
      </c>
      <c r="F242" s="37">
        <f>SUMIFS(СВЦЭМ!$G$34:$G$777,СВЦЭМ!$A$34:$A$777,$A242,СВЦЭМ!$B$34:$B$777,F$225)+'СЕТ СН'!$F$12</f>
        <v>293.07677501000001</v>
      </c>
      <c r="G242" s="37">
        <f>SUMIFS(СВЦЭМ!$G$34:$G$777,СВЦЭМ!$A$34:$A$777,$A242,СВЦЭМ!$B$34:$B$777,G$225)+'СЕТ СН'!$F$12</f>
        <v>294.69761331000001</v>
      </c>
      <c r="H242" s="37">
        <f>SUMIFS(СВЦЭМ!$G$34:$G$777,СВЦЭМ!$A$34:$A$777,$A242,СВЦЭМ!$B$34:$B$777,H$225)+'СЕТ СН'!$F$12</f>
        <v>291.52332304999999</v>
      </c>
      <c r="I242" s="37">
        <f>SUMIFS(СВЦЭМ!$G$34:$G$777,СВЦЭМ!$A$34:$A$777,$A242,СВЦЭМ!$B$34:$B$777,I$225)+'СЕТ СН'!$F$12</f>
        <v>268.82541298000001</v>
      </c>
      <c r="J242" s="37">
        <f>SUMIFS(СВЦЭМ!$G$34:$G$777,СВЦЭМ!$A$34:$A$777,$A242,СВЦЭМ!$B$34:$B$777,J$225)+'СЕТ СН'!$F$12</f>
        <v>244.96730504999999</v>
      </c>
      <c r="K242" s="37">
        <f>SUMIFS(СВЦЭМ!$G$34:$G$777,СВЦЭМ!$A$34:$A$777,$A242,СВЦЭМ!$B$34:$B$777,K$225)+'СЕТ СН'!$F$12</f>
        <v>219.86608373000001</v>
      </c>
      <c r="L242" s="37">
        <f>SUMIFS(СВЦЭМ!$G$34:$G$777,СВЦЭМ!$A$34:$A$777,$A242,СВЦЭМ!$B$34:$B$777,L$225)+'СЕТ СН'!$F$12</f>
        <v>203.48482238</v>
      </c>
      <c r="M242" s="37">
        <f>SUMIFS(СВЦЭМ!$G$34:$G$777,СВЦЭМ!$A$34:$A$777,$A242,СВЦЭМ!$B$34:$B$777,M$225)+'СЕТ СН'!$F$12</f>
        <v>198.93196852</v>
      </c>
      <c r="N242" s="37">
        <f>SUMIFS(СВЦЭМ!$G$34:$G$777,СВЦЭМ!$A$34:$A$777,$A242,СВЦЭМ!$B$34:$B$777,N$225)+'СЕТ СН'!$F$12</f>
        <v>199.94529857000001</v>
      </c>
      <c r="O242" s="37">
        <f>SUMIFS(СВЦЭМ!$G$34:$G$777,СВЦЭМ!$A$34:$A$777,$A242,СВЦЭМ!$B$34:$B$777,O$225)+'СЕТ СН'!$F$12</f>
        <v>202.90424773999999</v>
      </c>
      <c r="P242" s="37">
        <f>SUMIFS(СВЦЭМ!$G$34:$G$777,СВЦЭМ!$A$34:$A$777,$A242,СВЦЭМ!$B$34:$B$777,P$225)+'СЕТ СН'!$F$12</f>
        <v>203.57654074000001</v>
      </c>
      <c r="Q242" s="37">
        <f>SUMIFS(СВЦЭМ!$G$34:$G$777,СВЦЭМ!$A$34:$A$777,$A242,СВЦЭМ!$B$34:$B$777,Q$225)+'СЕТ СН'!$F$12</f>
        <v>202.42146289999999</v>
      </c>
      <c r="R242" s="37">
        <f>SUMIFS(СВЦЭМ!$G$34:$G$777,СВЦЭМ!$A$34:$A$777,$A242,СВЦЭМ!$B$34:$B$777,R$225)+'СЕТ СН'!$F$12</f>
        <v>209.24825713999999</v>
      </c>
      <c r="S242" s="37">
        <f>SUMIFS(СВЦЭМ!$G$34:$G$777,СВЦЭМ!$A$34:$A$777,$A242,СВЦЭМ!$B$34:$B$777,S$225)+'СЕТ СН'!$F$12</f>
        <v>218.87549207999999</v>
      </c>
      <c r="T242" s="37">
        <f>SUMIFS(СВЦЭМ!$G$34:$G$777,СВЦЭМ!$A$34:$A$777,$A242,СВЦЭМ!$B$34:$B$777,T$225)+'СЕТ СН'!$F$12</f>
        <v>206.79498028</v>
      </c>
      <c r="U242" s="37">
        <f>SUMIFS(СВЦЭМ!$G$34:$G$777,СВЦЭМ!$A$34:$A$777,$A242,СВЦЭМ!$B$34:$B$777,U$225)+'СЕТ СН'!$F$12</f>
        <v>186.26179374</v>
      </c>
      <c r="V242" s="37">
        <f>SUMIFS(СВЦЭМ!$G$34:$G$777,СВЦЭМ!$A$34:$A$777,$A242,СВЦЭМ!$B$34:$B$777,V$225)+'СЕТ СН'!$F$12</f>
        <v>188.64384250000001</v>
      </c>
      <c r="W242" s="37">
        <f>SUMIFS(СВЦЭМ!$G$34:$G$777,СВЦЭМ!$A$34:$A$777,$A242,СВЦЭМ!$B$34:$B$777,W$225)+'СЕТ СН'!$F$12</f>
        <v>193.95282951999999</v>
      </c>
      <c r="X242" s="37">
        <f>SUMIFS(СВЦЭМ!$G$34:$G$777,СВЦЭМ!$A$34:$A$777,$A242,СВЦЭМ!$B$34:$B$777,X$225)+'СЕТ СН'!$F$12</f>
        <v>206.00607368999999</v>
      </c>
      <c r="Y242" s="37">
        <f>SUMIFS(СВЦЭМ!$G$34:$G$777,СВЦЭМ!$A$34:$A$777,$A242,СВЦЭМ!$B$34:$B$777,Y$225)+'СЕТ СН'!$F$12</f>
        <v>222.91428664</v>
      </c>
    </row>
    <row r="243" spans="1:25" ht="15.75" x14ac:dyDescent="0.2">
      <c r="A243" s="36">
        <f t="shared" si="6"/>
        <v>42692</v>
      </c>
      <c r="B243" s="37">
        <f>SUMIFS(СВЦЭМ!$G$34:$G$777,СВЦЭМ!$A$34:$A$777,$A243,СВЦЭМ!$B$34:$B$777,B$225)+'СЕТ СН'!$F$12</f>
        <v>255.43703149999999</v>
      </c>
      <c r="C243" s="37">
        <f>SUMIFS(СВЦЭМ!$G$34:$G$777,СВЦЭМ!$A$34:$A$777,$A243,СВЦЭМ!$B$34:$B$777,C$225)+'СЕТ СН'!$F$12</f>
        <v>285.68669670000003</v>
      </c>
      <c r="D243" s="37">
        <f>SUMIFS(СВЦЭМ!$G$34:$G$777,СВЦЭМ!$A$34:$A$777,$A243,СВЦЭМ!$B$34:$B$777,D$225)+'СЕТ СН'!$F$12</f>
        <v>292.63318250999998</v>
      </c>
      <c r="E243" s="37">
        <f>SUMIFS(СВЦЭМ!$G$34:$G$777,СВЦЭМ!$A$34:$A$777,$A243,СВЦЭМ!$B$34:$B$777,E$225)+'СЕТ СН'!$F$12</f>
        <v>292.74076967000002</v>
      </c>
      <c r="F243" s="37">
        <f>SUMIFS(СВЦЭМ!$G$34:$G$777,СВЦЭМ!$A$34:$A$777,$A243,СВЦЭМ!$B$34:$B$777,F$225)+'СЕТ СН'!$F$12</f>
        <v>292.77014394999998</v>
      </c>
      <c r="G243" s="37">
        <f>SUMIFS(СВЦЭМ!$G$34:$G$777,СВЦЭМ!$A$34:$A$777,$A243,СВЦЭМ!$B$34:$B$777,G$225)+'СЕТ СН'!$F$12</f>
        <v>293.56368924999998</v>
      </c>
      <c r="H243" s="37">
        <f>SUMIFS(СВЦЭМ!$G$34:$G$777,СВЦЭМ!$A$34:$A$777,$A243,СВЦЭМ!$B$34:$B$777,H$225)+'СЕТ СН'!$F$12</f>
        <v>293.15333148000002</v>
      </c>
      <c r="I243" s="37">
        <f>SUMIFS(СВЦЭМ!$G$34:$G$777,СВЦЭМ!$A$34:$A$777,$A243,СВЦЭМ!$B$34:$B$777,I$225)+'СЕТ СН'!$F$12</f>
        <v>269.25559038</v>
      </c>
      <c r="J243" s="37">
        <f>SUMIFS(СВЦЭМ!$G$34:$G$777,СВЦЭМ!$A$34:$A$777,$A243,СВЦЭМ!$B$34:$B$777,J$225)+'СЕТ СН'!$F$12</f>
        <v>243.17873674000001</v>
      </c>
      <c r="K243" s="37">
        <f>SUMIFS(СВЦЭМ!$G$34:$G$777,СВЦЭМ!$A$34:$A$777,$A243,СВЦЭМ!$B$34:$B$777,K$225)+'СЕТ СН'!$F$12</f>
        <v>218.80883893999999</v>
      </c>
      <c r="L243" s="37">
        <f>SUMIFS(СВЦЭМ!$G$34:$G$777,СВЦЭМ!$A$34:$A$777,$A243,СВЦЭМ!$B$34:$B$777,L$225)+'СЕТ СН'!$F$12</f>
        <v>198.28463654999999</v>
      </c>
      <c r="M243" s="37">
        <f>SUMIFS(СВЦЭМ!$G$34:$G$777,СВЦЭМ!$A$34:$A$777,$A243,СВЦЭМ!$B$34:$B$777,M$225)+'СЕТ СН'!$F$12</f>
        <v>195.57548467999999</v>
      </c>
      <c r="N243" s="37">
        <f>SUMIFS(СВЦЭМ!$G$34:$G$777,СВЦЭМ!$A$34:$A$777,$A243,СВЦЭМ!$B$34:$B$777,N$225)+'СЕТ СН'!$F$12</f>
        <v>201.41592410999999</v>
      </c>
      <c r="O243" s="37">
        <f>SUMIFS(СВЦЭМ!$G$34:$G$777,СВЦЭМ!$A$34:$A$777,$A243,СВЦЭМ!$B$34:$B$777,O$225)+'СЕТ СН'!$F$12</f>
        <v>202.09265379999999</v>
      </c>
      <c r="P243" s="37">
        <f>SUMIFS(СВЦЭМ!$G$34:$G$777,СВЦЭМ!$A$34:$A$777,$A243,СВЦЭМ!$B$34:$B$777,P$225)+'СЕТ СН'!$F$12</f>
        <v>211.51834891999999</v>
      </c>
      <c r="Q243" s="37">
        <f>SUMIFS(СВЦЭМ!$G$34:$G$777,СВЦЭМ!$A$34:$A$777,$A243,СВЦЭМ!$B$34:$B$777,Q$225)+'СЕТ СН'!$F$12</f>
        <v>211.91103518</v>
      </c>
      <c r="R243" s="37">
        <f>SUMIFS(СВЦЭМ!$G$34:$G$777,СВЦЭМ!$A$34:$A$777,$A243,СВЦЭМ!$B$34:$B$777,R$225)+'СЕТ СН'!$F$12</f>
        <v>211.6291262</v>
      </c>
      <c r="S243" s="37">
        <f>SUMIFS(СВЦЭМ!$G$34:$G$777,СВЦЭМ!$A$34:$A$777,$A243,СВЦЭМ!$B$34:$B$777,S$225)+'СЕТ СН'!$F$12</f>
        <v>201.84053109000001</v>
      </c>
      <c r="T243" s="37">
        <f>SUMIFS(СВЦЭМ!$G$34:$G$777,СВЦЭМ!$A$34:$A$777,$A243,СВЦЭМ!$B$34:$B$777,T$225)+'СЕТ СН'!$F$12</f>
        <v>191.47861318</v>
      </c>
      <c r="U243" s="37">
        <f>SUMIFS(СВЦЭМ!$G$34:$G$777,СВЦЭМ!$A$34:$A$777,$A243,СВЦЭМ!$B$34:$B$777,U$225)+'СЕТ СН'!$F$12</f>
        <v>189.96708176000001</v>
      </c>
      <c r="V243" s="37">
        <f>SUMIFS(СВЦЭМ!$G$34:$G$777,СВЦЭМ!$A$34:$A$777,$A243,СВЦЭМ!$B$34:$B$777,V$225)+'СЕТ СН'!$F$12</f>
        <v>188.74590137999999</v>
      </c>
      <c r="W243" s="37">
        <f>SUMIFS(СВЦЭМ!$G$34:$G$777,СВЦЭМ!$A$34:$A$777,$A243,СВЦЭМ!$B$34:$B$777,W$225)+'СЕТ СН'!$F$12</f>
        <v>194.10434117</v>
      </c>
      <c r="X243" s="37">
        <f>SUMIFS(СВЦЭМ!$G$34:$G$777,СВЦЭМ!$A$34:$A$777,$A243,СВЦЭМ!$B$34:$B$777,X$225)+'СЕТ СН'!$F$12</f>
        <v>201.79651157000001</v>
      </c>
      <c r="Y243" s="37">
        <f>SUMIFS(СВЦЭМ!$G$34:$G$777,СВЦЭМ!$A$34:$A$777,$A243,СВЦЭМ!$B$34:$B$777,Y$225)+'СЕТ СН'!$F$12</f>
        <v>229.31561354999999</v>
      </c>
    </row>
    <row r="244" spans="1:25" ht="15.75" x14ac:dyDescent="0.2">
      <c r="A244" s="36">
        <f t="shared" si="6"/>
        <v>42693</v>
      </c>
      <c r="B244" s="37">
        <f>SUMIFS(СВЦЭМ!$G$34:$G$777,СВЦЭМ!$A$34:$A$777,$A244,СВЦЭМ!$B$34:$B$777,B$225)+'СЕТ СН'!$F$12</f>
        <v>218.95655300000001</v>
      </c>
      <c r="C244" s="37">
        <f>SUMIFS(СВЦЭМ!$G$34:$G$777,СВЦЭМ!$A$34:$A$777,$A244,СВЦЭМ!$B$34:$B$777,C$225)+'СЕТ СН'!$F$12</f>
        <v>237.73121792000001</v>
      </c>
      <c r="D244" s="37">
        <f>SUMIFS(СВЦЭМ!$G$34:$G$777,СВЦЭМ!$A$34:$A$777,$A244,СВЦЭМ!$B$34:$B$777,D$225)+'СЕТ СН'!$F$12</f>
        <v>257.12076150000001</v>
      </c>
      <c r="E244" s="37">
        <f>SUMIFS(СВЦЭМ!$G$34:$G$777,СВЦЭМ!$A$34:$A$777,$A244,СВЦЭМ!$B$34:$B$777,E$225)+'СЕТ СН'!$F$12</f>
        <v>259.60755727999998</v>
      </c>
      <c r="F244" s="37">
        <f>SUMIFS(СВЦЭМ!$G$34:$G$777,СВЦЭМ!$A$34:$A$777,$A244,СВЦЭМ!$B$34:$B$777,F$225)+'СЕТ СН'!$F$12</f>
        <v>258.76794984000003</v>
      </c>
      <c r="G244" s="37">
        <f>SUMIFS(СВЦЭМ!$G$34:$G$777,СВЦЭМ!$A$34:$A$777,$A244,СВЦЭМ!$B$34:$B$777,G$225)+'СЕТ СН'!$F$12</f>
        <v>256.76795126000002</v>
      </c>
      <c r="H244" s="37">
        <f>SUMIFS(СВЦЭМ!$G$34:$G$777,СВЦЭМ!$A$34:$A$777,$A244,СВЦЭМ!$B$34:$B$777,H$225)+'СЕТ СН'!$F$12</f>
        <v>247.66238938000001</v>
      </c>
      <c r="I244" s="37">
        <f>SUMIFS(СВЦЭМ!$G$34:$G$777,СВЦЭМ!$A$34:$A$777,$A244,СВЦЭМ!$B$34:$B$777,I$225)+'СЕТ СН'!$F$12</f>
        <v>238.56535185000001</v>
      </c>
      <c r="J244" s="37">
        <f>SUMIFS(СВЦЭМ!$G$34:$G$777,СВЦЭМ!$A$34:$A$777,$A244,СВЦЭМ!$B$34:$B$777,J$225)+'СЕТ СН'!$F$12</f>
        <v>216.64118099000001</v>
      </c>
      <c r="K244" s="37">
        <f>SUMIFS(СВЦЭМ!$G$34:$G$777,СВЦЭМ!$A$34:$A$777,$A244,СВЦЭМ!$B$34:$B$777,K$225)+'СЕТ СН'!$F$12</f>
        <v>195.67684586999999</v>
      </c>
      <c r="L244" s="37">
        <f>SUMIFS(СВЦЭМ!$G$34:$G$777,СВЦЭМ!$A$34:$A$777,$A244,СВЦЭМ!$B$34:$B$777,L$225)+'СЕТ СН'!$F$12</f>
        <v>186.41535206</v>
      </c>
      <c r="M244" s="37">
        <f>SUMIFS(СВЦЭМ!$G$34:$G$777,СВЦЭМ!$A$34:$A$777,$A244,СВЦЭМ!$B$34:$B$777,M$225)+'СЕТ СН'!$F$12</f>
        <v>185.94830834999999</v>
      </c>
      <c r="N244" s="37">
        <f>SUMIFS(СВЦЭМ!$G$34:$G$777,СВЦЭМ!$A$34:$A$777,$A244,СВЦЭМ!$B$34:$B$777,N$225)+'СЕТ СН'!$F$12</f>
        <v>182.53958605</v>
      </c>
      <c r="O244" s="37">
        <f>SUMIFS(СВЦЭМ!$G$34:$G$777,СВЦЭМ!$A$34:$A$777,$A244,СВЦЭМ!$B$34:$B$777,O$225)+'СЕТ СН'!$F$12</f>
        <v>187.46008143</v>
      </c>
      <c r="P244" s="37">
        <f>SUMIFS(СВЦЭМ!$G$34:$G$777,СВЦЭМ!$A$34:$A$777,$A244,СВЦЭМ!$B$34:$B$777,P$225)+'СЕТ СН'!$F$12</f>
        <v>193.21118300000001</v>
      </c>
      <c r="Q244" s="37">
        <f>SUMIFS(СВЦЭМ!$G$34:$G$777,СВЦЭМ!$A$34:$A$777,$A244,СВЦЭМ!$B$34:$B$777,Q$225)+'СЕТ СН'!$F$12</f>
        <v>194.21545255000001</v>
      </c>
      <c r="R244" s="37">
        <f>SUMIFS(СВЦЭМ!$G$34:$G$777,СВЦЭМ!$A$34:$A$777,$A244,СВЦЭМ!$B$34:$B$777,R$225)+'СЕТ СН'!$F$12</f>
        <v>223.87782451999999</v>
      </c>
      <c r="S244" s="37">
        <f>SUMIFS(СВЦЭМ!$G$34:$G$777,СВЦЭМ!$A$34:$A$777,$A244,СВЦЭМ!$B$34:$B$777,S$225)+'СЕТ СН'!$F$12</f>
        <v>221.87553858999999</v>
      </c>
      <c r="T244" s="37">
        <f>SUMIFS(СВЦЭМ!$G$34:$G$777,СВЦЭМ!$A$34:$A$777,$A244,СВЦЭМ!$B$34:$B$777,T$225)+'СЕТ СН'!$F$12</f>
        <v>191.78254812</v>
      </c>
      <c r="U244" s="37">
        <f>SUMIFS(СВЦЭМ!$G$34:$G$777,СВЦЭМ!$A$34:$A$777,$A244,СВЦЭМ!$B$34:$B$777,U$225)+'СЕТ СН'!$F$12</f>
        <v>175.93900844000001</v>
      </c>
      <c r="V244" s="37">
        <f>SUMIFS(СВЦЭМ!$G$34:$G$777,СВЦЭМ!$A$34:$A$777,$A244,СВЦЭМ!$B$34:$B$777,V$225)+'СЕТ СН'!$F$12</f>
        <v>177.08830716</v>
      </c>
      <c r="W244" s="37">
        <f>SUMIFS(СВЦЭМ!$G$34:$G$777,СВЦЭМ!$A$34:$A$777,$A244,СВЦЭМ!$B$34:$B$777,W$225)+'СЕТ СН'!$F$12</f>
        <v>182.71062644</v>
      </c>
      <c r="X244" s="37">
        <f>SUMIFS(СВЦЭМ!$G$34:$G$777,СВЦЭМ!$A$34:$A$777,$A244,СВЦЭМ!$B$34:$B$777,X$225)+'СЕТ СН'!$F$12</f>
        <v>184.29799783999999</v>
      </c>
      <c r="Y244" s="37">
        <f>SUMIFS(СВЦЭМ!$G$34:$G$777,СВЦЭМ!$A$34:$A$777,$A244,СВЦЭМ!$B$34:$B$777,Y$225)+'СЕТ СН'!$F$12</f>
        <v>207.18724921</v>
      </c>
    </row>
    <row r="245" spans="1:25" ht="15.75" x14ac:dyDescent="0.2">
      <c r="A245" s="36">
        <f t="shared" si="6"/>
        <v>42694</v>
      </c>
      <c r="B245" s="37">
        <f>SUMIFS(СВЦЭМ!$G$34:$G$777,СВЦЭМ!$A$34:$A$777,$A245,СВЦЭМ!$B$34:$B$777,B$225)+'СЕТ СН'!$F$12</f>
        <v>256.80556691999999</v>
      </c>
      <c r="C245" s="37">
        <f>SUMIFS(СВЦЭМ!$G$34:$G$777,СВЦЭМ!$A$34:$A$777,$A245,СВЦЭМ!$B$34:$B$777,C$225)+'СЕТ СН'!$F$12</f>
        <v>284.32022361999998</v>
      </c>
      <c r="D245" s="37">
        <f>SUMIFS(СВЦЭМ!$G$34:$G$777,СВЦЭМ!$A$34:$A$777,$A245,СВЦЭМ!$B$34:$B$777,D$225)+'СЕТ СН'!$F$12</f>
        <v>299.55339934</v>
      </c>
      <c r="E245" s="37">
        <f>SUMIFS(СВЦЭМ!$G$34:$G$777,СВЦЭМ!$A$34:$A$777,$A245,СВЦЭМ!$B$34:$B$777,E$225)+'СЕТ СН'!$F$12</f>
        <v>297.33666131000001</v>
      </c>
      <c r="F245" s="37">
        <f>SUMIFS(СВЦЭМ!$G$34:$G$777,СВЦЭМ!$A$34:$A$777,$A245,СВЦЭМ!$B$34:$B$777,F$225)+'СЕТ СН'!$F$12</f>
        <v>296.67501587999999</v>
      </c>
      <c r="G245" s="37">
        <f>SUMIFS(СВЦЭМ!$G$34:$G$777,СВЦЭМ!$A$34:$A$777,$A245,СВЦЭМ!$B$34:$B$777,G$225)+'СЕТ СН'!$F$12</f>
        <v>292.33795125</v>
      </c>
      <c r="H245" s="37">
        <f>SUMIFS(СВЦЭМ!$G$34:$G$777,СВЦЭМ!$A$34:$A$777,$A245,СВЦЭМ!$B$34:$B$777,H$225)+'СЕТ СН'!$F$12</f>
        <v>284.89586975999998</v>
      </c>
      <c r="I245" s="37">
        <f>SUMIFS(СВЦЭМ!$G$34:$G$777,СВЦЭМ!$A$34:$A$777,$A245,СВЦЭМ!$B$34:$B$777,I$225)+'СЕТ СН'!$F$12</f>
        <v>288.47867408000002</v>
      </c>
      <c r="J245" s="37">
        <f>SUMIFS(СВЦЭМ!$G$34:$G$777,СВЦЭМ!$A$34:$A$777,$A245,СВЦЭМ!$B$34:$B$777,J$225)+'СЕТ СН'!$F$12</f>
        <v>264.58499187000001</v>
      </c>
      <c r="K245" s="37">
        <f>SUMIFS(СВЦЭМ!$G$34:$G$777,СВЦЭМ!$A$34:$A$777,$A245,СВЦЭМ!$B$34:$B$777,K$225)+'СЕТ СН'!$F$12</f>
        <v>228.44477721000001</v>
      </c>
      <c r="L245" s="37">
        <f>SUMIFS(СВЦЭМ!$G$34:$G$777,СВЦЭМ!$A$34:$A$777,$A245,СВЦЭМ!$B$34:$B$777,L$225)+'СЕТ СН'!$F$12</f>
        <v>201.99716849000001</v>
      </c>
      <c r="M245" s="37">
        <f>SUMIFS(СВЦЭМ!$G$34:$G$777,СВЦЭМ!$A$34:$A$777,$A245,СВЦЭМ!$B$34:$B$777,M$225)+'СЕТ СН'!$F$12</f>
        <v>193.57459016000001</v>
      </c>
      <c r="N245" s="37">
        <f>SUMIFS(СВЦЭМ!$G$34:$G$777,СВЦЭМ!$A$34:$A$777,$A245,СВЦЭМ!$B$34:$B$777,N$225)+'СЕТ СН'!$F$12</f>
        <v>197.02447088</v>
      </c>
      <c r="O245" s="37">
        <f>SUMIFS(СВЦЭМ!$G$34:$G$777,СВЦЭМ!$A$34:$A$777,$A245,СВЦЭМ!$B$34:$B$777,O$225)+'СЕТ СН'!$F$12</f>
        <v>199.84628860000001</v>
      </c>
      <c r="P245" s="37">
        <f>SUMIFS(СВЦЭМ!$G$34:$G$777,СВЦЭМ!$A$34:$A$777,$A245,СВЦЭМ!$B$34:$B$777,P$225)+'СЕТ СН'!$F$12</f>
        <v>202.01207442</v>
      </c>
      <c r="Q245" s="37">
        <f>SUMIFS(СВЦЭМ!$G$34:$G$777,СВЦЭМ!$A$34:$A$777,$A245,СВЦЭМ!$B$34:$B$777,Q$225)+'СЕТ СН'!$F$12</f>
        <v>202.35851081999999</v>
      </c>
      <c r="R245" s="37">
        <f>SUMIFS(СВЦЭМ!$G$34:$G$777,СВЦЭМ!$A$34:$A$777,$A245,СВЦЭМ!$B$34:$B$777,R$225)+'СЕТ СН'!$F$12</f>
        <v>201.07106895000001</v>
      </c>
      <c r="S245" s="37">
        <f>SUMIFS(СВЦЭМ!$G$34:$G$777,СВЦЭМ!$A$34:$A$777,$A245,СВЦЭМ!$B$34:$B$777,S$225)+'СЕТ СН'!$F$12</f>
        <v>194.40345714</v>
      </c>
      <c r="T245" s="37">
        <f>SUMIFS(СВЦЭМ!$G$34:$G$777,СВЦЭМ!$A$34:$A$777,$A245,СВЦЭМ!$B$34:$B$777,T$225)+'СЕТ СН'!$F$12</f>
        <v>185.21270917999999</v>
      </c>
      <c r="U245" s="37">
        <f>SUMIFS(СВЦЭМ!$G$34:$G$777,СВЦЭМ!$A$34:$A$777,$A245,СВЦЭМ!$B$34:$B$777,U$225)+'СЕТ СН'!$F$12</f>
        <v>185.17201813</v>
      </c>
      <c r="V245" s="37">
        <f>SUMIFS(СВЦЭМ!$G$34:$G$777,СВЦЭМ!$A$34:$A$777,$A245,СВЦЭМ!$B$34:$B$777,V$225)+'СЕТ СН'!$F$12</f>
        <v>185.75168930000001</v>
      </c>
      <c r="W245" s="37">
        <f>SUMIFS(СВЦЭМ!$G$34:$G$777,СВЦЭМ!$A$34:$A$777,$A245,СВЦЭМ!$B$34:$B$777,W$225)+'СЕТ СН'!$F$12</f>
        <v>187.60513333</v>
      </c>
      <c r="X245" s="37">
        <f>SUMIFS(СВЦЭМ!$G$34:$G$777,СВЦЭМ!$A$34:$A$777,$A245,СВЦЭМ!$B$34:$B$777,X$225)+'СЕТ СН'!$F$12</f>
        <v>196.78761865000001</v>
      </c>
      <c r="Y245" s="37">
        <f>SUMIFS(СВЦЭМ!$G$34:$G$777,СВЦЭМ!$A$34:$A$777,$A245,СВЦЭМ!$B$34:$B$777,Y$225)+'СЕТ СН'!$F$12</f>
        <v>225.68319842</v>
      </c>
    </row>
    <row r="246" spans="1:25" ht="15.75" x14ac:dyDescent="0.2">
      <c r="A246" s="36">
        <f t="shared" si="6"/>
        <v>42695</v>
      </c>
      <c r="B246" s="37">
        <f>SUMIFS(СВЦЭМ!$G$34:$G$777,СВЦЭМ!$A$34:$A$777,$A246,СВЦЭМ!$B$34:$B$777,B$225)+'СЕТ СН'!$F$12</f>
        <v>258.48590897000003</v>
      </c>
      <c r="C246" s="37">
        <f>SUMIFS(СВЦЭМ!$G$34:$G$777,СВЦЭМ!$A$34:$A$777,$A246,СВЦЭМ!$B$34:$B$777,C$225)+'СЕТ СН'!$F$12</f>
        <v>287.27066739000003</v>
      </c>
      <c r="D246" s="37">
        <f>SUMIFS(СВЦЭМ!$G$34:$G$777,СВЦЭМ!$A$34:$A$777,$A246,СВЦЭМ!$B$34:$B$777,D$225)+'СЕТ СН'!$F$12</f>
        <v>292.96903457000002</v>
      </c>
      <c r="E246" s="37">
        <f>SUMIFS(СВЦЭМ!$G$34:$G$777,СВЦЭМ!$A$34:$A$777,$A246,СВЦЭМ!$B$34:$B$777,E$225)+'СЕТ СН'!$F$12</f>
        <v>296.66794155999997</v>
      </c>
      <c r="F246" s="37">
        <f>SUMIFS(СВЦЭМ!$G$34:$G$777,СВЦЭМ!$A$34:$A$777,$A246,СВЦЭМ!$B$34:$B$777,F$225)+'СЕТ СН'!$F$12</f>
        <v>295.88579615999998</v>
      </c>
      <c r="G246" s="37">
        <f>SUMIFS(СВЦЭМ!$G$34:$G$777,СВЦЭМ!$A$34:$A$777,$A246,СВЦЭМ!$B$34:$B$777,G$225)+'СЕТ СН'!$F$12</f>
        <v>299.58424216999998</v>
      </c>
      <c r="H246" s="37">
        <f>SUMIFS(СВЦЭМ!$G$34:$G$777,СВЦЭМ!$A$34:$A$777,$A246,СВЦЭМ!$B$34:$B$777,H$225)+'СЕТ СН'!$F$12</f>
        <v>301.69706754999999</v>
      </c>
      <c r="I246" s="37">
        <f>SUMIFS(СВЦЭМ!$G$34:$G$777,СВЦЭМ!$A$34:$A$777,$A246,СВЦЭМ!$B$34:$B$777,I$225)+'СЕТ СН'!$F$12</f>
        <v>285.39906608000001</v>
      </c>
      <c r="J246" s="37">
        <f>SUMIFS(СВЦЭМ!$G$34:$G$777,СВЦЭМ!$A$34:$A$777,$A246,СВЦЭМ!$B$34:$B$777,J$225)+'СЕТ СН'!$F$12</f>
        <v>263.62599889000001</v>
      </c>
      <c r="K246" s="37">
        <f>SUMIFS(СВЦЭМ!$G$34:$G$777,СВЦЭМ!$A$34:$A$777,$A246,СВЦЭМ!$B$34:$B$777,K$225)+'СЕТ СН'!$F$12</f>
        <v>239.35970621999999</v>
      </c>
      <c r="L246" s="37">
        <f>SUMIFS(СВЦЭМ!$G$34:$G$777,СВЦЭМ!$A$34:$A$777,$A246,СВЦЭМ!$B$34:$B$777,L$225)+'СЕТ СН'!$F$12</f>
        <v>217.64602031999999</v>
      </c>
      <c r="M246" s="37">
        <f>SUMIFS(СВЦЭМ!$G$34:$G$777,СВЦЭМ!$A$34:$A$777,$A246,СВЦЭМ!$B$34:$B$777,M$225)+'СЕТ СН'!$F$12</f>
        <v>199.27380377</v>
      </c>
      <c r="N246" s="37">
        <f>SUMIFS(СВЦЭМ!$G$34:$G$777,СВЦЭМ!$A$34:$A$777,$A246,СВЦЭМ!$B$34:$B$777,N$225)+'СЕТ СН'!$F$12</f>
        <v>197.18222487</v>
      </c>
      <c r="O246" s="37">
        <f>SUMIFS(СВЦЭМ!$G$34:$G$777,СВЦЭМ!$A$34:$A$777,$A246,СВЦЭМ!$B$34:$B$777,O$225)+'СЕТ СН'!$F$12</f>
        <v>197.96781290000001</v>
      </c>
      <c r="P246" s="37">
        <f>SUMIFS(СВЦЭМ!$G$34:$G$777,СВЦЭМ!$A$34:$A$777,$A246,СВЦЭМ!$B$34:$B$777,P$225)+'СЕТ СН'!$F$12</f>
        <v>204.05825565999999</v>
      </c>
      <c r="Q246" s="37">
        <f>SUMIFS(СВЦЭМ!$G$34:$G$777,СВЦЭМ!$A$34:$A$777,$A246,СВЦЭМ!$B$34:$B$777,Q$225)+'СЕТ СН'!$F$12</f>
        <v>206.79675218</v>
      </c>
      <c r="R246" s="37">
        <f>SUMIFS(СВЦЭМ!$G$34:$G$777,СВЦЭМ!$A$34:$A$777,$A246,СВЦЭМ!$B$34:$B$777,R$225)+'СЕТ СН'!$F$12</f>
        <v>205.38568674000001</v>
      </c>
      <c r="S246" s="37">
        <f>SUMIFS(СВЦЭМ!$G$34:$G$777,СВЦЭМ!$A$34:$A$777,$A246,СВЦЭМ!$B$34:$B$777,S$225)+'СЕТ СН'!$F$12</f>
        <v>199.48409239</v>
      </c>
      <c r="T246" s="37">
        <f>SUMIFS(СВЦЭМ!$G$34:$G$777,СВЦЭМ!$A$34:$A$777,$A246,СВЦЭМ!$B$34:$B$777,T$225)+'СЕТ СН'!$F$12</f>
        <v>193.11653107999999</v>
      </c>
      <c r="U246" s="37">
        <f>SUMIFS(СВЦЭМ!$G$34:$G$777,СВЦЭМ!$A$34:$A$777,$A246,СВЦЭМ!$B$34:$B$777,U$225)+'СЕТ СН'!$F$12</f>
        <v>194.22560059</v>
      </c>
      <c r="V246" s="37">
        <f>SUMIFS(СВЦЭМ!$G$34:$G$777,СВЦЭМ!$A$34:$A$777,$A246,СВЦЭМ!$B$34:$B$777,V$225)+'СЕТ СН'!$F$12</f>
        <v>190.13164764000001</v>
      </c>
      <c r="W246" s="37">
        <f>SUMIFS(СВЦЭМ!$G$34:$G$777,СВЦЭМ!$A$34:$A$777,$A246,СВЦЭМ!$B$34:$B$777,W$225)+'СЕТ СН'!$F$12</f>
        <v>192.61744637000001</v>
      </c>
      <c r="X246" s="37">
        <f>SUMIFS(СВЦЭМ!$G$34:$G$777,СВЦЭМ!$A$34:$A$777,$A246,СВЦЭМ!$B$34:$B$777,X$225)+'СЕТ СН'!$F$12</f>
        <v>202.53353429000001</v>
      </c>
      <c r="Y246" s="37">
        <f>SUMIFS(СВЦЭМ!$G$34:$G$777,СВЦЭМ!$A$34:$A$777,$A246,СВЦЭМ!$B$34:$B$777,Y$225)+'СЕТ СН'!$F$12</f>
        <v>232.03302098</v>
      </c>
    </row>
    <row r="247" spans="1:25" ht="15.75" x14ac:dyDescent="0.2">
      <c r="A247" s="36">
        <f t="shared" si="6"/>
        <v>42696</v>
      </c>
      <c r="B247" s="37">
        <f>SUMIFS(СВЦЭМ!$G$34:$G$777,СВЦЭМ!$A$34:$A$777,$A247,СВЦЭМ!$B$34:$B$777,B$225)+'СЕТ СН'!$F$12</f>
        <v>237.67184635000001</v>
      </c>
      <c r="C247" s="37">
        <f>SUMIFS(СВЦЭМ!$G$34:$G$777,СВЦЭМ!$A$34:$A$777,$A247,СВЦЭМ!$B$34:$B$777,C$225)+'СЕТ СН'!$F$12</f>
        <v>264.80207403999998</v>
      </c>
      <c r="D247" s="37">
        <f>SUMIFS(СВЦЭМ!$G$34:$G$777,СВЦЭМ!$A$34:$A$777,$A247,СВЦЭМ!$B$34:$B$777,D$225)+'СЕТ СН'!$F$12</f>
        <v>283.15427550999999</v>
      </c>
      <c r="E247" s="37">
        <f>SUMIFS(СВЦЭМ!$G$34:$G$777,СВЦЭМ!$A$34:$A$777,$A247,СВЦЭМ!$B$34:$B$777,E$225)+'СЕТ СН'!$F$12</f>
        <v>283.26863374999999</v>
      </c>
      <c r="F247" s="37">
        <f>SUMIFS(СВЦЭМ!$G$34:$G$777,СВЦЭМ!$A$34:$A$777,$A247,СВЦЭМ!$B$34:$B$777,F$225)+'СЕТ СН'!$F$12</f>
        <v>282.12625524999999</v>
      </c>
      <c r="G247" s="37">
        <f>SUMIFS(СВЦЭМ!$G$34:$G$777,СВЦЭМ!$A$34:$A$777,$A247,СВЦЭМ!$B$34:$B$777,G$225)+'СЕТ СН'!$F$12</f>
        <v>279.51025878000002</v>
      </c>
      <c r="H247" s="37">
        <f>SUMIFS(СВЦЭМ!$G$34:$G$777,СВЦЭМ!$A$34:$A$777,$A247,СВЦЭМ!$B$34:$B$777,H$225)+'СЕТ СН'!$F$12</f>
        <v>263.05575664000003</v>
      </c>
      <c r="I247" s="37">
        <f>SUMIFS(СВЦЭМ!$G$34:$G$777,СВЦЭМ!$A$34:$A$777,$A247,СВЦЭМ!$B$34:$B$777,I$225)+'СЕТ СН'!$F$12</f>
        <v>242.28341520999999</v>
      </c>
      <c r="J247" s="37">
        <f>SUMIFS(СВЦЭМ!$G$34:$G$777,СВЦЭМ!$A$34:$A$777,$A247,СВЦЭМ!$B$34:$B$777,J$225)+'СЕТ СН'!$F$12</f>
        <v>222.05818005</v>
      </c>
      <c r="K247" s="37">
        <f>SUMIFS(СВЦЭМ!$G$34:$G$777,СВЦЭМ!$A$34:$A$777,$A247,СВЦЭМ!$B$34:$B$777,K$225)+'СЕТ СН'!$F$12</f>
        <v>199.96016201</v>
      </c>
      <c r="L247" s="37">
        <f>SUMIFS(СВЦЭМ!$G$34:$G$777,СВЦЭМ!$A$34:$A$777,$A247,СВЦЭМ!$B$34:$B$777,L$225)+'СЕТ СН'!$F$12</f>
        <v>192.82639975999999</v>
      </c>
      <c r="M247" s="37">
        <f>SUMIFS(СВЦЭМ!$G$34:$G$777,СВЦЭМ!$A$34:$A$777,$A247,СВЦЭМ!$B$34:$B$777,M$225)+'СЕТ СН'!$F$12</f>
        <v>198.92725820999999</v>
      </c>
      <c r="N247" s="37">
        <f>SUMIFS(СВЦЭМ!$G$34:$G$777,СВЦЭМ!$A$34:$A$777,$A247,СВЦЭМ!$B$34:$B$777,N$225)+'СЕТ СН'!$F$12</f>
        <v>200.84152857999999</v>
      </c>
      <c r="O247" s="37">
        <f>SUMIFS(СВЦЭМ!$G$34:$G$777,СВЦЭМ!$A$34:$A$777,$A247,СВЦЭМ!$B$34:$B$777,O$225)+'СЕТ СН'!$F$12</f>
        <v>207.9944917</v>
      </c>
      <c r="P247" s="37">
        <f>SUMIFS(СВЦЭМ!$G$34:$G$777,СВЦЭМ!$A$34:$A$777,$A247,СВЦЭМ!$B$34:$B$777,P$225)+'СЕТ СН'!$F$12</f>
        <v>229.68817478</v>
      </c>
      <c r="Q247" s="37">
        <f>SUMIFS(СВЦЭМ!$G$34:$G$777,СВЦЭМ!$A$34:$A$777,$A247,СВЦЭМ!$B$34:$B$777,Q$225)+'СЕТ СН'!$F$12</f>
        <v>242.86931439</v>
      </c>
      <c r="R247" s="37">
        <f>SUMIFS(СВЦЭМ!$G$34:$G$777,СВЦЭМ!$A$34:$A$777,$A247,СВЦЭМ!$B$34:$B$777,R$225)+'СЕТ СН'!$F$12</f>
        <v>251.95984199</v>
      </c>
      <c r="S247" s="37">
        <f>SUMIFS(СВЦЭМ!$G$34:$G$777,СВЦЭМ!$A$34:$A$777,$A247,СВЦЭМ!$B$34:$B$777,S$225)+'СЕТ СН'!$F$12</f>
        <v>240.72123809000001</v>
      </c>
      <c r="T247" s="37">
        <f>SUMIFS(СВЦЭМ!$G$34:$G$777,СВЦЭМ!$A$34:$A$777,$A247,СВЦЭМ!$B$34:$B$777,T$225)+'СЕТ СН'!$F$12</f>
        <v>237.6336115</v>
      </c>
      <c r="U247" s="37">
        <f>SUMIFS(СВЦЭМ!$G$34:$G$777,СВЦЭМ!$A$34:$A$777,$A247,СВЦЭМ!$B$34:$B$777,U$225)+'СЕТ СН'!$F$12</f>
        <v>236.92505242999999</v>
      </c>
      <c r="V247" s="37">
        <f>SUMIFS(СВЦЭМ!$G$34:$G$777,СВЦЭМ!$A$34:$A$777,$A247,СВЦЭМ!$B$34:$B$777,V$225)+'СЕТ СН'!$F$12</f>
        <v>236.14101916999999</v>
      </c>
      <c r="W247" s="37">
        <f>SUMIFS(СВЦЭМ!$G$34:$G$777,СВЦЭМ!$A$34:$A$777,$A247,СВЦЭМ!$B$34:$B$777,W$225)+'СЕТ СН'!$F$12</f>
        <v>240.3718959</v>
      </c>
      <c r="X247" s="37">
        <f>SUMIFS(СВЦЭМ!$G$34:$G$777,СВЦЭМ!$A$34:$A$777,$A247,СВЦЭМ!$B$34:$B$777,X$225)+'СЕТ СН'!$F$12</f>
        <v>249.92578125</v>
      </c>
      <c r="Y247" s="37">
        <f>SUMIFS(СВЦЭМ!$G$34:$G$777,СВЦЭМ!$A$34:$A$777,$A247,СВЦЭМ!$B$34:$B$777,Y$225)+'СЕТ СН'!$F$12</f>
        <v>264.36522909000001</v>
      </c>
    </row>
    <row r="248" spans="1:25" ht="15.75" x14ac:dyDescent="0.2">
      <c r="A248" s="36">
        <f t="shared" si="6"/>
        <v>42697</v>
      </c>
      <c r="B248" s="37">
        <f>SUMIFS(СВЦЭМ!$G$34:$G$777,СВЦЭМ!$A$34:$A$777,$A248,СВЦЭМ!$B$34:$B$777,B$225)+'СЕТ СН'!$F$12</f>
        <v>293.19810741999999</v>
      </c>
      <c r="C248" s="37">
        <f>SUMIFS(СВЦЭМ!$G$34:$G$777,СВЦЭМ!$A$34:$A$777,$A248,СВЦЭМ!$B$34:$B$777,C$225)+'СЕТ СН'!$F$12</f>
        <v>303.76570980999998</v>
      </c>
      <c r="D248" s="37">
        <f>SUMIFS(СВЦЭМ!$G$34:$G$777,СВЦЭМ!$A$34:$A$777,$A248,СВЦЭМ!$B$34:$B$777,D$225)+'СЕТ СН'!$F$12</f>
        <v>309.35217193</v>
      </c>
      <c r="E248" s="37">
        <f>SUMIFS(СВЦЭМ!$G$34:$G$777,СВЦЭМ!$A$34:$A$777,$A248,СВЦЭМ!$B$34:$B$777,E$225)+'СЕТ СН'!$F$12</f>
        <v>311.51955020999998</v>
      </c>
      <c r="F248" s="37">
        <f>SUMIFS(СВЦЭМ!$G$34:$G$777,СВЦЭМ!$A$34:$A$777,$A248,СВЦЭМ!$B$34:$B$777,F$225)+'СЕТ СН'!$F$12</f>
        <v>309.19453458999999</v>
      </c>
      <c r="G248" s="37">
        <f>SUMIFS(СВЦЭМ!$G$34:$G$777,СВЦЭМ!$A$34:$A$777,$A248,СВЦЭМ!$B$34:$B$777,G$225)+'СЕТ СН'!$F$12</f>
        <v>305.91411375000001</v>
      </c>
      <c r="H248" s="37">
        <f>SUMIFS(СВЦЭМ!$G$34:$G$777,СВЦЭМ!$A$34:$A$777,$A248,СВЦЭМ!$B$34:$B$777,H$225)+'СЕТ СН'!$F$12</f>
        <v>289.81110921999999</v>
      </c>
      <c r="I248" s="37">
        <f>SUMIFS(СВЦЭМ!$G$34:$G$777,СВЦЭМ!$A$34:$A$777,$A248,СВЦЭМ!$B$34:$B$777,I$225)+'СЕТ СН'!$F$12</f>
        <v>266.87801001999998</v>
      </c>
      <c r="J248" s="37">
        <f>SUMIFS(СВЦЭМ!$G$34:$G$777,СВЦЭМ!$A$34:$A$777,$A248,СВЦЭМ!$B$34:$B$777,J$225)+'СЕТ СН'!$F$12</f>
        <v>242.46846042999999</v>
      </c>
      <c r="K248" s="37">
        <f>SUMIFS(СВЦЭМ!$G$34:$G$777,СВЦЭМ!$A$34:$A$777,$A248,СВЦЭМ!$B$34:$B$777,K$225)+'СЕТ СН'!$F$12</f>
        <v>218.41895486000001</v>
      </c>
      <c r="L248" s="37">
        <f>SUMIFS(СВЦЭМ!$G$34:$G$777,СВЦЭМ!$A$34:$A$777,$A248,СВЦЭМ!$B$34:$B$777,L$225)+'СЕТ СН'!$F$12</f>
        <v>200.09348586999999</v>
      </c>
      <c r="M248" s="37">
        <f>SUMIFS(СВЦЭМ!$G$34:$G$777,СВЦЭМ!$A$34:$A$777,$A248,СВЦЭМ!$B$34:$B$777,M$225)+'СЕТ СН'!$F$12</f>
        <v>197.50674673</v>
      </c>
      <c r="N248" s="37">
        <f>SUMIFS(СВЦЭМ!$G$34:$G$777,СВЦЭМ!$A$34:$A$777,$A248,СВЦЭМ!$B$34:$B$777,N$225)+'СЕТ СН'!$F$12</f>
        <v>203.44301926</v>
      </c>
      <c r="O248" s="37">
        <f>SUMIFS(СВЦЭМ!$G$34:$G$777,СВЦЭМ!$A$34:$A$777,$A248,СВЦЭМ!$B$34:$B$777,O$225)+'СЕТ СН'!$F$12</f>
        <v>207.00916276999999</v>
      </c>
      <c r="P248" s="37">
        <f>SUMIFS(СВЦЭМ!$G$34:$G$777,СВЦЭМ!$A$34:$A$777,$A248,СВЦЭМ!$B$34:$B$777,P$225)+'СЕТ СН'!$F$12</f>
        <v>206.13714607</v>
      </c>
      <c r="Q248" s="37">
        <f>SUMIFS(СВЦЭМ!$G$34:$G$777,СВЦЭМ!$A$34:$A$777,$A248,СВЦЭМ!$B$34:$B$777,Q$225)+'СЕТ СН'!$F$12</f>
        <v>206.90775832</v>
      </c>
      <c r="R248" s="37">
        <f>SUMIFS(СВЦЭМ!$G$34:$G$777,СВЦЭМ!$A$34:$A$777,$A248,СВЦЭМ!$B$34:$B$777,R$225)+'СЕТ СН'!$F$12</f>
        <v>207.07245953</v>
      </c>
      <c r="S248" s="37">
        <f>SUMIFS(СВЦЭМ!$G$34:$G$777,СВЦЭМ!$A$34:$A$777,$A248,СВЦЭМ!$B$34:$B$777,S$225)+'СЕТ СН'!$F$12</f>
        <v>200.26075213999999</v>
      </c>
      <c r="T248" s="37">
        <f>SUMIFS(СВЦЭМ!$G$34:$G$777,СВЦЭМ!$A$34:$A$777,$A248,СВЦЭМ!$B$34:$B$777,T$225)+'СЕТ СН'!$F$12</f>
        <v>197.76401299</v>
      </c>
      <c r="U248" s="37">
        <f>SUMIFS(СВЦЭМ!$G$34:$G$777,СВЦЭМ!$A$34:$A$777,$A248,СВЦЭМ!$B$34:$B$777,U$225)+'СЕТ СН'!$F$12</f>
        <v>196.79777501999999</v>
      </c>
      <c r="V248" s="37">
        <f>SUMIFS(СВЦЭМ!$G$34:$G$777,СВЦЭМ!$A$34:$A$777,$A248,СВЦЭМ!$B$34:$B$777,V$225)+'СЕТ СН'!$F$12</f>
        <v>198.56107469</v>
      </c>
      <c r="W248" s="37">
        <f>SUMIFS(СВЦЭМ!$G$34:$G$777,СВЦЭМ!$A$34:$A$777,$A248,СВЦЭМ!$B$34:$B$777,W$225)+'СЕТ СН'!$F$12</f>
        <v>198.89881069</v>
      </c>
      <c r="X248" s="37">
        <f>SUMIFS(СВЦЭМ!$G$34:$G$777,СВЦЭМ!$A$34:$A$777,$A248,СВЦЭМ!$B$34:$B$777,X$225)+'СЕТ СН'!$F$12</f>
        <v>205.60609891999999</v>
      </c>
      <c r="Y248" s="37">
        <f>SUMIFS(СВЦЭМ!$G$34:$G$777,СВЦЭМ!$A$34:$A$777,$A248,СВЦЭМ!$B$34:$B$777,Y$225)+'СЕТ СН'!$F$12</f>
        <v>228.20340974000001</v>
      </c>
    </row>
    <row r="249" spans="1:25" ht="15.75" x14ac:dyDescent="0.2">
      <c r="A249" s="36">
        <f t="shared" si="6"/>
        <v>42698</v>
      </c>
      <c r="B249" s="37">
        <f>SUMIFS(СВЦЭМ!$G$34:$G$777,СВЦЭМ!$A$34:$A$777,$A249,СВЦЭМ!$B$34:$B$777,B$225)+'СЕТ СН'!$F$12</f>
        <v>263.75256152999998</v>
      </c>
      <c r="C249" s="37">
        <f>SUMIFS(СВЦЭМ!$G$34:$G$777,СВЦЭМ!$A$34:$A$777,$A249,СВЦЭМ!$B$34:$B$777,C$225)+'СЕТ СН'!$F$12</f>
        <v>292.33828642999998</v>
      </c>
      <c r="D249" s="37">
        <f>SUMIFS(СВЦЭМ!$G$34:$G$777,СВЦЭМ!$A$34:$A$777,$A249,СВЦЭМ!$B$34:$B$777,D$225)+'СЕТ СН'!$F$12</f>
        <v>309.10739932000001</v>
      </c>
      <c r="E249" s="37">
        <f>SUMIFS(СВЦЭМ!$G$34:$G$777,СВЦЭМ!$A$34:$A$777,$A249,СВЦЭМ!$B$34:$B$777,E$225)+'СЕТ СН'!$F$12</f>
        <v>310.17208921000002</v>
      </c>
      <c r="F249" s="37">
        <f>SUMIFS(СВЦЭМ!$G$34:$G$777,СВЦЭМ!$A$34:$A$777,$A249,СВЦЭМ!$B$34:$B$777,F$225)+'СЕТ СН'!$F$12</f>
        <v>310.78384219999998</v>
      </c>
      <c r="G249" s="37">
        <f>SUMIFS(СВЦЭМ!$G$34:$G$777,СВЦЭМ!$A$34:$A$777,$A249,СВЦЭМ!$B$34:$B$777,G$225)+'СЕТ СН'!$F$12</f>
        <v>306.27642928</v>
      </c>
      <c r="H249" s="37">
        <f>SUMIFS(СВЦЭМ!$G$34:$G$777,СВЦЭМ!$A$34:$A$777,$A249,СВЦЭМ!$B$34:$B$777,H$225)+'СЕТ СН'!$F$12</f>
        <v>289.01844238000001</v>
      </c>
      <c r="I249" s="37">
        <f>SUMIFS(СВЦЭМ!$G$34:$G$777,СВЦЭМ!$A$34:$A$777,$A249,СВЦЭМ!$B$34:$B$777,I$225)+'СЕТ СН'!$F$12</f>
        <v>273.44707539000001</v>
      </c>
      <c r="J249" s="37">
        <f>SUMIFS(СВЦЭМ!$G$34:$G$777,СВЦЭМ!$A$34:$A$777,$A249,СВЦЭМ!$B$34:$B$777,J$225)+'СЕТ СН'!$F$12</f>
        <v>252.81174175000001</v>
      </c>
      <c r="K249" s="37">
        <f>SUMIFS(СВЦЭМ!$G$34:$G$777,СВЦЭМ!$A$34:$A$777,$A249,СВЦЭМ!$B$34:$B$777,K$225)+'СЕТ СН'!$F$12</f>
        <v>228.29312372999999</v>
      </c>
      <c r="L249" s="37">
        <f>SUMIFS(СВЦЭМ!$G$34:$G$777,СВЦЭМ!$A$34:$A$777,$A249,СВЦЭМ!$B$34:$B$777,L$225)+'СЕТ СН'!$F$12</f>
        <v>205.98041029999999</v>
      </c>
      <c r="M249" s="37">
        <f>SUMIFS(СВЦЭМ!$G$34:$G$777,СВЦЭМ!$A$34:$A$777,$A249,СВЦЭМ!$B$34:$B$777,M$225)+'СЕТ СН'!$F$12</f>
        <v>200.41706873000001</v>
      </c>
      <c r="N249" s="37">
        <f>SUMIFS(СВЦЭМ!$G$34:$G$777,СВЦЭМ!$A$34:$A$777,$A249,СВЦЭМ!$B$34:$B$777,N$225)+'СЕТ СН'!$F$12</f>
        <v>203.93928987999999</v>
      </c>
      <c r="O249" s="37">
        <f>SUMIFS(СВЦЭМ!$G$34:$G$777,СВЦЭМ!$A$34:$A$777,$A249,СВЦЭМ!$B$34:$B$777,O$225)+'СЕТ СН'!$F$12</f>
        <v>208.49609340000001</v>
      </c>
      <c r="P249" s="37">
        <f>SUMIFS(СВЦЭМ!$G$34:$G$777,СВЦЭМ!$A$34:$A$777,$A249,СВЦЭМ!$B$34:$B$777,P$225)+'СЕТ СН'!$F$12</f>
        <v>210.18221808999999</v>
      </c>
      <c r="Q249" s="37">
        <f>SUMIFS(СВЦЭМ!$G$34:$G$777,СВЦЭМ!$A$34:$A$777,$A249,СВЦЭМ!$B$34:$B$777,Q$225)+'СЕТ СН'!$F$12</f>
        <v>210.07580902000001</v>
      </c>
      <c r="R249" s="37">
        <f>SUMIFS(СВЦЭМ!$G$34:$G$777,СВЦЭМ!$A$34:$A$777,$A249,СВЦЭМ!$B$34:$B$777,R$225)+'СЕТ СН'!$F$12</f>
        <v>208.29916768000001</v>
      </c>
      <c r="S249" s="37">
        <f>SUMIFS(СВЦЭМ!$G$34:$G$777,СВЦЭМ!$A$34:$A$777,$A249,СВЦЭМ!$B$34:$B$777,S$225)+'СЕТ СН'!$F$12</f>
        <v>199.84676895000001</v>
      </c>
      <c r="T249" s="37">
        <f>SUMIFS(СВЦЭМ!$G$34:$G$777,СВЦЭМ!$A$34:$A$777,$A249,СВЦЭМ!$B$34:$B$777,T$225)+'СЕТ СН'!$F$12</f>
        <v>194.61070756000001</v>
      </c>
      <c r="U249" s="37">
        <f>SUMIFS(СВЦЭМ!$G$34:$G$777,СВЦЭМ!$A$34:$A$777,$A249,СВЦЭМ!$B$34:$B$777,U$225)+'СЕТ СН'!$F$12</f>
        <v>195.13522441000001</v>
      </c>
      <c r="V249" s="37">
        <f>SUMIFS(СВЦЭМ!$G$34:$G$777,СВЦЭМ!$A$34:$A$777,$A249,СВЦЭМ!$B$34:$B$777,V$225)+'СЕТ СН'!$F$12</f>
        <v>196.78483212</v>
      </c>
      <c r="W249" s="37">
        <f>SUMIFS(СВЦЭМ!$G$34:$G$777,СВЦЭМ!$A$34:$A$777,$A249,СВЦЭМ!$B$34:$B$777,W$225)+'СЕТ СН'!$F$12</f>
        <v>198.93849685000001</v>
      </c>
      <c r="X249" s="37">
        <f>SUMIFS(СВЦЭМ!$G$34:$G$777,СВЦЭМ!$A$34:$A$777,$A249,СВЦЭМ!$B$34:$B$777,X$225)+'СЕТ СН'!$F$12</f>
        <v>205.93099955</v>
      </c>
      <c r="Y249" s="37">
        <f>SUMIFS(СВЦЭМ!$G$34:$G$777,СВЦЭМ!$A$34:$A$777,$A249,СВЦЭМ!$B$34:$B$777,Y$225)+'СЕТ СН'!$F$12</f>
        <v>234.23078487000001</v>
      </c>
    </row>
    <row r="250" spans="1:25" ht="15.75" x14ac:dyDescent="0.2">
      <c r="A250" s="36">
        <f t="shared" si="6"/>
        <v>42699</v>
      </c>
      <c r="B250" s="37">
        <f>SUMIFS(СВЦЭМ!$G$34:$G$777,СВЦЭМ!$A$34:$A$777,$A250,СВЦЭМ!$B$34:$B$777,B$225)+'СЕТ СН'!$F$12</f>
        <v>263.09532309000002</v>
      </c>
      <c r="C250" s="37">
        <f>SUMIFS(СВЦЭМ!$G$34:$G$777,СВЦЭМ!$A$34:$A$777,$A250,СВЦЭМ!$B$34:$B$777,C$225)+'СЕТ СН'!$F$12</f>
        <v>290.48735574</v>
      </c>
      <c r="D250" s="37">
        <f>SUMIFS(СВЦЭМ!$G$34:$G$777,СВЦЭМ!$A$34:$A$777,$A250,СВЦЭМ!$B$34:$B$777,D$225)+'СЕТ СН'!$F$12</f>
        <v>305.16801268</v>
      </c>
      <c r="E250" s="37">
        <f>SUMIFS(СВЦЭМ!$G$34:$G$777,СВЦЭМ!$A$34:$A$777,$A250,СВЦЭМ!$B$34:$B$777,E$225)+'СЕТ СН'!$F$12</f>
        <v>306.00393528000001</v>
      </c>
      <c r="F250" s="37">
        <f>SUMIFS(СВЦЭМ!$G$34:$G$777,СВЦЭМ!$A$34:$A$777,$A250,СВЦЭМ!$B$34:$B$777,F$225)+'СЕТ СН'!$F$12</f>
        <v>306.06592964999999</v>
      </c>
      <c r="G250" s="37">
        <f>SUMIFS(СВЦЭМ!$G$34:$G$777,СВЦЭМ!$A$34:$A$777,$A250,СВЦЭМ!$B$34:$B$777,G$225)+'СЕТ СН'!$F$12</f>
        <v>302.17702673999997</v>
      </c>
      <c r="H250" s="37">
        <f>SUMIFS(СВЦЭМ!$G$34:$G$777,СВЦЭМ!$A$34:$A$777,$A250,СВЦЭМ!$B$34:$B$777,H$225)+'СЕТ СН'!$F$12</f>
        <v>286.00418429000001</v>
      </c>
      <c r="I250" s="37">
        <f>SUMIFS(СВЦЭМ!$G$34:$G$777,СВЦЭМ!$A$34:$A$777,$A250,СВЦЭМ!$B$34:$B$777,I$225)+'СЕТ СН'!$F$12</f>
        <v>272.38237974999998</v>
      </c>
      <c r="J250" s="37">
        <f>SUMIFS(СВЦЭМ!$G$34:$G$777,СВЦЭМ!$A$34:$A$777,$A250,СВЦЭМ!$B$34:$B$777,J$225)+'СЕТ СН'!$F$12</f>
        <v>248.039412</v>
      </c>
      <c r="K250" s="37">
        <f>SUMIFS(СВЦЭМ!$G$34:$G$777,СВЦЭМ!$A$34:$A$777,$A250,СВЦЭМ!$B$34:$B$777,K$225)+'СЕТ СН'!$F$12</f>
        <v>222.34955122</v>
      </c>
      <c r="L250" s="37">
        <f>SUMIFS(СВЦЭМ!$G$34:$G$777,СВЦЭМ!$A$34:$A$777,$A250,СВЦЭМ!$B$34:$B$777,L$225)+'СЕТ СН'!$F$12</f>
        <v>200.54727302000001</v>
      </c>
      <c r="M250" s="37">
        <f>SUMIFS(СВЦЭМ!$G$34:$G$777,СВЦЭМ!$A$34:$A$777,$A250,СВЦЭМ!$B$34:$B$777,M$225)+'СЕТ СН'!$F$12</f>
        <v>196.71579654999999</v>
      </c>
      <c r="N250" s="37">
        <f>SUMIFS(СВЦЭМ!$G$34:$G$777,СВЦЭМ!$A$34:$A$777,$A250,СВЦЭМ!$B$34:$B$777,N$225)+'СЕТ СН'!$F$12</f>
        <v>201.30330108999999</v>
      </c>
      <c r="O250" s="37">
        <f>SUMIFS(СВЦЭМ!$G$34:$G$777,СВЦЭМ!$A$34:$A$777,$A250,СВЦЭМ!$B$34:$B$777,O$225)+'СЕТ СН'!$F$12</f>
        <v>203.43526047</v>
      </c>
      <c r="P250" s="37">
        <f>SUMIFS(СВЦЭМ!$G$34:$G$777,СВЦЭМ!$A$34:$A$777,$A250,СВЦЭМ!$B$34:$B$777,P$225)+'СЕТ СН'!$F$12</f>
        <v>204.45396178999999</v>
      </c>
      <c r="Q250" s="37">
        <f>SUMIFS(СВЦЭМ!$G$34:$G$777,СВЦЭМ!$A$34:$A$777,$A250,СВЦЭМ!$B$34:$B$777,Q$225)+'СЕТ СН'!$F$12</f>
        <v>205.31603935000001</v>
      </c>
      <c r="R250" s="37">
        <f>SUMIFS(СВЦЭМ!$G$34:$G$777,СВЦЭМ!$A$34:$A$777,$A250,СВЦЭМ!$B$34:$B$777,R$225)+'СЕТ СН'!$F$12</f>
        <v>205.23459758999999</v>
      </c>
      <c r="S250" s="37">
        <f>SUMIFS(СВЦЭМ!$G$34:$G$777,СВЦЭМ!$A$34:$A$777,$A250,СВЦЭМ!$B$34:$B$777,S$225)+'СЕТ СН'!$F$12</f>
        <v>198.97270549000001</v>
      </c>
      <c r="T250" s="37">
        <f>SUMIFS(СВЦЭМ!$G$34:$G$777,СВЦЭМ!$A$34:$A$777,$A250,СВЦЭМ!$B$34:$B$777,T$225)+'СЕТ СН'!$F$12</f>
        <v>190.62251058000001</v>
      </c>
      <c r="U250" s="37">
        <f>SUMIFS(СВЦЭМ!$G$34:$G$777,СВЦЭМ!$A$34:$A$777,$A250,СВЦЭМ!$B$34:$B$777,U$225)+'СЕТ СН'!$F$12</f>
        <v>189.99905097000001</v>
      </c>
      <c r="V250" s="37">
        <f>SUMIFS(СВЦЭМ!$G$34:$G$777,СВЦЭМ!$A$34:$A$777,$A250,СВЦЭМ!$B$34:$B$777,V$225)+'СЕТ СН'!$F$12</f>
        <v>193.97915598</v>
      </c>
      <c r="W250" s="37">
        <f>SUMIFS(СВЦЭМ!$G$34:$G$777,СВЦЭМ!$A$34:$A$777,$A250,СВЦЭМ!$B$34:$B$777,W$225)+'СЕТ СН'!$F$12</f>
        <v>198.90131521999999</v>
      </c>
      <c r="X250" s="37">
        <f>SUMIFS(СВЦЭМ!$G$34:$G$777,СВЦЭМ!$A$34:$A$777,$A250,СВЦЭМ!$B$34:$B$777,X$225)+'СЕТ СН'!$F$12</f>
        <v>207.21494662999999</v>
      </c>
      <c r="Y250" s="37">
        <f>SUMIFS(СВЦЭМ!$G$34:$G$777,СВЦЭМ!$A$34:$A$777,$A250,СВЦЭМ!$B$34:$B$777,Y$225)+'СЕТ СН'!$F$12</f>
        <v>236.34960684999999</v>
      </c>
    </row>
    <row r="251" spans="1:25" ht="15.75" x14ac:dyDescent="0.2">
      <c r="A251" s="36">
        <f t="shared" si="6"/>
        <v>42700</v>
      </c>
      <c r="B251" s="37">
        <f>SUMIFS(СВЦЭМ!$G$34:$G$777,СВЦЭМ!$A$34:$A$777,$A251,СВЦЭМ!$B$34:$B$777,B$225)+'СЕТ СН'!$F$12</f>
        <v>266.57218389000002</v>
      </c>
      <c r="C251" s="37">
        <f>SUMIFS(СВЦЭМ!$G$34:$G$777,СВЦЭМ!$A$34:$A$777,$A251,СВЦЭМ!$B$34:$B$777,C$225)+'СЕТ СН'!$F$12</f>
        <v>285.97857435999998</v>
      </c>
      <c r="D251" s="37">
        <f>SUMIFS(СВЦЭМ!$G$34:$G$777,СВЦЭМ!$A$34:$A$777,$A251,СВЦЭМ!$B$34:$B$777,D$225)+'СЕТ СН'!$F$12</f>
        <v>296.84014815</v>
      </c>
      <c r="E251" s="37">
        <f>SUMIFS(СВЦЭМ!$G$34:$G$777,СВЦЭМ!$A$34:$A$777,$A251,СВЦЭМ!$B$34:$B$777,E$225)+'СЕТ СН'!$F$12</f>
        <v>297.30008727000001</v>
      </c>
      <c r="F251" s="37">
        <f>SUMIFS(СВЦЭМ!$G$34:$G$777,СВЦЭМ!$A$34:$A$777,$A251,СВЦЭМ!$B$34:$B$777,F$225)+'СЕТ СН'!$F$12</f>
        <v>298.68492923000002</v>
      </c>
      <c r="G251" s="37">
        <f>SUMIFS(СВЦЭМ!$G$34:$G$777,СВЦЭМ!$A$34:$A$777,$A251,СВЦЭМ!$B$34:$B$777,G$225)+'СЕТ СН'!$F$12</f>
        <v>297.80409121999998</v>
      </c>
      <c r="H251" s="37">
        <f>SUMIFS(СВЦЭМ!$G$34:$G$777,СВЦЭМ!$A$34:$A$777,$A251,СВЦЭМ!$B$34:$B$777,H$225)+'СЕТ СН'!$F$12</f>
        <v>294.86061183999999</v>
      </c>
      <c r="I251" s="37">
        <f>SUMIFS(СВЦЭМ!$G$34:$G$777,СВЦЭМ!$A$34:$A$777,$A251,СВЦЭМ!$B$34:$B$777,I$225)+'СЕТ СН'!$F$12</f>
        <v>289.23076973000002</v>
      </c>
      <c r="J251" s="37">
        <f>SUMIFS(СВЦЭМ!$G$34:$G$777,СВЦЭМ!$A$34:$A$777,$A251,СВЦЭМ!$B$34:$B$777,J$225)+'СЕТ СН'!$F$12</f>
        <v>260.71463846</v>
      </c>
      <c r="K251" s="37">
        <f>SUMIFS(СВЦЭМ!$G$34:$G$777,СВЦЭМ!$A$34:$A$777,$A251,СВЦЭМ!$B$34:$B$777,K$225)+'СЕТ СН'!$F$12</f>
        <v>227.80311669</v>
      </c>
      <c r="L251" s="37">
        <f>SUMIFS(СВЦЭМ!$G$34:$G$777,СВЦЭМ!$A$34:$A$777,$A251,СВЦЭМ!$B$34:$B$777,L$225)+'СЕТ СН'!$F$12</f>
        <v>200.4257997</v>
      </c>
      <c r="M251" s="37">
        <f>SUMIFS(СВЦЭМ!$G$34:$G$777,СВЦЭМ!$A$34:$A$777,$A251,СВЦЭМ!$B$34:$B$777,M$225)+'СЕТ СН'!$F$12</f>
        <v>192.86636501000001</v>
      </c>
      <c r="N251" s="37">
        <f>SUMIFS(СВЦЭМ!$G$34:$G$777,СВЦЭМ!$A$34:$A$777,$A251,СВЦЭМ!$B$34:$B$777,N$225)+'СЕТ СН'!$F$12</f>
        <v>196.72855292</v>
      </c>
      <c r="O251" s="37">
        <f>SUMIFS(СВЦЭМ!$G$34:$G$777,СВЦЭМ!$A$34:$A$777,$A251,СВЦЭМ!$B$34:$B$777,O$225)+'СЕТ СН'!$F$12</f>
        <v>198.59684340999999</v>
      </c>
      <c r="P251" s="37">
        <f>SUMIFS(СВЦЭМ!$G$34:$G$777,СВЦЭМ!$A$34:$A$777,$A251,СВЦЭМ!$B$34:$B$777,P$225)+'СЕТ СН'!$F$12</f>
        <v>201.50088847000001</v>
      </c>
      <c r="Q251" s="37">
        <f>SUMIFS(СВЦЭМ!$G$34:$G$777,СВЦЭМ!$A$34:$A$777,$A251,СВЦЭМ!$B$34:$B$777,Q$225)+'СЕТ СН'!$F$12</f>
        <v>201.92950789</v>
      </c>
      <c r="R251" s="37">
        <f>SUMIFS(СВЦЭМ!$G$34:$G$777,СВЦЭМ!$A$34:$A$777,$A251,СВЦЭМ!$B$34:$B$777,R$225)+'СЕТ СН'!$F$12</f>
        <v>200.40328948999999</v>
      </c>
      <c r="S251" s="37">
        <f>SUMIFS(СВЦЭМ!$G$34:$G$777,СВЦЭМ!$A$34:$A$777,$A251,СВЦЭМ!$B$34:$B$777,S$225)+'СЕТ СН'!$F$12</f>
        <v>192.56098449000001</v>
      </c>
      <c r="T251" s="37">
        <f>SUMIFS(СВЦЭМ!$G$34:$G$777,СВЦЭМ!$A$34:$A$777,$A251,СВЦЭМ!$B$34:$B$777,T$225)+'СЕТ СН'!$F$12</f>
        <v>186.81276828</v>
      </c>
      <c r="U251" s="37">
        <f>SUMIFS(СВЦЭМ!$G$34:$G$777,СВЦЭМ!$A$34:$A$777,$A251,СВЦЭМ!$B$34:$B$777,U$225)+'СЕТ СН'!$F$12</f>
        <v>187.74385007000001</v>
      </c>
      <c r="V251" s="37">
        <f>SUMIFS(СВЦЭМ!$G$34:$G$777,СВЦЭМ!$A$34:$A$777,$A251,СВЦЭМ!$B$34:$B$777,V$225)+'СЕТ СН'!$F$12</f>
        <v>190.43022159</v>
      </c>
      <c r="W251" s="37">
        <f>SUMIFS(СВЦЭМ!$G$34:$G$777,СВЦЭМ!$A$34:$A$777,$A251,СВЦЭМ!$B$34:$B$777,W$225)+'СЕТ СН'!$F$12</f>
        <v>193.48429075000001</v>
      </c>
      <c r="X251" s="37">
        <f>SUMIFS(СВЦЭМ!$G$34:$G$777,СВЦЭМ!$A$34:$A$777,$A251,СВЦЭМ!$B$34:$B$777,X$225)+'СЕТ СН'!$F$12</f>
        <v>197.10608267000001</v>
      </c>
      <c r="Y251" s="37">
        <f>SUMIFS(СВЦЭМ!$G$34:$G$777,СВЦЭМ!$A$34:$A$777,$A251,СВЦЭМ!$B$34:$B$777,Y$225)+'СЕТ СН'!$F$12</f>
        <v>219.67385801</v>
      </c>
    </row>
    <row r="252" spans="1:25" ht="15.75" x14ac:dyDescent="0.2">
      <c r="A252" s="36">
        <f t="shared" si="6"/>
        <v>42701</v>
      </c>
      <c r="B252" s="37">
        <f>SUMIFS(СВЦЭМ!$G$34:$G$777,СВЦЭМ!$A$34:$A$777,$A252,СВЦЭМ!$B$34:$B$777,B$225)+'СЕТ СН'!$F$12</f>
        <v>256.48078358999999</v>
      </c>
      <c r="C252" s="37">
        <f>SUMIFS(СВЦЭМ!$G$34:$G$777,СВЦЭМ!$A$34:$A$777,$A252,СВЦЭМ!$B$34:$B$777,C$225)+'СЕТ СН'!$F$12</f>
        <v>279.41754679000002</v>
      </c>
      <c r="D252" s="37">
        <f>SUMIFS(СВЦЭМ!$G$34:$G$777,СВЦЭМ!$A$34:$A$777,$A252,СВЦЭМ!$B$34:$B$777,D$225)+'СЕТ СН'!$F$12</f>
        <v>296.65028225999998</v>
      </c>
      <c r="E252" s="37">
        <f>SUMIFS(СВЦЭМ!$G$34:$G$777,СВЦЭМ!$A$34:$A$777,$A252,СВЦЭМ!$B$34:$B$777,E$225)+'СЕТ СН'!$F$12</f>
        <v>295.39763779999998</v>
      </c>
      <c r="F252" s="37">
        <f>SUMIFS(СВЦЭМ!$G$34:$G$777,СВЦЭМ!$A$34:$A$777,$A252,СВЦЭМ!$B$34:$B$777,F$225)+'СЕТ СН'!$F$12</f>
        <v>294.71172541999999</v>
      </c>
      <c r="G252" s="37">
        <f>SUMIFS(СВЦЭМ!$G$34:$G$777,СВЦЭМ!$A$34:$A$777,$A252,СВЦЭМ!$B$34:$B$777,G$225)+'СЕТ СН'!$F$12</f>
        <v>295.05757287</v>
      </c>
      <c r="H252" s="37">
        <f>SUMIFS(СВЦЭМ!$G$34:$G$777,СВЦЭМ!$A$34:$A$777,$A252,СВЦЭМ!$B$34:$B$777,H$225)+'СЕТ СН'!$F$12</f>
        <v>293.98508370000002</v>
      </c>
      <c r="I252" s="37">
        <f>SUMIFS(СВЦЭМ!$G$34:$G$777,СВЦЭМ!$A$34:$A$777,$A252,СВЦЭМ!$B$34:$B$777,I$225)+'СЕТ СН'!$F$12</f>
        <v>288.00069117999999</v>
      </c>
      <c r="J252" s="37">
        <f>SUMIFS(СВЦЭМ!$G$34:$G$777,СВЦЭМ!$A$34:$A$777,$A252,СВЦЭМ!$B$34:$B$777,J$225)+'СЕТ СН'!$F$12</f>
        <v>262.94111124</v>
      </c>
      <c r="K252" s="37">
        <f>SUMIFS(СВЦЭМ!$G$34:$G$777,СВЦЭМ!$A$34:$A$777,$A252,СВЦЭМ!$B$34:$B$777,K$225)+'СЕТ СН'!$F$12</f>
        <v>230.76535622</v>
      </c>
      <c r="L252" s="37">
        <f>SUMIFS(СВЦЭМ!$G$34:$G$777,СВЦЭМ!$A$34:$A$777,$A252,СВЦЭМ!$B$34:$B$777,L$225)+'СЕТ СН'!$F$12</f>
        <v>203.31806886999999</v>
      </c>
      <c r="M252" s="37">
        <f>SUMIFS(СВЦЭМ!$G$34:$G$777,СВЦЭМ!$A$34:$A$777,$A252,СВЦЭМ!$B$34:$B$777,M$225)+'СЕТ СН'!$F$12</f>
        <v>194.65241087000001</v>
      </c>
      <c r="N252" s="37">
        <f>SUMIFS(СВЦЭМ!$G$34:$G$777,СВЦЭМ!$A$34:$A$777,$A252,СВЦЭМ!$B$34:$B$777,N$225)+'СЕТ СН'!$F$12</f>
        <v>197.35010733999999</v>
      </c>
      <c r="O252" s="37">
        <f>SUMIFS(СВЦЭМ!$G$34:$G$777,СВЦЭМ!$A$34:$A$777,$A252,СВЦЭМ!$B$34:$B$777,O$225)+'СЕТ СН'!$F$12</f>
        <v>200.24085002999999</v>
      </c>
      <c r="P252" s="37">
        <f>SUMIFS(СВЦЭМ!$G$34:$G$777,СВЦЭМ!$A$34:$A$777,$A252,СВЦЭМ!$B$34:$B$777,P$225)+'СЕТ СН'!$F$12</f>
        <v>203.95877057999999</v>
      </c>
      <c r="Q252" s="37">
        <f>SUMIFS(СВЦЭМ!$G$34:$G$777,СВЦЭМ!$A$34:$A$777,$A252,СВЦЭМ!$B$34:$B$777,Q$225)+'СЕТ СН'!$F$12</f>
        <v>203.72182211000001</v>
      </c>
      <c r="R252" s="37">
        <f>SUMIFS(СВЦЭМ!$G$34:$G$777,СВЦЭМ!$A$34:$A$777,$A252,СВЦЭМ!$B$34:$B$777,R$225)+'СЕТ СН'!$F$12</f>
        <v>201.47856834000001</v>
      </c>
      <c r="S252" s="37">
        <f>SUMIFS(СВЦЭМ!$G$34:$G$777,СВЦЭМ!$A$34:$A$777,$A252,СВЦЭМ!$B$34:$B$777,S$225)+'СЕТ СН'!$F$12</f>
        <v>195.37379199</v>
      </c>
      <c r="T252" s="37">
        <f>SUMIFS(СВЦЭМ!$G$34:$G$777,СВЦЭМ!$A$34:$A$777,$A252,СВЦЭМ!$B$34:$B$777,T$225)+'СЕТ СН'!$F$12</f>
        <v>185.54672026</v>
      </c>
      <c r="U252" s="37">
        <f>SUMIFS(СВЦЭМ!$G$34:$G$777,СВЦЭМ!$A$34:$A$777,$A252,СВЦЭМ!$B$34:$B$777,U$225)+'СЕТ СН'!$F$12</f>
        <v>186.22949917</v>
      </c>
      <c r="V252" s="37">
        <f>SUMIFS(СВЦЭМ!$G$34:$G$777,СВЦЭМ!$A$34:$A$777,$A252,СВЦЭМ!$B$34:$B$777,V$225)+'СЕТ СН'!$F$12</f>
        <v>189.99083764</v>
      </c>
      <c r="W252" s="37">
        <f>SUMIFS(СВЦЭМ!$G$34:$G$777,СВЦЭМ!$A$34:$A$777,$A252,СВЦЭМ!$B$34:$B$777,W$225)+'СЕТ СН'!$F$12</f>
        <v>195.56963909000001</v>
      </c>
      <c r="X252" s="37">
        <f>SUMIFS(СВЦЭМ!$G$34:$G$777,СВЦЭМ!$A$34:$A$777,$A252,СВЦЭМ!$B$34:$B$777,X$225)+'СЕТ СН'!$F$12</f>
        <v>204.03744402999999</v>
      </c>
      <c r="Y252" s="37">
        <f>SUMIFS(СВЦЭМ!$G$34:$G$777,СВЦЭМ!$A$34:$A$777,$A252,СВЦЭМ!$B$34:$B$777,Y$225)+'СЕТ СН'!$F$12</f>
        <v>232.37177803</v>
      </c>
    </row>
    <row r="253" spans="1:25" ht="15.75" x14ac:dyDescent="0.2">
      <c r="A253" s="36">
        <f t="shared" si="6"/>
        <v>42702</v>
      </c>
      <c r="B253" s="37">
        <f>SUMIFS(СВЦЭМ!$G$34:$G$777,СВЦЭМ!$A$34:$A$777,$A253,СВЦЭМ!$B$34:$B$777,B$225)+'СЕТ СН'!$F$12</f>
        <v>245.71710478</v>
      </c>
      <c r="C253" s="37">
        <f>SUMIFS(СВЦЭМ!$G$34:$G$777,СВЦЭМ!$A$34:$A$777,$A253,СВЦЭМ!$B$34:$B$777,C$225)+'СЕТ СН'!$F$12</f>
        <v>272.41568394000001</v>
      </c>
      <c r="D253" s="37">
        <f>SUMIFS(СВЦЭМ!$G$34:$G$777,СВЦЭМ!$A$34:$A$777,$A253,СВЦЭМ!$B$34:$B$777,D$225)+'СЕТ СН'!$F$12</f>
        <v>293.01999995</v>
      </c>
      <c r="E253" s="37">
        <f>SUMIFS(СВЦЭМ!$G$34:$G$777,СВЦЭМ!$A$34:$A$777,$A253,СВЦЭМ!$B$34:$B$777,E$225)+'СЕТ СН'!$F$12</f>
        <v>297.03491860999998</v>
      </c>
      <c r="F253" s="37">
        <f>SUMIFS(СВЦЭМ!$G$34:$G$777,СВЦЭМ!$A$34:$A$777,$A253,СВЦЭМ!$B$34:$B$777,F$225)+'СЕТ СН'!$F$12</f>
        <v>296.85002005000001</v>
      </c>
      <c r="G253" s="37">
        <f>SUMIFS(СВЦЭМ!$G$34:$G$777,СВЦЭМ!$A$34:$A$777,$A253,СВЦЭМ!$B$34:$B$777,G$225)+'СЕТ СН'!$F$12</f>
        <v>293.41773590999998</v>
      </c>
      <c r="H253" s="37">
        <f>SUMIFS(СВЦЭМ!$G$34:$G$777,СВЦЭМ!$A$34:$A$777,$A253,СВЦЭМ!$B$34:$B$777,H$225)+'СЕТ СН'!$F$12</f>
        <v>284.05100770000001</v>
      </c>
      <c r="I253" s="37">
        <f>SUMIFS(СВЦЭМ!$G$34:$G$777,СВЦЭМ!$A$34:$A$777,$A253,СВЦЭМ!$B$34:$B$777,I$225)+'СЕТ СН'!$F$12</f>
        <v>273.54627414999999</v>
      </c>
      <c r="J253" s="37">
        <f>SUMIFS(СВЦЭМ!$G$34:$G$777,СВЦЭМ!$A$34:$A$777,$A253,СВЦЭМ!$B$34:$B$777,J$225)+'СЕТ СН'!$F$12</f>
        <v>251.73084143</v>
      </c>
      <c r="K253" s="37">
        <f>SUMIFS(СВЦЭМ!$G$34:$G$777,СВЦЭМ!$A$34:$A$777,$A253,СВЦЭМ!$B$34:$B$777,K$225)+'СЕТ СН'!$F$12</f>
        <v>226.62696348</v>
      </c>
      <c r="L253" s="37">
        <f>SUMIFS(СВЦЭМ!$G$34:$G$777,СВЦЭМ!$A$34:$A$777,$A253,СВЦЭМ!$B$34:$B$777,L$225)+'СЕТ СН'!$F$12</f>
        <v>212.01608511000001</v>
      </c>
      <c r="M253" s="37">
        <f>SUMIFS(СВЦЭМ!$G$34:$G$777,СВЦЭМ!$A$34:$A$777,$A253,СВЦЭМ!$B$34:$B$777,M$225)+'СЕТ СН'!$F$12</f>
        <v>202.74505837000001</v>
      </c>
      <c r="N253" s="37">
        <f>SUMIFS(СВЦЭМ!$G$34:$G$777,СВЦЭМ!$A$34:$A$777,$A253,СВЦЭМ!$B$34:$B$777,N$225)+'СЕТ СН'!$F$12</f>
        <v>205.85788346999999</v>
      </c>
      <c r="O253" s="37">
        <f>SUMIFS(СВЦЭМ!$G$34:$G$777,СВЦЭМ!$A$34:$A$777,$A253,СВЦЭМ!$B$34:$B$777,O$225)+'СЕТ СН'!$F$12</f>
        <v>210.03255981999999</v>
      </c>
      <c r="P253" s="37">
        <f>SUMIFS(СВЦЭМ!$G$34:$G$777,СВЦЭМ!$A$34:$A$777,$A253,СВЦЭМ!$B$34:$B$777,P$225)+'СЕТ СН'!$F$12</f>
        <v>211.28546452</v>
      </c>
      <c r="Q253" s="37">
        <f>SUMIFS(СВЦЭМ!$G$34:$G$777,СВЦЭМ!$A$34:$A$777,$A253,СВЦЭМ!$B$34:$B$777,Q$225)+'СЕТ СН'!$F$12</f>
        <v>211.68993387</v>
      </c>
      <c r="R253" s="37">
        <f>SUMIFS(СВЦЭМ!$G$34:$G$777,СВЦЭМ!$A$34:$A$777,$A253,СВЦЭМ!$B$34:$B$777,R$225)+'СЕТ СН'!$F$12</f>
        <v>210.95144119</v>
      </c>
      <c r="S253" s="37">
        <f>SUMIFS(СВЦЭМ!$G$34:$G$777,СВЦЭМ!$A$34:$A$777,$A253,СВЦЭМ!$B$34:$B$777,S$225)+'СЕТ СН'!$F$12</f>
        <v>208.24548960000001</v>
      </c>
      <c r="T253" s="37">
        <f>SUMIFS(СВЦЭМ!$G$34:$G$777,СВЦЭМ!$A$34:$A$777,$A253,СВЦЭМ!$B$34:$B$777,T$225)+'СЕТ СН'!$F$12</f>
        <v>194.09053245000001</v>
      </c>
      <c r="U253" s="37">
        <f>SUMIFS(СВЦЭМ!$G$34:$G$777,СВЦЭМ!$A$34:$A$777,$A253,СВЦЭМ!$B$34:$B$777,U$225)+'СЕТ СН'!$F$12</f>
        <v>193.96337453999999</v>
      </c>
      <c r="V253" s="37">
        <f>SUMIFS(СВЦЭМ!$G$34:$G$777,СВЦЭМ!$A$34:$A$777,$A253,СВЦЭМ!$B$34:$B$777,V$225)+'СЕТ СН'!$F$12</f>
        <v>200.97931904000001</v>
      </c>
      <c r="W253" s="37">
        <f>SUMIFS(СВЦЭМ!$G$34:$G$777,СВЦЭМ!$A$34:$A$777,$A253,СВЦЭМ!$B$34:$B$777,W$225)+'СЕТ СН'!$F$12</f>
        <v>203.64182349999999</v>
      </c>
      <c r="X253" s="37">
        <f>SUMIFS(СВЦЭМ!$G$34:$G$777,СВЦЭМ!$A$34:$A$777,$A253,СВЦЭМ!$B$34:$B$777,X$225)+'СЕТ СН'!$F$12</f>
        <v>212.41795295</v>
      </c>
      <c r="Y253" s="37">
        <f>SUMIFS(СВЦЭМ!$G$34:$G$777,СВЦЭМ!$A$34:$A$777,$A253,СВЦЭМ!$B$34:$B$777,Y$225)+'СЕТ СН'!$F$12</f>
        <v>231.49415465999999</v>
      </c>
    </row>
    <row r="254" spans="1:25" ht="15.75" x14ac:dyDescent="0.2">
      <c r="A254" s="36">
        <f t="shared" si="6"/>
        <v>42703</v>
      </c>
      <c r="B254" s="37">
        <f>SUMIFS(СВЦЭМ!$G$34:$G$777,СВЦЭМ!$A$34:$A$777,$A254,СВЦЭМ!$B$34:$B$777,B$225)+'СЕТ СН'!$F$12</f>
        <v>257.73670651999998</v>
      </c>
      <c r="C254" s="37">
        <f>SUMIFS(СВЦЭМ!$G$34:$G$777,СВЦЭМ!$A$34:$A$777,$A254,СВЦЭМ!$B$34:$B$777,C$225)+'СЕТ СН'!$F$12</f>
        <v>285.4712007</v>
      </c>
      <c r="D254" s="37">
        <f>SUMIFS(СВЦЭМ!$G$34:$G$777,СВЦЭМ!$A$34:$A$777,$A254,СВЦЭМ!$B$34:$B$777,D$225)+'СЕТ СН'!$F$12</f>
        <v>304.38491636999998</v>
      </c>
      <c r="E254" s="37">
        <f>SUMIFS(СВЦЭМ!$G$34:$G$777,СВЦЭМ!$A$34:$A$777,$A254,СВЦЭМ!$B$34:$B$777,E$225)+'СЕТ СН'!$F$12</f>
        <v>306.03606616000002</v>
      </c>
      <c r="F254" s="37">
        <f>SUMIFS(СВЦЭМ!$G$34:$G$777,СВЦЭМ!$A$34:$A$777,$A254,СВЦЭМ!$B$34:$B$777,F$225)+'СЕТ СН'!$F$12</f>
        <v>304.76346095000002</v>
      </c>
      <c r="G254" s="37">
        <f>SUMIFS(СВЦЭМ!$G$34:$G$777,СВЦЭМ!$A$34:$A$777,$A254,СВЦЭМ!$B$34:$B$777,G$225)+'СЕТ СН'!$F$12</f>
        <v>301.33934341000003</v>
      </c>
      <c r="H254" s="37">
        <f>SUMIFS(СВЦЭМ!$G$34:$G$777,СВЦЭМ!$A$34:$A$777,$A254,СВЦЭМ!$B$34:$B$777,H$225)+'СЕТ СН'!$F$12</f>
        <v>283.35096246000001</v>
      </c>
      <c r="I254" s="37">
        <f>SUMIFS(СВЦЭМ!$G$34:$G$777,СВЦЭМ!$A$34:$A$777,$A254,СВЦЭМ!$B$34:$B$777,I$225)+'СЕТ СН'!$F$12</f>
        <v>261.64055944</v>
      </c>
      <c r="J254" s="37">
        <f>SUMIFS(СВЦЭМ!$G$34:$G$777,СВЦЭМ!$A$34:$A$777,$A254,СВЦЭМ!$B$34:$B$777,J$225)+'СЕТ СН'!$F$12</f>
        <v>237.33362811999999</v>
      </c>
      <c r="K254" s="37">
        <f>SUMIFS(СВЦЭМ!$G$34:$G$777,СВЦЭМ!$A$34:$A$777,$A254,СВЦЭМ!$B$34:$B$777,K$225)+'СЕТ СН'!$F$12</f>
        <v>225.26903111999999</v>
      </c>
      <c r="L254" s="37">
        <f>SUMIFS(СВЦЭМ!$G$34:$G$777,СВЦЭМ!$A$34:$A$777,$A254,СВЦЭМ!$B$34:$B$777,L$225)+'СЕТ СН'!$F$12</f>
        <v>215.90925834999999</v>
      </c>
      <c r="M254" s="37">
        <f>SUMIFS(СВЦЭМ!$G$34:$G$777,СВЦЭМ!$A$34:$A$777,$A254,СВЦЭМ!$B$34:$B$777,M$225)+'СЕТ СН'!$F$12</f>
        <v>217.69684792000001</v>
      </c>
      <c r="N254" s="37">
        <f>SUMIFS(СВЦЭМ!$G$34:$G$777,СВЦЭМ!$A$34:$A$777,$A254,СВЦЭМ!$B$34:$B$777,N$225)+'СЕТ СН'!$F$12</f>
        <v>227.09769718000001</v>
      </c>
      <c r="O254" s="37">
        <f>SUMIFS(СВЦЭМ!$G$34:$G$777,СВЦЭМ!$A$34:$A$777,$A254,СВЦЭМ!$B$34:$B$777,O$225)+'СЕТ СН'!$F$12</f>
        <v>229.11834992999999</v>
      </c>
      <c r="P254" s="37">
        <f>SUMIFS(СВЦЭМ!$G$34:$G$777,СВЦЭМ!$A$34:$A$777,$A254,СВЦЭМ!$B$34:$B$777,P$225)+'СЕТ СН'!$F$12</f>
        <v>229.14939820000001</v>
      </c>
      <c r="Q254" s="37">
        <f>SUMIFS(СВЦЭМ!$G$34:$G$777,СВЦЭМ!$A$34:$A$777,$A254,СВЦЭМ!$B$34:$B$777,Q$225)+'СЕТ СН'!$F$12</f>
        <v>229.03934656000001</v>
      </c>
      <c r="R254" s="37">
        <f>SUMIFS(СВЦЭМ!$G$34:$G$777,СВЦЭМ!$A$34:$A$777,$A254,СВЦЭМ!$B$34:$B$777,R$225)+'СЕТ СН'!$F$12</f>
        <v>228.34591606999999</v>
      </c>
      <c r="S254" s="37">
        <f>SUMIFS(СВЦЭМ!$G$34:$G$777,СВЦЭМ!$A$34:$A$777,$A254,СВЦЭМ!$B$34:$B$777,S$225)+'СЕТ СН'!$F$12</f>
        <v>220.81092974000001</v>
      </c>
      <c r="T254" s="37">
        <f>SUMIFS(СВЦЭМ!$G$34:$G$777,СВЦЭМ!$A$34:$A$777,$A254,СВЦЭМ!$B$34:$B$777,T$225)+'СЕТ СН'!$F$12</f>
        <v>208.7438688</v>
      </c>
      <c r="U254" s="37">
        <f>SUMIFS(СВЦЭМ!$G$34:$G$777,СВЦЭМ!$A$34:$A$777,$A254,СВЦЭМ!$B$34:$B$777,U$225)+'СЕТ СН'!$F$12</f>
        <v>207.6369899</v>
      </c>
      <c r="V254" s="37">
        <f>SUMIFS(СВЦЭМ!$G$34:$G$777,СВЦЭМ!$A$34:$A$777,$A254,СВЦЭМ!$B$34:$B$777,V$225)+'СЕТ СН'!$F$12</f>
        <v>205.25360748</v>
      </c>
      <c r="W254" s="37">
        <f>SUMIFS(СВЦЭМ!$G$34:$G$777,СВЦЭМ!$A$34:$A$777,$A254,СВЦЭМ!$B$34:$B$777,W$225)+'СЕТ СН'!$F$12</f>
        <v>207.98205118999999</v>
      </c>
      <c r="X254" s="37">
        <f>SUMIFS(СВЦЭМ!$G$34:$G$777,СВЦЭМ!$A$34:$A$777,$A254,СВЦЭМ!$B$34:$B$777,X$225)+'СЕТ СН'!$F$12</f>
        <v>216.01278837000001</v>
      </c>
      <c r="Y254" s="37">
        <f>SUMIFS(СВЦЭМ!$G$34:$G$777,СВЦЭМ!$A$34:$A$777,$A254,СВЦЭМ!$B$34:$B$777,Y$225)+'СЕТ СН'!$F$12</f>
        <v>240.61435861000001</v>
      </c>
    </row>
    <row r="255" spans="1:25" ht="15.75" x14ac:dyDescent="0.2">
      <c r="A255" s="36">
        <f t="shared" si="6"/>
        <v>42704</v>
      </c>
      <c r="B255" s="37">
        <f>SUMIFS(СВЦЭМ!$G$34:$G$777,СВЦЭМ!$A$34:$A$777,$A255,СВЦЭМ!$B$34:$B$777,B$225)+'СЕТ СН'!$F$12</f>
        <v>270.20055973000001</v>
      </c>
      <c r="C255" s="37">
        <f>SUMIFS(СВЦЭМ!$G$34:$G$777,СВЦЭМ!$A$34:$A$777,$A255,СВЦЭМ!$B$34:$B$777,C$225)+'СЕТ СН'!$F$12</f>
        <v>296.25582135000002</v>
      </c>
      <c r="D255" s="37">
        <f>SUMIFS(СВЦЭМ!$G$34:$G$777,СВЦЭМ!$A$34:$A$777,$A255,СВЦЭМ!$B$34:$B$777,D$225)+'СЕТ СН'!$F$12</f>
        <v>312.01457364999999</v>
      </c>
      <c r="E255" s="37">
        <f>SUMIFS(СВЦЭМ!$G$34:$G$777,СВЦЭМ!$A$34:$A$777,$A255,СВЦЭМ!$B$34:$B$777,E$225)+'СЕТ СН'!$F$12</f>
        <v>312.12442301999999</v>
      </c>
      <c r="F255" s="37">
        <f>SUMIFS(СВЦЭМ!$G$34:$G$777,СВЦЭМ!$A$34:$A$777,$A255,СВЦЭМ!$B$34:$B$777,F$225)+'СЕТ СН'!$F$12</f>
        <v>312.84274405000002</v>
      </c>
      <c r="G255" s="37">
        <f>SUMIFS(СВЦЭМ!$G$34:$G$777,СВЦЭМ!$A$34:$A$777,$A255,СВЦЭМ!$B$34:$B$777,G$225)+'СЕТ СН'!$F$12</f>
        <v>310.19286146000002</v>
      </c>
      <c r="H255" s="37">
        <f>SUMIFS(СВЦЭМ!$G$34:$G$777,СВЦЭМ!$A$34:$A$777,$A255,СВЦЭМ!$B$34:$B$777,H$225)+'СЕТ СН'!$F$12</f>
        <v>294.91949333999997</v>
      </c>
      <c r="I255" s="37">
        <f>SUMIFS(СВЦЭМ!$G$34:$G$777,СВЦЭМ!$A$34:$A$777,$A255,СВЦЭМ!$B$34:$B$777,I$225)+'СЕТ СН'!$F$12</f>
        <v>273.12436136000002</v>
      </c>
      <c r="J255" s="37">
        <f>SUMIFS(СВЦЭМ!$G$34:$G$777,СВЦЭМ!$A$34:$A$777,$A255,СВЦЭМ!$B$34:$B$777,J$225)+'СЕТ СН'!$F$12</f>
        <v>250.07089214999999</v>
      </c>
      <c r="K255" s="37">
        <f>SUMIFS(СВЦЭМ!$G$34:$G$777,СВЦЭМ!$A$34:$A$777,$A255,СВЦЭМ!$B$34:$B$777,K$225)+'СЕТ СН'!$F$12</f>
        <v>235.59470356</v>
      </c>
      <c r="L255" s="37">
        <f>SUMIFS(СВЦЭМ!$G$34:$G$777,СВЦЭМ!$A$34:$A$777,$A255,СВЦЭМ!$B$34:$B$777,L$225)+'СЕТ СН'!$F$12</f>
        <v>214.94519697999999</v>
      </c>
      <c r="M255" s="37">
        <f>SUMIFS(СВЦЭМ!$G$34:$G$777,СВЦЭМ!$A$34:$A$777,$A255,СВЦЭМ!$B$34:$B$777,M$225)+'СЕТ СН'!$F$12</f>
        <v>211.97306982000001</v>
      </c>
      <c r="N255" s="37">
        <f>SUMIFS(СВЦЭМ!$G$34:$G$777,СВЦЭМ!$A$34:$A$777,$A255,СВЦЭМ!$B$34:$B$777,N$225)+'СЕТ СН'!$F$12</f>
        <v>218.42925822000001</v>
      </c>
      <c r="O255" s="37">
        <f>SUMIFS(СВЦЭМ!$G$34:$G$777,СВЦЭМ!$A$34:$A$777,$A255,СВЦЭМ!$B$34:$B$777,O$225)+'СЕТ СН'!$F$12</f>
        <v>219.39611341</v>
      </c>
      <c r="P255" s="37">
        <f>SUMIFS(СВЦЭМ!$G$34:$G$777,СВЦЭМ!$A$34:$A$777,$A255,СВЦЭМ!$B$34:$B$777,P$225)+'СЕТ СН'!$F$12</f>
        <v>220.56296652</v>
      </c>
      <c r="Q255" s="37">
        <f>SUMIFS(СВЦЭМ!$G$34:$G$777,СВЦЭМ!$A$34:$A$777,$A255,СВЦЭМ!$B$34:$B$777,Q$225)+'СЕТ СН'!$F$12</f>
        <v>220.54707776999999</v>
      </c>
      <c r="R255" s="37">
        <f>SUMIFS(СВЦЭМ!$G$34:$G$777,СВЦЭМ!$A$34:$A$777,$A255,СВЦЭМ!$B$34:$B$777,R$225)+'СЕТ СН'!$F$12</f>
        <v>219.15489642</v>
      </c>
      <c r="S255" s="37">
        <f>SUMIFS(СВЦЭМ!$G$34:$G$777,СВЦЭМ!$A$34:$A$777,$A255,СВЦЭМ!$B$34:$B$777,S$225)+'СЕТ СН'!$F$12</f>
        <v>214.01930116</v>
      </c>
      <c r="T255" s="37">
        <f>SUMIFS(СВЦЭМ!$G$34:$G$777,СВЦЭМ!$A$34:$A$777,$A255,СВЦЭМ!$B$34:$B$777,T$225)+'СЕТ СН'!$F$12</f>
        <v>205.30429268</v>
      </c>
      <c r="U255" s="37">
        <f>SUMIFS(СВЦЭМ!$G$34:$G$777,СВЦЭМ!$A$34:$A$777,$A255,СВЦЭМ!$B$34:$B$777,U$225)+'СЕТ СН'!$F$12</f>
        <v>205.10872062000001</v>
      </c>
      <c r="V255" s="37">
        <f>SUMIFS(СВЦЭМ!$G$34:$G$777,СВЦЭМ!$A$34:$A$777,$A255,СВЦЭМ!$B$34:$B$777,V$225)+'СЕТ СН'!$F$12</f>
        <v>201.75913535000001</v>
      </c>
      <c r="W255" s="37">
        <f>SUMIFS(СВЦЭМ!$G$34:$G$777,СВЦЭМ!$A$34:$A$777,$A255,СВЦЭМ!$B$34:$B$777,W$225)+'СЕТ СН'!$F$12</f>
        <v>204.04922635</v>
      </c>
      <c r="X255" s="37">
        <f>SUMIFS(СВЦЭМ!$G$34:$G$777,СВЦЭМ!$A$34:$A$777,$A255,СВЦЭМ!$B$34:$B$777,X$225)+'СЕТ СН'!$F$12</f>
        <v>208.54893383000001</v>
      </c>
      <c r="Y255" s="37">
        <f>SUMIFS(СВЦЭМ!$G$34:$G$777,СВЦЭМ!$A$34:$A$777,$A255,СВЦЭМ!$B$34:$B$777,Y$225)+'СЕТ СН'!$F$12</f>
        <v>234.31379677000001</v>
      </c>
    </row>
    <row r="256" spans="1:25" ht="15.75" x14ac:dyDescent="0.2">
      <c r="A256" s="36">
        <f t="shared" si="6"/>
        <v>42705</v>
      </c>
      <c r="B256" s="37">
        <f>SUMIFS(СВЦЭМ!$G$34:$G$777,СВЦЭМ!$A$34:$A$777,$A256,СВЦЭМ!$B$34:$B$777,B$225)+'СЕТ СН'!$F$12</f>
        <v>0</v>
      </c>
      <c r="C256" s="37">
        <f>SUMIFS(СВЦЭМ!$G$34:$G$777,СВЦЭМ!$A$34:$A$777,$A256,СВЦЭМ!$B$34:$B$777,C$225)+'СЕТ СН'!$F$12</f>
        <v>0</v>
      </c>
      <c r="D256" s="37">
        <f>SUMIFS(СВЦЭМ!$G$34:$G$777,СВЦЭМ!$A$34:$A$777,$A256,СВЦЭМ!$B$34:$B$777,D$225)+'СЕТ СН'!$F$12</f>
        <v>0</v>
      </c>
      <c r="E256" s="37">
        <f>SUMIFS(СВЦЭМ!$G$34:$G$777,СВЦЭМ!$A$34:$A$777,$A256,СВЦЭМ!$B$34:$B$777,E$225)+'СЕТ СН'!$F$12</f>
        <v>0</v>
      </c>
      <c r="F256" s="37">
        <f>SUMIFS(СВЦЭМ!$G$34:$G$777,СВЦЭМ!$A$34:$A$777,$A256,СВЦЭМ!$B$34:$B$777,F$225)+'СЕТ СН'!$F$12</f>
        <v>0</v>
      </c>
      <c r="G256" s="37">
        <f>SUMIFS(СВЦЭМ!$G$34:$G$777,СВЦЭМ!$A$34:$A$777,$A256,СВЦЭМ!$B$34:$B$777,G$225)+'СЕТ СН'!$F$12</f>
        <v>0</v>
      </c>
      <c r="H256" s="37">
        <f>SUMIFS(СВЦЭМ!$G$34:$G$777,СВЦЭМ!$A$34:$A$777,$A256,СВЦЭМ!$B$34:$B$777,H$225)+'СЕТ СН'!$F$12</f>
        <v>0</v>
      </c>
      <c r="I256" s="37">
        <f>SUMIFS(СВЦЭМ!$G$34:$G$777,СВЦЭМ!$A$34:$A$777,$A256,СВЦЭМ!$B$34:$B$777,I$225)+'СЕТ СН'!$F$12</f>
        <v>0</v>
      </c>
      <c r="J256" s="37">
        <f>SUMIFS(СВЦЭМ!$G$34:$G$777,СВЦЭМ!$A$34:$A$777,$A256,СВЦЭМ!$B$34:$B$777,J$225)+'СЕТ СН'!$F$12</f>
        <v>0</v>
      </c>
      <c r="K256" s="37">
        <f>SUMIFS(СВЦЭМ!$G$34:$G$777,СВЦЭМ!$A$34:$A$777,$A256,СВЦЭМ!$B$34:$B$777,K$225)+'СЕТ СН'!$F$12</f>
        <v>0</v>
      </c>
      <c r="L256" s="37">
        <f>SUMIFS(СВЦЭМ!$G$34:$G$777,СВЦЭМ!$A$34:$A$777,$A256,СВЦЭМ!$B$34:$B$777,L$225)+'СЕТ СН'!$F$12</f>
        <v>0</v>
      </c>
      <c r="M256" s="37">
        <f>SUMIFS(СВЦЭМ!$G$34:$G$777,СВЦЭМ!$A$34:$A$777,$A256,СВЦЭМ!$B$34:$B$777,M$225)+'СЕТ СН'!$F$12</f>
        <v>0</v>
      </c>
      <c r="N256" s="37">
        <f>SUMIFS(СВЦЭМ!$G$34:$G$777,СВЦЭМ!$A$34:$A$777,$A256,СВЦЭМ!$B$34:$B$777,N$225)+'СЕТ СН'!$F$12</f>
        <v>0</v>
      </c>
      <c r="O256" s="37">
        <f>SUMIFS(СВЦЭМ!$G$34:$G$777,СВЦЭМ!$A$34:$A$777,$A256,СВЦЭМ!$B$34:$B$777,O$225)+'СЕТ СН'!$F$12</f>
        <v>0</v>
      </c>
      <c r="P256" s="37">
        <f>SUMIFS(СВЦЭМ!$G$34:$G$777,СВЦЭМ!$A$34:$A$777,$A256,СВЦЭМ!$B$34:$B$777,P$225)+'СЕТ СН'!$F$12</f>
        <v>0</v>
      </c>
      <c r="Q256" s="37">
        <f>SUMIFS(СВЦЭМ!$G$34:$G$777,СВЦЭМ!$A$34:$A$777,$A256,СВЦЭМ!$B$34:$B$777,Q$225)+'СЕТ СН'!$F$12</f>
        <v>0</v>
      </c>
      <c r="R256" s="37">
        <f>SUMIFS(СВЦЭМ!$G$34:$G$777,СВЦЭМ!$A$34:$A$777,$A256,СВЦЭМ!$B$34:$B$777,R$225)+'СЕТ СН'!$F$12</f>
        <v>0</v>
      </c>
      <c r="S256" s="37">
        <f>SUMIFS(СВЦЭМ!$G$34:$G$777,СВЦЭМ!$A$34:$A$777,$A256,СВЦЭМ!$B$34:$B$777,S$225)+'СЕТ СН'!$F$12</f>
        <v>0</v>
      </c>
      <c r="T256" s="37">
        <f>SUMIFS(СВЦЭМ!$G$34:$G$777,СВЦЭМ!$A$34:$A$777,$A256,СВЦЭМ!$B$34:$B$777,T$225)+'СЕТ СН'!$F$12</f>
        <v>0</v>
      </c>
      <c r="U256" s="37">
        <f>SUMIFS(СВЦЭМ!$G$34:$G$777,СВЦЭМ!$A$34:$A$777,$A256,СВЦЭМ!$B$34:$B$777,U$225)+'СЕТ СН'!$F$12</f>
        <v>0</v>
      </c>
      <c r="V256" s="37">
        <f>SUMIFS(СВЦЭМ!$G$34:$G$777,СВЦЭМ!$A$34:$A$777,$A256,СВЦЭМ!$B$34:$B$777,V$225)+'СЕТ СН'!$F$12</f>
        <v>0</v>
      </c>
      <c r="W256" s="37">
        <f>SUMIFS(СВЦЭМ!$G$34:$G$777,СВЦЭМ!$A$34:$A$777,$A256,СВЦЭМ!$B$34:$B$777,W$225)+'СЕТ СН'!$F$12</f>
        <v>0</v>
      </c>
      <c r="X256" s="37">
        <f>SUMIFS(СВЦЭМ!$G$34:$G$777,СВЦЭМ!$A$34:$A$777,$A256,СВЦЭМ!$B$34:$B$777,X$225)+'СЕТ СН'!$F$12</f>
        <v>0</v>
      </c>
      <c r="Y256" s="37">
        <f>SUMIFS(СВЦЭМ!$G$34:$G$777,СВЦЭМ!$A$34:$A$777,$A256,СВЦЭМ!$B$34:$B$777,Y$225)+'СЕТ СН'!$F$12</f>
        <v>0</v>
      </c>
    </row>
    <row r="257" spans="1:27" ht="15.75" x14ac:dyDescent="0.2">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row>
    <row r="258" spans="1:27" ht="12.75" customHeight="1" x14ac:dyDescent="0.2">
      <c r="A258" s="113" t="s">
        <v>7</v>
      </c>
      <c r="B258" s="116" t="s">
        <v>131</v>
      </c>
      <c r="C258" s="117"/>
      <c r="D258" s="117"/>
      <c r="E258" s="117"/>
      <c r="F258" s="117"/>
      <c r="G258" s="117"/>
      <c r="H258" s="117"/>
      <c r="I258" s="117"/>
      <c r="J258" s="117"/>
      <c r="K258" s="117"/>
      <c r="L258" s="117"/>
      <c r="M258" s="117"/>
      <c r="N258" s="117"/>
      <c r="O258" s="117"/>
      <c r="P258" s="117"/>
      <c r="Q258" s="117"/>
      <c r="R258" s="117"/>
      <c r="S258" s="117"/>
      <c r="T258" s="117"/>
      <c r="U258" s="117"/>
      <c r="V258" s="117"/>
      <c r="W258" s="117"/>
      <c r="X258" s="117"/>
      <c r="Y258" s="118"/>
    </row>
    <row r="259" spans="1:27" ht="12.75" customHeight="1" x14ac:dyDescent="0.2">
      <c r="A259" s="114"/>
      <c r="B259" s="119"/>
      <c r="C259" s="120"/>
      <c r="D259" s="120"/>
      <c r="E259" s="120"/>
      <c r="F259" s="120"/>
      <c r="G259" s="120"/>
      <c r="H259" s="120"/>
      <c r="I259" s="120"/>
      <c r="J259" s="120"/>
      <c r="K259" s="120"/>
      <c r="L259" s="120"/>
      <c r="M259" s="120"/>
      <c r="N259" s="120"/>
      <c r="O259" s="120"/>
      <c r="P259" s="120"/>
      <c r="Q259" s="120"/>
      <c r="R259" s="120"/>
      <c r="S259" s="120"/>
      <c r="T259" s="120"/>
      <c r="U259" s="120"/>
      <c r="V259" s="120"/>
      <c r="W259" s="120"/>
      <c r="X259" s="120"/>
      <c r="Y259" s="121"/>
    </row>
    <row r="260" spans="1:27" s="47" customFormat="1" ht="12.75" customHeight="1" x14ac:dyDescent="0.2">
      <c r="A260" s="115"/>
      <c r="B260" s="35">
        <v>1</v>
      </c>
      <c r="C260" s="35">
        <v>2</v>
      </c>
      <c r="D260" s="35">
        <v>3</v>
      </c>
      <c r="E260" s="35">
        <v>4</v>
      </c>
      <c r="F260" s="35">
        <v>5</v>
      </c>
      <c r="G260" s="35">
        <v>6</v>
      </c>
      <c r="H260" s="35">
        <v>7</v>
      </c>
      <c r="I260" s="35">
        <v>8</v>
      </c>
      <c r="J260" s="35">
        <v>9</v>
      </c>
      <c r="K260" s="35">
        <v>10</v>
      </c>
      <c r="L260" s="35">
        <v>11</v>
      </c>
      <c r="M260" s="35">
        <v>12</v>
      </c>
      <c r="N260" s="35">
        <v>13</v>
      </c>
      <c r="O260" s="35">
        <v>14</v>
      </c>
      <c r="P260" s="35">
        <v>15</v>
      </c>
      <c r="Q260" s="35">
        <v>16</v>
      </c>
      <c r="R260" s="35">
        <v>17</v>
      </c>
      <c r="S260" s="35">
        <v>18</v>
      </c>
      <c r="T260" s="35">
        <v>19</v>
      </c>
      <c r="U260" s="35">
        <v>20</v>
      </c>
      <c r="V260" s="35">
        <v>21</v>
      </c>
      <c r="W260" s="35">
        <v>22</v>
      </c>
      <c r="X260" s="35">
        <v>23</v>
      </c>
      <c r="Y260" s="35">
        <v>24</v>
      </c>
    </row>
    <row r="261" spans="1:27" ht="15.75" customHeight="1" x14ac:dyDescent="0.2">
      <c r="A261" s="36" t="str">
        <f>A226</f>
        <v>01.11.2016</v>
      </c>
      <c r="B261" s="37">
        <f>SUMIFS(СВЦЭМ!$H$34:$H$777,СВЦЭМ!$A$34:$A$777,$A261,СВЦЭМ!$B$34:$B$777,B$260)+'СЕТ СН'!$F$12</f>
        <v>437.23612949</v>
      </c>
      <c r="C261" s="37">
        <f>SUMIFS(СВЦЭМ!$H$34:$H$777,СВЦЭМ!$A$34:$A$777,$A261,СВЦЭМ!$B$34:$B$777,C$260)+'СЕТ СН'!$F$12</f>
        <v>490.06749358000002</v>
      </c>
      <c r="D261" s="37">
        <f>SUMIFS(СВЦЭМ!$H$34:$H$777,СВЦЭМ!$A$34:$A$777,$A261,СВЦЭМ!$B$34:$B$777,D$260)+'СЕТ СН'!$F$12</f>
        <v>507.07456963999999</v>
      </c>
      <c r="E261" s="37">
        <f>SUMIFS(СВЦЭМ!$H$34:$H$777,СВЦЭМ!$A$34:$A$777,$A261,СВЦЭМ!$B$34:$B$777,E$260)+'СЕТ СН'!$F$12</f>
        <v>513.68610865999995</v>
      </c>
      <c r="F261" s="37">
        <f>SUMIFS(СВЦЭМ!$H$34:$H$777,СВЦЭМ!$A$34:$A$777,$A261,СВЦЭМ!$B$34:$B$777,F$260)+'СЕТ СН'!$F$12</f>
        <v>512.84926107000001</v>
      </c>
      <c r="G261" s="37">
        <f>SUMIFS(СВЦЭМ!$H$34:$H$777,СВЦЭМ!$A$34:$A$777,$A261,СВЦЭМ!$B$34:$B$777,G$260)+'СЕТ СН'!$F$12</f>
        <v>506.05320846000001</v>
      </c>
      <c r="H261" s="37">
        <f>SUMIFS(СВЦЭМ!$H$34:$H$777,СВЦЭМ!$A$34:$A$777,$A261,СВЦЭМ!$B$34:$B$777,H$260)+'СЕТ СН'!$F$12</f>
        <v>487.34357784999997</v>
      </c>
      <c r="I261" s="37">
        <f>SUMIFS(СВЦЭМ!$H$34:$H$777,СВЦЭМ!$A$34:$A$777,$A261,СВЦЭМ!$B$34:$B$777,I$260)+'СЕТ СН'!$F$12</f>
        <v>468.65026506999999</v>
      </c>
      <c r="J261" s="37">
        <f>SUMIFS(СВЦЭМ!$H$34:$H$777,СВЦЭМ!$A$34:$A$777,$A261,СВЦЭМ!$B$34:$B$777,J$260)+'СЕТ СН'!$F$12</f>
        <v>427.27719726999999</v>
      </c>
      <c r="K261" s="37">
        <f>SUMIFS(СВЦЭМ!$H$34:$H$777,СВЦЭМ!$A$34:$A$777,$A261,СВЦЭМ!$B$34:$B$777,K$260)+'СЕТ СН'!$F$12</f>
        <v>385.40472450999999</v>
      </c>
      <c r="L261" s="37">
        <f>SUMIFS(СВЦЭМ!$H$34:$H$777,СВЦЭМ!$A$34:$A$777,$A261,СВЦЭМ!$B$34:$B$777,L$260)+'СЕТ СН'!$F$12</f>
        <v>341.34663475000002</v>
      </c>
      <c r="M261" s="37">
        <f>SUMIFS(СВЦЭМ!$H$34:$H$777,СВЦЭМ!$A$34:$A$777,$A261,СВЦЭМ!$B$34:$B$777,M$260)+'СЕТ СН'!$F$12</f>
        <v>316.39026623000001</v>
      </c>
      <c r="N261" s="37">
        <f>SUMIFS(СВЦЭМ!$H$34:$H$777,СВЦЭМ!$A$34:$A$777,$A261,СВЦЭМ!$B$34:$B$777,N$260)+'СЕТ СН'!$F$12</f>
        <v>317.01540856999998</v>
      </c>
      <c r="O261" s="37">
        <f>SUMIFS(СВЦЭМ!$H$34:$H$777,СВЦЭМ!$A$34:$A$777,$A261,СВЦЭМ!$B$34:$B$777,O$260)+'СЕТ СН'!$F$12</f>
        <v>319.67328457000002</v>
      </c>
      <c r="P261" s="37">
        <f>SUMIFS(СВЦЭМ!$H$34:$H$777,СВЦЭМ!$A$34:$A$777,$A261,СВЦЭМ!$B$34:$B$777,P$260)+'СЕТ СН'!$F$12</f>
        <v>325.16121162000002</v>
      </c>
      <c r="Q261" s="37">
        <f>SUMIFS(СВЦЭМ!$H$34:$H$777,СВЦЭМ!$A$34:$A$777,$A261,СВЦЭМ!$B$34:$B$777,Q$260)+'СЕТ СН'!$F$12</f>
        <v>325.06453764000003</v>
      </c>
      <c r="R261" s="37">
        <f>SUMIFS(СВЦЭМ!$H$34:$H$777,СВЦЭМ!$A$34:$A$777,$A261,СВЦЭМ!$B$34:$B$777,R$260)+'СЕТ СН'!$F$12</f>
        <v>324.26341504999999</v>
      </c>
      <c r="S261" s="37">
        <f>SUMIFS(СВЦЭМ!$H$34:$H$777,СВЦЭМ!$A$34:$A$777,$A261,СВЦЭМ!$B$34:$B$777,S$260)+'СЕТ СН'!$F$12</f>
        <v>315.83233067999998</v>
      </c>
      <c r="T261" s="37">
        <f>SUMIFS(СВЦЭМ!$H$34:$H$777,СВЦЭМ!$A$34:$A$777,$A261,СВЦЭМ!$B$34:$B$777,T$260)+'СЕТ СН'!$F$12</f>
        <v>321.93617946000001</v>
      </c>
      <c r="U261" s="37">
        <f>SUMIFS(СВЦЭМ!$H$34:$H$777,СВЦЭМ!$A$34:$A$777,$A261,СВЦЭМ!$B$34:$B$777,U$260)+'СЕТ СН'!$F$12</f>
        <v>325.37227537000001</v>
      </c>
      <c r="V261" s="37">
        <f>SUMIFS(СВЦЭМ!$H$34:$H$777,СВЦЭМ!$A$34:$A$777,$A261,СВЦЭМ!$B$34:$B$777,V$260)+'СЕТ СН'!$F$12</f>
        <v>319.20133633</v>
      </c>
      <c r="W261" s="37">
        <f>SUMIFS(СВЦЭМ!$H$34:$H$777,СВЦЭМ!$A$34:$A$777,$A261,СВЦЭМ!$B$34:$B$777,W$260)+'СЕТ СН'!$F$12</f>
        <v>315.86524270000001</v>
      </c>
      <c r="X261" s="37">
        <f>SUMIFS(СВЦЭМ!$H$34:$H$777,СВЦЭМ!$A$34:$A$777,$A261,СВЦЭМ!$B$34:$B$777,X$260)+'СЕТ СН'!$F$12</f>
        <v>320.18469097000002</v>
      </c>
      <c r="Y261" s="37">
        <f>SUMIFS(СВЦЭМ!$H$34:$H$777,СВЦЭМ!$A$34:$A$777,$A261,СВЦЭМ!$B$34:$B$777,Y$260)+'СЕТ СН'!$F$12</f>
        <v>368.31213004</v>
      </c>
      <c r="AA261" s="46"/>
    </row>
    <row r="262" spans="1:27" ht="15.75" x14ac:dyDescent="0.2">
      <c r="A262" s="36">
        <f>A261+1</f>
        <v>42676</v>
      </c>
      <c r="B262" s="37">
        <f>SUMIFS(СВЦЭМ!$H$34:$H$777,СВЦЭМ!$A$34:$A$777,$A262,СВЦЭМ!$B$34:$B$777,B$260)+'СЕТ СН'!$F$12</f>
        <v>437.88299416000001</v>
      </c>
      <c r="C262" s="37">
        <f>SUMIFS(СВЦЭМ!$H$34:$H$777,СВЦЭМ!$A$34:$A$777,$A262,СВЦЭМ!$B$34:$B$777,C$260)+'СЕТ СН'!$F$12</f>
        <v>499.10542899000001</v>
      </c>
      <c r="D262" s="37">
        <f>SUMIFS(СВЦЭМ!$H$34:$H$777,СВЦЭМ!$A$34:$A$777,$A262,СВЦЭМ!$B$34:$B$777,D$260)+'СЕТ СН'!$F$12</f>
        <v>518.19429409999998</v>
      </c>
      <c r="E262" s="37">
        <f>SUMIFS(СВЦЭМ!$H$34:$H$777,СВЦЭМ!$A$34:$A$777,$A262,СВЦЭМ!$B$34:$B$777,E$260)+'СЕТ СН'!$F$12</f>
        <v>522.04996344000006</v>
      </c>
      <c r="F262" s="37">
        <f>SUMIFS(СВЦЭМ!$H$34:$H$777,СВЦЭМ!$A$34:$A$777,$A262,СВЦЭМ!$B$34:$B$777,F$260)+'СЕТ СН'!$F$12</f>
        <v>522.45439285999998</v>
      </c>
      <c r="G262" s="37">
        <f>SUMIFS(СВЦЭМ!$H$34:$H$777,СВЦЭМ!$A$34:$A$777,$A262,СВЦЭМ!$B$34:$B$777,G$260)+'СЕТ СН'!$F$12</f>
        <v>506.88171583000002</v>
      </c>
      <c r="H262" s="37">
        <f>SUMIFS(СВЦЭМ!$H$34:$H$777,СВЦЭМ!$A$34:$A$777,$A262,СВЦЭМ!$B$34:$B$777,H$260)+'СЕТ СН'!$F$12</f>
        <v>508.21254235999999</v>
      </c>
      <c r="I262" s="37">
        <f>SUMIFS(СВЦЭМ!$H$34:$H$777,СВЦЭМ!$A$34:$A$777,$A262,СВЦЭМ!$B$34:$B$777,I$260)+'СЕТ СН'!$F$12</f>
        <v>492.75872321000003</v>
      </c>
      <c r="J262" s="37">
        <f>SUMIFS(СВЦЭМ!$H$34:$H$777,СВЦЭМ!$A$34:$A$777,$A262,СВЦЭМ!$B$34:$B$777,J$260)+'СЕТ СН'!$F$12</f>
        <v>418.37518372</v>
      </c>
      <c r="K262" s="37">
        <f>SUMIFS(СВЦЭМ!$H$34:$H$777,СВЦЭМ!$A$34:$A$777,$A262,СВЦЭМ!$B$34:$B$777,K$260)+'СЕТ СН'!$F$12</f>
        <v>361.31221051</v>
      </c>
      <c r="L262" s="37">
        <f>SUMIFS(СВЦЭМ!$H$34:$H$777,СВЦЭМ!$A$34:$A$777,$A262,СВЦЭМ!$B$34:$B$777,L$260)+'СЕТ СН'!$F$12</f>
        <v>346.58337427999999</v>
      </c>
      <c r="M262" s="37">
        <f>SUMIFS(СВЦЭМ!$H$34:$H$777,СВЦЭМ!$A$34:$A$777,$A262,СВЦЭМ!$B$34:$B$777,M$260)+'СЕТ СН'!$F$12</f>
        <v>340.16145953</v>
      </c>
      <c r="N262" s="37">
        <f>SUMIFS(СВЦЭМ!$H$34:$H$777,СВЦЭМ!$A$34:$A$777,$A262,СВЦЭМ!$B$34:$B$777,N$260)+'СЕТ СН'!$F$12</f>
        <v>349.07746705</v>
      </c>
      <c r="O262" s="37">
        <f>SUMIFS(СВЦЭМ!$H$34:$H$777,СВЦЭМ!$A$34:$A$777,$A262,СВЦЭМ!$B$34:$B$777,O$260)+'СЕТ СН'!$F$12</f>
        <v>363.57571283999999</v>
      </c>
      <c r="P262" s="37">
        <f>SUMIFS(СВЦЭМ!$H$34:$H$777,СВЦЭМ!$A$34:$A$777,$A262,СВЦЭМ!$B$34:$B$777,P$260)+'СЕТ СН'!$F$12</f>
        <v>360.71603188</v>
      </c>
      <c r="Q262" s="37">
        <f>SUMIFS(СВЦЭМ!$H$34:$H$777,СВЦЭМ!$A$34:$A$777,$A262,СВЦЭМ!$B$34:$B$777,Q$260)+'СЕТ СН'!$F$12</f>
        <v>359.33527915000002</v>
      </c>
      <c r="R262" s="37">
        <f>SUMIFS(СВЦЭМ!$H$34:$H$777,СВЦЭМ!$A$34:$A$777,$A262,СВЦЭМ!$B$34:$B$777,R$260)+'СЕТ СН'!$F$12</f>
        <v>359.29366458999999</v>
      </c>
      <c r="S262" s="37">
        <f>SUMIFS(СВЦЭМ!$H$34:$H$777,СВЦЭМ!$A$34:$A$777,$A262,СВЦЭМ!$B$34:$B$777,S$260)+'СЕТ СН'!$F$12</f>
        <v>354.26361277000001</v>
      </c>
      <c r="T262" s="37">
        <f>SUMIFS(СВЦЭМ!$H$34:$H$777,СВЦЭМ!$A$34:$A$777,$A262,СВЦЭМ!$B$34:$B$777,T$260)+'СЕТ СН'!$F$12</f>
        <v>363.44091873999997</v>
      </c>
      <c r="U262" s="37">
        <f>SUMIFS(СВЦЭМ!$H$34:$H$777,СВЦЭМ!$A$34:$A$777,$A262,СВЦЭМ!$B$34:$B$777,U$260)+'СЕТ СН'!$F$12</f>
        <v>372.26233996000002</v>
      </c>
      <c r="V262" s="37">
        <f>SUMIFS(СВЦЭМ!$H$34:$H$777,СВЦЭМ!$A$34:$A$777,$A262,СВЦЭМ!$B$34:$B$777,V$260)+'СЕТ СН'!$F$12</f>
        <v>367.34579613</v>
      </c>
      <c r="W262" s="37">
        <f>SUMIFS(СВЦЭМ!$H$34:$H$777,СВЦЭМ!$A$34:$A$777,$A262,СВЦЭМ!$B$34:$B$777,W$260)+'СЕТ СН'!$F$12</f>
        <v>359.99643765000002</v>
      </c>
      <c r="X262" s="37">
        <f>SUMIFS(СВЦЭМ!$H$34:$H$777,СВЦЭМ!$A$34:$A$777,$A262,СВЦЭМ!$B$34:$B$777,X$260)+'СЕТ СН'!$F$12</f>
        <v>359.20925577000003</v>
      </c>
      <c r="Y262" s="37">
        <f>SUMIFS(СВЦЭМ!$H$34:$H$777,СВЦЭМ!$A$34:$A$777,$A262,СВЦЭМ!$B$34:$B$777,Y$260)+'СЕТ СН'!$F$12</f>
        <v>383.06317349</v>
      </c>
    </row>
    <row r="263" spans="1:27" ht="15.75" x14ac:dyDescent="0.2">
      <c r="A263" s="36">
        <f t="shared" ref="A263:A291" si="7">A262+1</f>
        <v>42677</v>
      </c>
      <c r="B263" s="37">
        <f>SUMIFS(СВЦЭМ!$H$34:$H$777,СВЦЭМ!$A$34:$A$777,$A263,СВЦЭМ!$B$34:$B$777,B$260)+'СЕТ СН'!$F$12</f>
        <v>438.06288946000001</v>
      </c>
      <c r="C263" s="37">
        <f>SUMIFS(СВЦЭМ!$H$34:$H$777,СВЦЭМ!$A$34:$A$777,$A263,СВЦЭМ!$B$34:$B$777,C$260)+'СЕТ СН'!$F$12</f>
        <v>504.00225214</v>
      </c>
      <c r="D263" s="37">
        <f>SUMIFS(СВЦЭМ!$H$34:$H$777,СВЦЭМ!$A$34:$A$777,$A263,СВЦЭМ!$B$34:$B$777,D$260)+'СЕТ СН'!$F$12</f>
        <v>513.36083195000003</v>
      </c>
      <c r="E263" s="37">
        <f>SUMIFS(СВЦЭМ!$H$34:$H$777,СВЦЭМ!$A$34:$A$777,$A263,СВЦЭМ!$B$34:$B$777,E$260)+'СЕТ СН'!$F$12</f>
        <v>512.00711783999998</v>
      </c>
      <c r="F263" s="37">
        <f>SUMIFS(СВЦЭМ!$H$34:$H$777,СВЦЭМ!$A$34:$A$777,$A263,СВЦЭМ!$B$34:$B$777,F$260)+'СЕТ СН'!$F$12</f>
        <v>510.95932246000001</v>
      </c>
      <c r="G263" s="37">
        <f>SUMIFS(СВЦЭМ!$H$34:$H$777,СВЦЭМ!$A$34:$A$777,$A263,СВЦЭМ!$B$34:$B$777,G$260)+'СЕТ СН'!$F$12</f>
        <v>515.14979016999996</v>
      </c>
      <c r="H263" s="37">
        <f>SUMIFS(СВЦЭМ!$H$34:$H$777,СВЦЭМ!$A$34:$A$777,$A263,СВЦЭМ!$B$34:$B$777,H$260)+'СЕТ СН'!$F$12</f>
        <v>513.17147694000005</v>
      </c>
      <c r="I263" s="37">
        <f>SUMIFS(СВЦЭМ!$H$34:$H$777,СВЦЭМ!$A$34:$A$777,$A263,СВЦЭМ!$B$34:$B$777,I$260)+'СЕТ СН'!$F$12</f>
        <v>497.42043074999998</v>
      </c>
      <c r="J263" s="37">
        <f>SUMIFS(СВЦЭМ!$H$34:$H$777,СВЦЭМ!$A$34:$A$777,$A263,СВЦЭМ!$B$34:$B$777,J$260)+'СЕТ СН'!$F$12</f>
        <v>446.25714069999998</v>
      </c>
      <c r="K263" s="37">
        <f>SUMIFS(СВЦЭМ!$H$34:$H$777,СВЦЭМ!$A$34:$A$777,$A263,СВЦЭМ!$B$34:$B$777,K$260)+'СЕТ СН'!$F$12</f>
        <v>399.14143371</v>
      </c>
      <c r="L263" s="37">
        <f>SUMIFS(СВЦЭМ!$H$34:$H$777,СВЦЭМ!$A$34:$A$777,$A263,СВЦЭМ!$B$34:$B$777,L$260)+'СЕТ СН'!$F$12</f>
        <v>356.39118136000002</v>
      </c>
      <c r="M263" s="37">
        <f>SUMIFS(СВЦЭМ!$H$34:$H$777,СВЦЭМ!$A$34:$A$777,$A263,СВЦЭМ!$B$34:$B$777,M$260)+'СЕТ СН'!$F$12</f>
        <v>350.20605873</v>
      </c>
      <c r="N263" s="37">
        <f>SUMIFS(СВЦЭМ!$H$34:$H$777,СВЦЭМ!$A$34:$A$777,$A263,СВЦЭМ!$B$34:$B$777,N$260)+'СЕТ СН'!$F$12</f>
        <v>361.17804389999998</v>
      </c>
      <c r="O263" s="37">
        <f>SUMIFS(СВЦЭМ!$H$34:$H$777,СВЦЭМ!$A$34:$A$777,$A263,СВЦЭМ!$B$34:$B$777,O$260)+'СЕТ СН'!$F$12</f>
        <v>376.73746018000003</v>
      </c>
      <c r="P263" s="37">
        <f>SUMIFS(СВЦЭМ!$H$34:$H$777,СВЦЭМ!$A$34:$A$777,$A263,СВЦЭМ!$B$34:$B$777,P$260)+'СЕТ СН'!$F$12</f>
        <v>384.43940364000002</v>
      </c>
      <c r="Q263" s="37">
        <f>SUMIFS(СВЦЭМ!$H$34:$H$777,СВЦЭМ!$A$34:$A$777,$A263,СВЦЭМ!$B$34:$B$777,Q$260)+'СЕТ СН'!$F$12</f>
        <v>389.87817518999998</v>
      </c>
      <c r="R263" s="37">
        <f>SUMIFS(СВЦЭМ!$H$34:$H$777,СВЦЭМ!$A$34:$A$777,$A263,СВЦЭМ!$B$34:$B$777,R$260)+'СЕТ СН'!$F$12</f>
        <v>388.19081019999999</v>
      </c>
      <c r="S263" s="37">
        <f>SUMIFS(СВЦЭМ!$H$34:$H$777,СВЦЭМ!$A$34:$A$777,$A263,СВЦЭМ!$B$34:$B$777,S$260)+'СЕТ СН'!$F$12</f>
        <v>389.69514368</v>
      </c>
      <c r="T263" s="37">
        <f>SUMIFS(СВЦЭМ!$H$34:$H$777,СВЦЭМ!$A$34:$A$777,$A263,СВЦЭМ!$B$34:$B$777,T$260)+'СЕТ СН'!$F$12</f>
        <v>362.91084642999999</v>
      </c>
      <c r="U263" s="37">
        <f>SUMIFS(СВЦЭМ!$H$34:$H$777,СВЦЭМ!$A$34:$A$777,$A263,СВЦЭМ!$B$34:$B$777,U$260)+'СЕТ СН'!$F$12</f>
        <v>364.38350737000002</v>
      </c>
      <c r="V263" s="37">
        <f>SUMIFS(СВЦЭМ!$H$34:$H$777,СВЦЭМ!$A$34:$A$777,$A263,СВЦЭМ!$B$34:$B$777,V$260)+'СЕТ СН'!$F$12</f>
        <v>366.6119491</v>
      </c>
      <c r="W263" s="37">
        <f>SUMIFS(СВЦЭМ!$H$34:$H$777,СВЦЭМ!$A$34:$A$777,$A263,СВЦЭМ!$B$34:$B$777,W$260)+'СЕТ СН'!$F$12</f>
        <v>380.34203573000002</v>
      </c>
      <c r="X263" s="37">
        <f>SUMIFS(СВЦЭМ!$H$34:$H$777,СВЦЭМ!$A$34:$A$777,$A263,СВЦЭМ!$B$34:$B$777,X$260)+'СЕТ СН'!$F$12</f>
        <v>393.13189245000001</v>
      </c>
      <c r="Y263" s="37">
        <f>SUMIFS(СВЦЭМ!$H$34:$H$777,СВЦЭМ!$A$34:$A$777,$A263,СВЦЭМ!$B$34:$B$777,Y$260)+'СЕТ СН'!$F$12</f>
        <v>434.26122249999997</v>
      </c>
    </row>
    <row r="264" spans="1:27" ht="15.75" x14ac:dyDescent="0.2">
      <c r="A264" s="36">
        <f t="shared" si="7"/>
        <v>42678</v>
      </c>
      <c r="B264" s="37">
        <f>SUMIFS(СВЦЭМ!$H$34:$H$777,СВЦЭМ!$A$34:$A$777,$A264,СВЦЭМ!$B$34:$B$777,B$260)+'СЕТ СН'!$F$12</f>
        <v>478.78452927000001</v>
      </c>
      <c r="C264" s="37">
        <f>SUMIFS(СВЦЭМ!$H$34:$H$777,СВЦЭМ!$A$34:$A$777,$A264,СВЦЭМ!$B$34:$B$777,C$260)+'СЕТ СН'!$F$12</f>
        <v>511.93311270999999</v>
      </c>
      <c r="D264" s="37">
        <f>SUMIFS(СВЦЭМ!$H$34:$H$777,СВЦЭМ!$A$34:$A$777,$A264,СВЦЭМ!$B$34:$B$777,D$260)+'СЕТ СН'!$F$12</f>
        <v>513.84108889000004</v>
      </c>
      <c r="E264" s="37">
        <f>SUMIFS(СВЦЭМ!$H$34:$H$777,СВЦЭМ!$A$34:$A$777,$A264,СВЦЭМ!$B$34:$B$777,E$260)+'СЕТ СН'!$F$12</f>
        <v>513.26128842000003</v>
      </c>
      <c r="F264" s="37">
        <f>SUMIFS(СВЦЭМ!$H$34:$H$777,СВЦЭМ!$A$34:$A$777,$A264,СВЦЭМ!$B$34:$B$777,F$260)+'СЕТ СН'!$F$12</f>
        <v>511.92096443000003</v>
      </c>
      <c r="G264" s="37">
        <f>SUMIFS(СВЦЭМ!$H$34:$H$777,СВЦЭМ!$A$34:$A$777,$A264,СВЦЭМ!$B$34:$B$777,G$260)+'СЕТ СН'!$F$12</f>
        <v>514.66072274999999</v>
      </c>
      <c r="H264" s="37">
        <f>SUMIFS(СВЦЭМ!$H$34:$H$777,СВЦЭМ!$A$34:$A$777,$A264,СВЦЭМ!$B$34:$B$777,H$260)+'СЕТ СН'!$F$12</f>
        <v>520.12743190000003</v>
      </c>
      <c r="I264" s="37">
        <f>SUMIFS(СВЦЭМ!$H$34:$H$777,СВЦЭМ!$A$34:$A$777,$A264,СВЦЭМ!$B$34:$B$777,I$260)+'СЕТ СН'!$F$12</f>
        <v>513.51946389</v>
      </c>
      <c r="J264" s="37">
        <f>SUMIFS(СВЦЭМ!$H$34:$H$777,СВЦЭМ!$A$34:$A$777,$A264,СВЦЭМ!$B$34:$B$777,J$260)+'СЕТ СН'!$F$12</f>
        <v>469.99720244000002</v>
      </c>
      <c r="K264" s="37">
        <f>SUMIFS(СВЦЭМ!$H$34:$H$777,СВЦЭМ!$A$34:$A$777,$A264,СВЦЭМ!$B$34:$B$777,K$260)+'СЕТ СН'!$F$12</f>
        <v>427.07074612000002</v>
      </c>
      <c r="L264" s="37">
        <f>SUMIFS(СВЦЭМ!$H$34:$H$777,СВЦЭМ!$A$34:$A$777,$A264,СВЦЭМ!$B$34:$B$777,L$260)+'СЕТ СН'!$F$12</f>
        <v>382.17614221000002</v>
      </c>
      <c r="M264" s="37">
        <f>SUMIFS(СВЦЭМ!$H$34:$H$777,СВЦЭМ!$A$34:$A$777,$A264,СВЦЭМ!$B$34:$B$777,M$260)+'СЕТ СН'!$F$12</f>
        <v>366.88836082</v>
      </c>
      <c r="N264" s="37">
        <f>SUMIFS(СВЦЭМ!$H$34:$H$777,СВЦЭМ!$A$34:$A$777,$A264,СВЦЭМ!$B$34:$B$777,N$260)+'СЕТ СН'!$F$12</f>
        <v>358.52527322999998</v>
      </c>
      <c r="O264" s="37">
        <f>SUMIFS(СВЦЭМ!$H$34:$H$777,СВЦЭМ!$A$34:$A$777,$A264,СВЦЭМ!$B$34:$B$777,O$260)+'СЕТ СН'!$F$12</f>
        <v>354.72065248000001</v>
      </c>
      <c r="P264" s="37">
        <f>SUMIFS(СВЦЭМ!$H$34:$H$777,СВЦЭМ!$A$34:$A$777,$A264,СВЦЭМ!$B$34:$B$777,P$260)+'СЕТ СН'!$F$12</f>
        <v>352.27895652000001</v>
      </c>
      <c r="Q264" s="37">
        <f>SUMIFS(СВЦЭМ!$H$34:$H$777,СВЦЭМ!$A$34:$A$777,$A264,СВЦЭМ!$B$34:$B$777,Q$260)+'СЕТ СН'!$F$12</f>
        <v>351.22594543999998</v>
      </c>
      <c r="R264" s="37">
        <f>SUMIFS(СВЦЭМ!$H$34:$H$777,СВЦЭМ!$A$34:$A$777,$A264,СВЦЭМ!$B$34:$B$777,R$260)+'СЕТ СН'!$F$12</f>
        <v>352.58289704999999</v>
      </c>
      <c r="S264" s="37">
        <f>SUMIFS(СВЦЭМ!$H$34:$H$777,СВЦЭМ!$A$34:$A$777,$A264,СВЦЭМ!$B$34:$B$777,S$260)+'СЕТ СН'!$F$12</f>
        <v>352.27151099999998</v>
      </c>
      <c r="T264" s="37">
        <f>SUMIFS(СВЦЭМ!$H$34:$H$777,СВЦЭМ!$A$34:$A$777,$A264,СВЦЭМ!$B$34:$B$777,T$260)+'СЕТ СН'!$F$12</f>
        <v>343.51174657000001</v>
      </c>
      <c r="U264" s="37">
        <f>SUMIFS(СВЦЭМ!$H$34:$H$777,СВЦЭМ!$A$34:$A$777,$A264,СВЦЭМ!$B$34:$B$777,U$260)+'СЕТ СН'!$F$12</f>
        <v>335.84195878000003</v>
      </c>
      <c r="V264" s="37">
        <f>SUMIFS(СВЦЭМ!$H$34:$H$777,СВЦЭМ!$A$34:$A$777,$A264,СВЦЭМ!$B$34:$B$777,V$260)+'СЕТ СН'!$F$12</f>
        <v>339.67385309000002</v>
      </c>
      <c r="W264" s="37">
        <f>SUMIFS(СВЦЭМ!$H$34:$H$777,СВЦЭМ!$A$34:$A$777,$A264,СВЦЭМ!$B$34:$B$777,W$260)+'СЕТ СН'!$F$12</f>
        <v>350.93139571</v>
      </c>
      <c r="X264" s="37">
        <f>SUMIFS(СВЦЭМ!$H$34:$H$777,СВЦЭМ!$A$34:$A$777,$A264,СВЦЭМ!$B$34:$B$777,X$260)+'СЕТ СН'!$F$12</f>
        <v>352.67408641999998</v>
      </c>
      <c r="Y264" s="37">
        <f>SUMIFS(СВЦЭМ!$H$34:$H$777,СВЦЭМ!$A$34:$A$777,$A264,СВЦЭМ!$B$34:$B$777,Y$260)+'СЕТ СН'!$F$12</f>
        <v>397.78262752000001</v>
      </c>
    </row>
    <row r="265" spans="1:27" ht="15.75" x14ac:dyDescent="0.2">
      <c r="A265" s="36">
        <f t="shared" si="7"/>
        <v>42679</v>
      </c>
      <c r="B265" s="37">
        <f>SUMIFS(СВЦЭМ!$H$34:$H$777,СВЦЭМ!$A$34:$A$777,$A265,СВЦЭМ!$B$34:$B$777,B$260)+'СЕТ СН'!$F$12</f>
        <v>451.93403426999998</v>
      </c>
      <c r="C265" s="37">
        <f>SUMIFS(СВЦЭМ!$H$34:$H$777,СВЦЭМ!$A$34:$A$777,$A265,СВЦЭМ!$B$34:$B$777,C$260)+'СЕТ СН'!$F$12</f>
        <v>488.43385539000002</v>
      </c>
      <c r="D265" s="37">
        <f>SUMIFS(СВЦЭМ!$H$34:$H$777,СВЦЭМ!$A$34:$A$777,$A265,СВЦЭМ!$B$34:$B$777,D$260)+'СЕТ СН'!$F$12</f>
        <v>516.45948522000003</v>
      </c>
      <c r="E265" s="37">
        <f>SUMIFS(СВЦЭМ!$H$34:$H$777,СВЦЭМ!$A$34:$A$777,$A265,СВЦЭМ!$B$34:$B$777,E$260)+'СЕТ СН'!$F$12</f>
        <v>516.38203578000002</v>
      </c>
      <c r="F265" s="37">
        <f>SUMIFS(СВЦЭМ!$H$34:$H$777,СВЦЭМ!$A$34:$A$777,$A265,СВЦЭМ!$B$34:$B$777,F$260)+'СЕТ СН'!$F$12</f>
        <v>515.21027358000003</v>
      </c>
      <c r="G265" s="37">
        <f>SUMIFS(СВЦЭМ!$H$34:$H$777,СВЦЭМ!$A$34:$A$777,$A265,СВЦЭМ!$B$34:$B$777,G$260)+'СЕТ СН'!$F$12</f>
        <v>517.11442642999998</v>
      </c>
      <c r="H265" s="37">
        <f>SUMIFS(СВЦЭМ!$H$34:$H$777,СВЦЭМ!$A$34:$A$777,$A265,СВЦЭМ!$B$34:$B$777,H$260)+'СЕТ СН'!$F$12</f>
        <v>522.39900833000002</v>
      </c>
      <c r="I265" s="37">
        <f>SUMIFS(СВЦЭМ!$H$34:$H$777,СВЦЭМ!$A$34:$A$777,$A265,СВЦЭМ!$B$34:$B$777,I$260)+'СЕТ СН'!$F$12</f>
        <v>518.47461075000001</v>
      </c>
      <c r="J265" s="37">
        <f>SUMIFS(СВЦЭМ!$H$34:$H$777,СВЦЭМ!$A$34:$A$777,$A265,СВЦЭМ!$B$34:$B$777,J$260)+'СЕТ СН'!$F$12</f>
        <v>471.80308921</v>
      </c>
      <c r="K265" s="37">
        <f>SUMIFS(СВЦЭМ!$H$34:$H$777,СВЦЭМ!$A$34:$A$777,$A265,СВЦЭМ!$B$34:$B$777,K$260)+'СЕТ СН'!$F$12</f>
        <v>428.71639478999998</v>
      </c>
      <c r="L265" s="37">
        <f>SUMIFS(СВЦЭМ!$H$34:$H$777,СВЦЭМ!$A$34:$A$777,$A265,СВЦЭМ!$B$34:$B$777,L$260)+'СЕТ СН'!$F$12</f>
        <v>388.42401402000002</v>
      </c>
      <c r="M265" s="37">
        <f>SUMIFS(СВЦЭМ!$H$34:$H$777,СВЦЭМ!$A$34:$A$777,$A265,СВЦЭМ!$B$34:$B$777,M$260)+'СЕТ СН'!$F$12</f>
        <v>376.63347110000001</v>
      </c>
      <c r="N265" s="37">
        <f>SUMIFS(СВЦЭМ!$H$34:$H$777,СВЦЭМ!$A$34:$A$777,$A265,СВЦЭМ!$B$34:$B$777,N$260)+'СЕТ СН'!$F$12</f>
        <v>368.77692617000002</v>
      </c>
      <c r="O265" s="37">
        <f>SUMIFS(СВЦЭМ!$H$34:$H$777,СВЦЭМ!$A$34:$A$777,$A265,СВЦЭМ!$B$34:$B$777,O$260)+'СЕТ СН'!$F$12</f>
        <v>363.47469661000002</v>
      </c>
      <c r="P265" s="37">
        <f>SUMIFS(СВЦЭМ!$H$34:$H$777,СВЦЭМ!$A$34:$A$777,$A265,СВЦЭМ!$B$34:$B$777,P$260)+'СЕТ СН'!$F$12</f>
        <v>360.14312586</v>
      </c>
      <c r="Q265" s="37">
        <f>SUMIFS(СВЦЭМ!$H$34:$H$777,СВЦЭМ!$A$34:$A$777,$A265,СВЦЭМ!$B$34:$B$777,Q$260)+'СЕТ СН'!$F$12</f>
        <v>358.23408862000002</v>
      </c>
      <c r="R265" s="37">
        <f>SUMIFS(СВЦЭМ!$H$34:$H$777,СВЦЭМ!$A$34:$A$777,$A265,СВЦЭМ!$B$34:$B$777,R$260)+'СЕТ СН'!$F$12</f>
        <v>355.61594328000001</v>
      </c>
      <c r="S265" s="37">
        <f>SUMIFS(СВЦЭМ!$H$34:$H$777,СВЦЭМ!$A$34:$A$777,$A265,СВЦЭМ!$B$34:$B$777,S$260)+'СЕТ СН'!$F$12</f>
        <v>350.86259629</v>
      </c>
      <c r="T265" s="37">
        <f>SUMIFS(СВЦЭМ!$H$34:$H$777,СВЦЭМ!$A$34:$A$777,$A265,СВЦЭМ!$B$34:$B$777,T$260)+'СЕТ СН'!$F$12</f>
        <v>342.06865065</v>
      </c>
      <c r="U265" s="37">
        <f>SUMIFS(СВЦЭМ!$H$34:$H$777,СВЦЭМ!$A$34:$A$777,$A265,СВЦЭМ!$B$34:$B$777,U$260)+'СЕТ СН'!$F$12</f>
        <v>335.25731421</v>
      </c>
      <c r="V265" s="37">
        <f>SUMIFS(СВЦЭМ!$H$34:$H$777,СВЦЭМ!$A$34:$A$777,$A265,СВЦЭМ!$B$34:$B$777,V$260)+'СЕТ СН'!$F$12</f>
        <v>339.04712962000002</v>
      </c>
      <c r="W265" s="37">
        <f>SUMIFS(СВЦЭМ!$H$34:$H$777,СВЦЭМ!$A$34:$A$777,$A265,СВЦЭМ!$B$34:$B$777,W$260)+'СЕТ СН'!$F$12</f>
        <v>350.87701450999998</v>
      </c>
      <c r="X265" s="37">
        <f>SUMIFS(СВЦЭМ!$H$34:$H$777,СВЦЭМ!$A$34:$A$777,$A265,СВЦЭМ!$B$34:$B$777,X$260)+'СЕТ СН'!$F$12</f>
        <v>351.98165590000002</v>
      </c>
      <c r="Y265" s="37">
        <f>SUMIFS(СВЦЭМ!$H$34:$H$777,СВЦЭМ!$A$34:$A$777,$A265,СВЦЭМ!$B$34:$B$777,Y$260)+'СЕТ СН'!$F$12</f>
        <v>397.18158453000001</v>
      </c>
    </row>
    <row r="266" spans="1:27" ht="15.75" x14ac:dyDescent="0.2">
      <c r="A266" s="36">
        <f t="shared" si="7"/>
        <v>42680</v>
      </c>
      <c r="B266" s="37">
        <f>SUMIFS(СВЦЭМ!$H$34:$H$777,СВЦЭМ!$A$34:$A$777,$A266,СВЦЭМ!$B$34:$B$777,B$260)+'СЕТ СН'!$F$12</f>
        <v>442.15995700000002</v>
      </c>
      <c r="C266" s="37">
        <f>SUMIFS(СВЦЭМ!$H$34:$H$777,СВЦЭМ!$A$34:$A$777,$A266,СВЦЭМ!$B$34:$B$777,C$260)+'СЕТ СН'!$F$12</f>
        <v>493.31762527000001</v>
      </c>
      <c r="D266" s="37">
        <f>SUMIFS(СВЦЭМ!$H$34:$H$777,СВЦЭМ!$A$34:$A$777,$A266,СВЦЭМ!$B$34:$B$777,D$260)+'СЕТ СН'!$F$12</f>
        <v>511.00791813000001</v>
      </c>
      <c r="E266" s="37">
        <f>SUMIFS(СВЦЭМ!$H$34:$H$777,СВЦЭМ!$A$34:$A$777,$A266,СВЦЭМ!$B$34:$B$777,E$260)+'СЕТ СН'!$F$12</f>
        <v>512.03355681000005</v>
      </c>
      <c r="F266" s="37">
        <f>SUMIFS(СВЦЭМ!$H$34:$H$777,СВЦЭМ!$A$34:$A$777,$A266,СВЦЭМ!$B$34:$B$777,F$260)+'СЕТ СН'!$F$12</f>
        <v>511.99249710999999</v>
      </c>
      <c r="G266" s="37">
        <f>SUMIFS(СВЦЭМ!$H$34:$H$777,СВЦЭМ!$A$34:$A$777,$A266,СВЦЭМ!$B$34:$B$777,G$260)+'СЕТ СН'!$F$12</f>
        <v>507.09188266000001</v>
      </c>
      <c r="H266" s="37">
        <f>SUMIFS(СВЦЭМ!$H$34:$H$777,СВЦЭМ!$A$34:$A$777,$A266,СВЦЭМ!$B$34:$B$777,H$260)+'СЕТ СН'!$F$12</f>
        <v>504.76785734999999</v>
      </c>
      <c r="I266" s="37">
        <f>SUMIFS(СВЦЭМ!$H$34:$H$777,СВЦЭМ!$A$34:$A$777,$A266,СВЦЭМ!$B$34:$B$777,I$260)+'СЕТ СН'!$F$12</f>
        <v>500.25762090000001</v>
      </c>
      <c r="J266" s="37">
        <f>SUMIFS(СВЦЭМ!$H$34:$H$777,СВЦЭМ!$A$34:$A$777,$A266,СВЦЭМ!$B$34:$B$777,J$260)+'СЕТ СН'!$F$12</f>
        <v>448.90518675999999</v>
      </c>
      <c r="K266" s="37">
        <f>SUMIFS(СВЦЭМ!$H$34:$H$777,СВЦЭМ!$A$34:$A$777,$A266,СВЦЭМ!$B$34:$B$777,K$260)+'СЕТ СН'!$F$12</f>
        <v>399.49054665</v>
      </c>
      <c r="L266" s="37">
        <f>SUMIFS(СВЦЭМ!$H$34:$H$777,СВЦЭМ!$A$34:$A$777,$A266,СВЦЭМ!$B$34:$B$777,L$260)+'СЕТ СН'!$F$12</f>
        <v>368.95984870000001</v>
      </c>
      <c r="M266" s="37">
        <f>SUMIFS(СВЦЭМ!$H$34:$H$777,СВЦЭМ!$A$34:$A$777,$A266,СВЦЭМ!$B$34:$B$777,M$260)+'СЕТ СН'!$F$12</f>
        <v>345.93443834999999</v>
      </c>
      <c r="N266" s="37">
        <f>SUMIFS(СВЦЭМ!$H$34:$H$777,СВЦЭМ!$A$34:$A$777,$A266,СВЦЭМ!$B$34:$B$777,N$260)+'СЕТ СН'!$F$12</f>
        <v>343.25855024999998</v>
      </c>
      <c r="O266" s="37">
        <f>SUMIFS(СВЦЭМ!$H$34:$H$777,СВЦЭМ!$A$34:$A$777,$A266,СВЦЭМ!$B$34:$B$777,O$260)+'СЕТ СН'!$F$12</f>
        <v>343.28381736</v>
      </c>
      <c r="P266" s="37">
        <f>SUMIFS(СВЦЭМ!$H$34:$H$777,СВЦЭМ!$A$34:$A$777,$A266,СВЦЭМ!$B$34:$B$777,P$260)+'СЕТ СН'!$F$12</f>
        <v>339.96180386999998</v>
      </c>
      <c r="Q266" s="37">
        <f>SUMIFS(СВЦЭМ!$H$34:$H$777,СВЦЭМ!$A$34:$A$777,$A266,СВЦЭМ!$B$34:$B$777,Q$260)+'СЕТ СН'!$F$12</f>
        <v>340.04971800999999</v>
      </c>
      <c r="R266" s="37">
        <f>SUMIFS(СВЦЭМ!$H$34:$H$777,СВЦЭМ!$A$34:$A$777,$A266,СВЦЭМ!$B$34:$B$777,R$260)+'СЕТ СН'!$F$12</f>
        <v>338.64351371999999</v>
      </c>
      <c r="S266" s="37">
        <f>SUMIFS(СВЦЭМ!$H$34:$H$777,СВЦЭМ!$A$34:$A$777,$A266,СВЦЭМ!$B$34:$B$777,S$260)+'СЕТ СН'!$F$12</f>
        <v>350.12251314000002</v>
      </c>
      <c r="T266" s="37">
        <f>SUMIFS(СВЦЭМ!$H$34:$H$777,СВЦЭМ!$A$34:$A$777,$A266,СВЦЭМ!$B$34:$B$777,T$260)+'СЕТ СН'!$F$12</f>
        <v>355.15583421000002</v>
      </c>
      <c r="U266" s="37">
        <f>SUMIFS(СВЦЭМ!$H$34:$H$777,СВЦЭМ!$A$34:$A$777,$A266,СВЦЭМ!$B$34:$B$777,U$260)+'СЕТ СН'!$F$12</f>
        <v>358.14574232000001</v>
      </c>
      <c r="V266" s="37">
        <f>SUMIFS(СВЦЭМ!$H$34:$H$777,СВЦЭМ!$A$34:$A$777,$A266,СВЦЭМ!$B$34:$B$777,V$260)+'СЕТ СН'!$F$12</f>
        <v>357.09978811000002</v>
      </c>
      <c r="W266" s="37">
        <f>SUMIFS(СВЦЭМ!$H$34:$H$777,СВЦЭМ!$A$34:$A$777,$A266,СВЦЭМ!$B$34:$B$777,W$260)+'СЕТ СН'!$F$12</f>
        <v>362.99385464</v>
      </c>
      <c r="X266" s="37">
        <f>SUMIFS(СВЦЭМ!$H$34:$H$777,СВЦЭМ!$A$34:$A$777,$A266,СВЦЭМ!$B$34:$B$777,X$260)+'СЕТ СН'!$F$12</f>
        <v>364.95006955999997</v>
      </c>
      <c r="Y266" s="37">
        <f>SUMIFS(СВЦЭМ!$H$34:$H$777,СВЦЭМ!$A$34:$A$777,$A266,СВЦЭМ!$B$34:$B$777,Y$260)+'СЕТ СН'!$F$12</f>
        <v>411.25862153000003</v>
      </c>
    </row>
    <row r="267" spans="1:27" ht="15.75" x14ac:dyDescent="0.2">
      <c r="A267" s="36">
        <f t="shared" si="7"/>
        <v>42681</v>
      </c>
      <c r="B267" s="37">
        <f>SUMIFS(СВЦЭМ!$H$34:$H$777,СВЦЭМ!$A$34:$A$777,$A267,СВЦЭМ!$B$34:$B$777,B$260)+'СЕТ СН'!$F$12</f>
        <v>462.10091080000001</v>
      </c>
      <c r="C267" s="37">
        <f>SUMIFS(СВЦЭМ!$H$34:$H$777,СВЦЭМ!$A$34:$A$777,$A267,СВЦЭМ!$B$34:$B$777,C$260)+'СЕТ СН'!$F$12</f>
        <v>505.20314695000002</v>
      </c>
      <c r="D267" s="37">
        <f>SUMIFS(СВЦЭМ!$H$34:$H$777,СВЦЭМ!$A$34:$A$777,$A267,СВЦЭМ!$B$34:$B$777,D$260)+'СЕТ СН'!$F$12</f>
        <v>515.13293830999999</v>
      </c>
      <c r="E267" s="37">
        <f>SUMIFS(СВЦЭМ!$H$34:$H$777,СВЦЭМ!$A$34:$A$777,$A267,СВЦЭМ!$B$34:$B$777,E$260)+'СЕТ СН'!$F$12</f>
        <v>514.84066044999997</v>
      </c>
      <c r="F267" s="37">
        <f>SUMIFS(СВЦЭМ!$H$34:$H$777,СВЦЭМ!$A$34:$A$777,$A267,СВЦЭМ!$B$34:$B$777,F$260)+'СЕТ СН'!$F$12</f>
        <v>515.20187621000002</v>
      </c>
      <c r="G267" s="37">
        <f>SUMIFS(СВЦЭМ!$H$34:$H$777,СВЦЭМ!$A$34:$A$777,$A267,СВЦЭМ!$B$34:$B$777,G$260)+'СЕТ СН'!$F$12</f>
        <v>515.78395298999999</v>
      </c>
      <c r="H267" s="37">
        <f>SUMIFS(СВЦЭМ!$H$34:$H$777,СВЦЭМ!$A$34:$A$777,$A267,СВЦЭМ!$B$34:$B$777,H$260)+'СЕТ СН'!$F$12</f>
        <v>529.17316256000004</v>
      </c>
      <c r="I267" s="37">
        <f>SUMIFS(СВЦЭМ!$H$34:$H$777,СВЦЭМ!$A$34:$A$777,$A267,СВЦЭМ!$B$34:$B$777,I$260)+'СЕТ СН'!$F$12</f>
        <v>524.32401719999996</v>
      </c>
      <c r="J267" s="37">
        <f>SUMIFS(СВЦЭМ!$H$34:$H$777,СВЦЭМ!$A$34:$A$777,$A267,СВЦЭМ!$B$34:$B$777,J$260)+'СЕТ СН'!$F$12</f>
        <v>473.32426600999997</v>
      </c>
      <c r="K267" s="37">
        <f>SUMIFS(СВЦЭМ!$H$34:$H$777,СВЦЭМ!$A$34:$A$777,$A267,СВЦЭМ!$B$34:$B$777,K$260)+'СЕТ СН'!$F$12</f>
        <v>416.25824971999998</v>
      </c>
      <c r="L267" s="37">
        <f>SUMIFS(СВЦЭМ!$H$34:$H$777,СВЦЭМ!$A$34:$A$777,$A267,СВЦЭМ!$B$34:$B$777,L$260)+'СЕТ СН'!$F$12</f>
        <v>372.14322055999997</v>
      </c>
      <c r="M267" s="37">
        <f>SUMIFS(СВЦЭМ!$H$34:$H$777,СВЦЭМ!$A$34:$A$777,$A267,СВЦЭМ!$B$34:$B$777,M$260)+'СЕТ СН'!$F$12</f>
        <v>353.94570235999998</v>
      </c>
      <c r="N267" s="37">
        <f>SUMIFS(СВЦЭМ!$H$34:$H$777,СВЦЭМ!$A$34:$A$777,$A267,СВЦЭМ!$B$34:$B$777,N$260)+'СЕТ СН'!$F$12</f>
        <v>354.74940220000002</v>
      </c>
      <c r="O267" s="37">
        <f>SUMIFS(СВЦЭМ!$H$34:$H$777,СВЦЭМ!$A$34:$A$777,$A267,СВЦЭМ!$B$34:$B$777,O$260)+'СЕТ СН'!$F$12</f>
        <v>348.51815599000003</v>
      </c>
      <c r="P267" s="37">
        <f>SUMIFS(СВЦЭМ!$H$34:$H$777,СВЦЭМ!$A$34:$A$777,$A267,СВЦЭМ!$B$34:$B$777,P$260)+'СЕТ СН'!$F$12</f>
        <v>344.44468954000001</v>
      </c>
      <c r="Q267" s="37">
        <f>SUMIFS(СВЦЭМ!$H$34:$H$777,СВЦЭМ!$A$34:$A$777,$A267,СВЦЭМ!$B$34:$B$777,Q$260)+'СЕТ СН'!$F$12</f>
        <v>344.46652795</v>
      </c>
      <c r="R267" s="37">
        <f>SUMIFS(СВЦЭМ!$H$34:$H$777,СВЦЭМ!$A$34:$A$777,$A267,СВЦЭМ!$B$34:$B$777,R$260)+'СЕТ СН'!$F$12</f>
        <v>344.10970980000002</v>
      </c>
      <c r="S267" s="37">
        <f>SUMIFS(СВЦЭМ!$H$34:$H$777,СВЦЭМ!$A$34:$A$777,$A267,СВЦЭМ!$B$34:$B$777,S$260)+'СЕТ СН'!$F$12</f>
        <v>354.19908505000001</v>
      </c>
      <c r="T267" s="37">
        <f>SUMIFS(СВЦЭМ!$H$34:$H$777,СВЦЭМ!$A$34:$A$777,$A267,СВЦЭМ!$B$34:$B$777,T$260)+'СЕТ СН'!$F$12</f>
        <v>359.59522275</v>
      </c>
      <c r="U267" s="37">
        <f>SUMIFS(СВЦЭМ!$H$34:$H$777,СВЦЭМ!$A$34:$A$777,$A267,СВЦЭМ!$B$34:$B$777,U$260)+'СЕТ СН'!$F$12</f>
        <v>361.18928507999999</v>
      </c>
      <c r="V267" s="37">
        <f>SUMIFS(СВЦЭМ!$H$34:$H$777,СВЦЭМ!$A$34:$A$777,$A267,СВЦЭМ!$B$34:$B$777,V$260)+'СЕТ СН'!$F$12</f>
        <v>358.80935698000002</v>
      </c>
      <c r="W267" s="37">
        <f>SUMIFS(СВЦЭМ!$H$34:$H$777,СВЦЭМ!$A$34:$A$777,$A267,СВЦЭМ!$B$34:$B$777,W$260)+'СЕТ СН'!$F$12</f>
        <v>358.55279281000003</v>
      </c>
      <c r="X267" s="37">
        <f>SUMIFS(СВЦЭМ!$H$34:$H$777,СВЦЭМ!$A$34:$A$777,$A267,СВЦЭМ!$B$34:$B$777,X$260)+'СЕТ СН'!$F$12</f>
        <v>375.0407247</v>
      </c>
      <c r="Y267" s="37">
        <f>SUMIFS(СВЦЭМ!$H$34:$H$777,СВЦЭМ!$A$34:$A$777,$A267,СВЦЭМ!$B$34:$B$777,Y$260)+'СЕТ СН'!$F$12</f>
        <v>413.83142127999997</v>
      </c>
    </row>
    <row r="268" spans="1:27" ht="15.75" x14ac:dyDescent="0.2">
      <c r="A268" s="36">
        <f t="shared" si="7"/>
        <v>42682</v>
      </c>
      <c r="B268" s="37">
        <f>SUMIFS(СВЦЭМ!$H$34:$H$777,СВЦЭМ!$A$34:$A$777,$A268,СВЦЭМ!$B$34:$B$777,B$260)+'СЕТ СН'!$F$12</f>
        <v>453.55453437</v>
      </c>
      <c r="C268" s="37">
        <f>SUMIFS(СВЦЭМ!$H$34:$H$777,СВЦЭМ!$A$34:$A$777,$A268,СВЦЭМ!$B$34:$B$777,C$260)+'СЕТ СН'!$F$12</f>
        <v>505.60590501000001</v>
      </c>
      <c r="D268" s="37">
        <f>SUMIFS(СВЦЭМ!$H$34:$H$777,СВЦЭМ!$A$34:$A$777,$A268,СВЦЭМ!$B$34:$B$777,D$260)+'СЕТ СН'!$F$12</f>
        <v>517.76780665000001</v>
      </c>
      <c r="E268" s="37">
        <f>SUMIFS(СВЦЭМ!$H$34:$H$777,СВЦЭМ!$A$34:$A$777,$A268,СВЦЭМ!$B$34:$B$777,E$260)+'СЕТ СН'!$F$12</f>
        <v>512.64918095999997</v>
      </c>
      <c r="F268" s="37">
        <f>SUMIFS(СВЦЭМ!$H$34:$H$777,СВЦЭМ!$A$34:$A$777,$A268,СВЦЭМ!$B$34:$B$777,F$260)+'СЕТ СН'!$F$12</f>
        <v>515.87839882000003</v>
      </c>
      <c r="G268" s="37">
        <f>SUMIFS(СВЦЭМ!$H$34:$H$777,СВЦЭМ!$A$34:$A$777,$A268,СВЦЭМ!$B$34:$B$777,G$260)+'СЕТ СН'!$F$12</f>
        <v>521.51324952000004</v>
      </c>
      <c r="H268" s="37">
        <f>SUMIFS(СВЦЭМ!$H$34:$H$777,СВЦЭМ!$A$34:$A$777,$A268,СВЦЭМ!$B$34:$B$777,H$260)+'СЕТ СН'!$F$12</f>
        <v>530.17021922000004</v>
      </c>
      <c r="I268" s="37">
        <f>SUMIFS(СВЦЭМ!$H$34:$H$777,СВЦЭМ!$A$34:$A$777,$A268,СВЦЭМ!$B$34:$B$777,I$260)+'СЕТ СН'!$F$12</f>
        <v>499.56047713999999</v>
      </c>
      <c r="J268" s="37">
        <f>SUMIFS(СВЦЭМ!$H$34:$H$777,СВЦЭМ!$A$34:$A$777,$A268,СВЦЭМ!$B$34:$B$777,J$260)+'СЕТ СН'!$F$12</f>
        <v>438.49034695</v>
      </c>
      <c r="K268" s="37">
        <f>SUMIFS(СВЦЭМ!$H$34:$H$777,СВЦЭМ!$A$34:$A$777,$A268,СВЦЭМ!$B$34:$B$777,K$260)+'СЕТ СН'!$F$12</f>
        <v>416.17232824000001</v>
      </c>
      <c r="L268" s="37">
        <f>SUMIFS(СВЦЭМ!$H$34:$H$777,СВЦЭМ!$A$34:$A$777,$A268,СВЦЭМ!$B$34:$B$777,L$260)+'СЕТ СН'!$F$12</f>
        <v>365.55598327000001</v>
      </c>
      <c r="M268" s="37">
        <f>SUMIFS(СВЦЭМ!$H$34:$H$777,СВЦЭМ!$A$34:$A$777,$A268,СВЦЭМ!$B$34:$B$777,M$260)+'СЕТ СН'!$F$12</f>
        <v>354.95072786999998</v>
      </c>
      <c r="N268" s="37">
        <f>SUMIFS(СВЦЭМ!$H$34:$H$777,СВЦЭМ!$A$34:$A$777,$A268,СВЦЭМ!$B$34:$B$777,N$260)+'СЕТ СН'!$F$12</f>
        <v>344.92487999999997</v>
      </c>
      <c r="O268" s="37">
        <f>SUMIFS(СВЦЭМ!$H$34:$H$777,СВЦЭМ!$A$34:$A$777,$A268,СВЦЭМ!$B$34:$B$777,O$260)+'СЕТ СН'!$F$12</f>
        <v>344.8340609</v>
      </c>
      <c r="P268" s="37">
        <f>SUMIFS(СВЦЭМ!$H$34:$H$777,СВЦЭМ!$A$34:$A$777,$A268,СВЦЭМ!$B$34:$B$777,P$260)+'СЕТ СН'!$F$12</f>
        <v>340.40921564000001</v>
      </c>
      <c r="Q268" s="37">
        <f>SUMIFS(СВЦЭМ!$H$34:$H$777,СВЦЭМ!$A$34:$A$777,$A268,СВЦЭМ!$B$34:$B$777,Q$260)+'СЕТ СН'!$F$12</f>
        <v>336.54669708</v>
      </c>
      <c r="R268" s="37">
        <f>SUMIFS(СВЦЭМ!$H$34:$H$777,СВЦЭМ!$A$34:$A$777,$A268,СВЦЭМ!$B$34:$B$777,R$260)+'СЕТ СН'!$F$12</f>
        <v>335.91943789999999</v>
      </c>
      <c r="S268" s="37">
        <f>SUMIFS(СВЦЭМ!$H$34:$H$777,СВЦЭМ!$A$34:$A$777,$A268,СВЦЭМ!$B$34:$B$777,S$260)+'СЕТ СН'!$F$12</f>
        <v>347.36292922000001</v>
      </c>
      <c r="T268" s="37">
        <f>SUMIFS(СВЦЭМ!$H$34:$H$777,СВЦЭМ!$A$34:$A$777,$A268,СВЦЭМ!$B$34:$B$777,T$260)+'СЕТ СН'!$F$12</f>
        <v>361.10654725000001</v>
      </c>
      <c r="U268" s="37">
        <f>SUMIFS(СВЦЭМ!$H$34:$H$777,СВЦЭМ!$A$34:$A$777,$A268,СВЦЭМ!$B$34:$B$777,U$260)+'СЕТ СН'!$F$12</f>
        <v>363.89029923999999</v>
      </c>
      <c r="V268" s="37">
        <f>SUMIFS(СВЦЭМ!$H$34:$H$777,СВЦЭМ!$A$34:$A$777,$A268,СВЦЭМ!$B$34:$B$777,V$260)+'СЕТ СН'!$F$12</f>
        <v>364.09633222000002</v>
      </c>
      <c r="W268" s="37">
        <f>SUMIFS(СВЦЭМ!$H$34:$H$777,СВЦЭМ!$A$34:$A$777,$A268,СВЦЭМ!$B$34:$B$777,W$260)+'СЕТ СН'!$F$12</f>
        <v>366.34373413999998</v>
      </c>
      <c r="X268" s="37">
        <f>SUMIFS(СВЦЭМ!$H$34:$H$777,СВЦЭМ!$A$34:$A$777,$A268,СВЦЭМ!$B$34:$B$777,X$260)+'СЕТ СН'!$F$12</f>
        <v>375.20665431999998</v>
      </c>
      <c r="Y268" s="37">
        <f>SUMIFS(СВЦЭМ!$H$34:$H$777,СВЦЭМ!$A$34:$A$777,$A268,СВЦЭМ!$B$34:$B$777,Y$260)+'СЕТ СН'!$F$12</f>
        <v>413.70442104</v>
      </c>
    </row>
    <row r="269" spans="1:27" ht="15.75" x14ac:dyDescent="0.2">
      <c r="A269" s="36">
        <f t="shared" si="7"/>
        <v>42683</v>
      </c>
      <c r="B269" s="37">
        <f>SUMIFS(СВЦЭМ!$H$34:$H$777,СВЦЭМ!$A$34:$A$777,$A269,СВЦЭМ!$B$34:$B$777,B$260)+'СЕТ СН'!$F$12</f>
        <v>463.40579975999998</v>
      </c>
      <c r="C269" s="37">
        <f>SUMIFS(СВЦЭМ!$H$34:$H$777,СВЦЭМ!$A$34:$A$777,$A269,СВЦЭМ!$B$34:$B$777,C$260)+'СЕТ СН'!$F$12</f>
        <v>515.76759204999996</v>
      </c>
      <c r="D269" s="37">
        <f>SUMIFS(СВЦЭМ!$H$34:$H$777,СВЦЭМ!$A$34:$A$777,$A269,СВЦЭМ!$B$34:$B$777,D$260)+'СЕТ СН'!$F$12</f>
        <v>524.97411986999998</v>
      </c>
      <c r="E269" s="37">
        <f>SUMIFS(СВЦЭМ!$H$34:$H$777,СВЦЭМ!$A$34:$A$777,$A269,СВЦЭМ!$B$34:$B$777,E$260)+'СЕТ СН'!$F$12</f>
        <v>523.22775227</v>
      </c>
      <c r="F269" s="37">
        <f>SUMIFS(СВЦЭМ!$H$34:$H$777,СВЦЭМ!$A$34:$A$777,$A269,СВЦЭМ!$B$34:$B$777,F$260)+'СЕТ СН'!$F$12</f>
        <v>521.94870891999994</v>
      </c>
      <c r="G269" s="37">
        <f>SUMIFS(СВЦЭМ!$H$34:$H$777,СВЦЭМ!$A$34:$A$777,$A269,СВЦЭМ!$B$34:$B$777,G$260)+'СЕТ СН'!$F$12</f>
        <v>519.88903579999999</v>
      </c>
      <c r="H269" s="37">
        <f>SUMIFS(СВЦЭМ!$H$34:$H$777,СВЦЭМ!$A$34:$A$777,$A269,СВЦЭМ!$B$34:$B$777,H$260)+'СЕТ СН'!$F$12</f>
        <v>512.66856595000002</v>
      </c>
      <c r="I269" s="37">
        <f>SUMIFS(СВЦЭМ!$H$34:$H$777,СВЦЭМ!$A$34:$A$777,$A269,СВЦЭМ!$B$34:$B$777,I$260)+'СЕТ СН'!$F$12</f>
        <v>493.85645153000002</v>
      </c>
      <c r="J269" s="37">
        <f>SUMIFS(СВЦЭМ!$H$34:$H$777,СВЦЭМ!$A$34:$A$777,$A269,СВЦЭМ!$B$34:$B$777,J$260)+'СЕТ СН'!$F$12</f>
        <v>455.79580522999998</v>
      </c>
      <c r="K269" s="37">
        <f>SUMIFS(СВЦЭМ!$H$34:$H$777,СВЦЭМ!$A$34:$A$777,$A269,СВЦЭМ!$B$34:$B$777,K$260)+'СЕТ СН'!$F$12</f>
        <v>419.19352831999998</v>
      </c>
      <c r="L269" s="37">
        <f>SUMIFS(СВЦЭМ!$H$34:$H$777,СВЦЭМ!$A$34:$A$777,$A269,СВЦЭМ!$B$34:$B$777,L$260)+'СЕТ СН'!$F$12</f>
        <v>376.59661881</v>
      </c>
      <c r="M269" s="37">
        <f>SUMIFS(СВЦЭМ!$H$34:$H$777,СВЦЭМ!$A$34:$A$777,$A269,СВЦЭМ!$B$34:$B$777,M$260)+'СЕТ СН'!$F$12</f>
        <v>357.40373318000002</v>
      </c>
      <c r="N269" s="37">
        <f>SUMIFS(СВЦЭМ!$H$34:$H$777,СВЦЭМ!$A$34:$A$777,$A269,СВЦЭМ!$B$34:$B$777,N$260)+'СЕТ СН'!$F$12</f>
        <v>353.19396165000001</v>
      </c>
      <c r="O269" s="37">
        <f>SUMIFS(СВЦЭМ!$H$34:$H$777,СВЦЭМ!$A$34:$A$777,$A269,СВЦЭМ!$B$34:$B$777,O$260)+'СЕТ СН'!$F$12</f>
        <v>354.78734137999999</v>
      </c>
      <c r="P269" s="37">
        <f>SUMIFS(СВЦЭМ!$H$34:$H$777,СВЦЭМ!$A$34:$A$777,$A269,СВЦЭМ!$B$34:$B$777,P$260)+'СЕТ СН'!$F$12</f>
        <v>352.24188691000001</v>
      </c>
      <c r="Q269" s="37">
        <f>SUMIFS(СВЦЭМ!$H$34:$H$777,СВЦЭМ!$A$34:$A$777,$A269,СВЦЭМ!$B$34:$B$777,Q$260)+'СЕТ СН'!$F$12</f>
        <v>349.26383829999997</v>
      </c>
      <c r="R269" s="37">
        <f>SUMIFS(СВЦЭМ!$H$34:$H$777,СВЦЭМ!$A$34:$A$777,$A269,СВЦЭМ!$B$34:$B$777,R$260)+'СЕТ СН'!$F$12</f>
        <v>350.3205562</v>
      </c>
      <c r="S269" s="37">
        <f>SUMIFS(СВЦЭМ!$H$34:$H$777,СВЦЭМ!$A$34:$A$777,$A269,СВЦЭМ!$B$34:$B$777,S$260)+'СЕТ СН'!$F$12</f>
        <v>354.51062809000001</v>
      </c>
      <c r="T269" s="37">
        <f>SUMIFS(СВЦЭМ!$H$34:$H$777,СВЦЭМ!$A$34:$A$777,$A269,СВЦЭМ!$B$34:$B$777,T$260)+'СЕТ СН'!$F$12</f>
        <v>369.47548723</v>
      </c>
      <c r="U269" s="37">
        <f>SUMIFS(СВЦЭМ!$H$34:$H$777,СВЦЭМ!$A$34:$A$777,$A269,СВЦЭМ!$B$34:$B$777,U$260)+'СЕТ СН'!$F$12</f>
        <v>375.86231158999999</v>
      </c>
      <c r="V269" s="37">
        <f>SUMIFS(СВЦЭМ!$H$34:$H$777,СВЦЭМ!$A$34:$A$777,$A269,СВЦЭМ!$B$34:$B$777,V$260)+'СЕТ СН'!$F$12</f>
        <v>394.92797539999998</v>
      </c>
      <c r="W269" s="37">
        <f>SUMIFS(СВЦЭМ!$H$34:$H$777,СВЦЭМ!$A$34:$A$777,$A269,СВЦЭМ!$B$34:$B$777,W$260)+'СЕТ СН'!$F$12</f>
        <v>407.7157019</v>
      </c>
      <c r="X269" s="37">
        <f>SUMIFS(СВЦЭМ!$H$34:$H$777,СВЦЭМ!$A$34:$A$777,$A269,СВЦЭМ!$B$34:$B$777,X$260)+'СЕТ СН'!$F$12</f>
        <v>399.22890785999999</v>
      </c>
      <c r="Y269" s="37">
        <f>SUMIFS(СВЦЭМ!$H$34:$H$777,СВЦЭМ!$A$34:$A$777,$A269,СВЦЭМ!$B$34:$B$777,Y$260)+'СЕТ СН'!$F$12</f>
        <v>402.14628455000002</v>
      </c>
    </row>
    <row r="270" spans="1:27" ht="15.75" x14ac:dyDescent="0.2">
      <c r="A270" s="36">
        <f t="shared" si="7"/>
        <v>42684</v>
      </c>
      <c r="B270" s="37">
        <f>SUMIFS(СВЦЭМ!$H$34:$H$777,СВЦЭМ!$A$34:$A$777,$A270,СВЦЭМ!$B$34:$B$777,B$260)+'СЕТ СН'!$F$12</f>
        <v>457.58758719999997</v>
      </c>
      <c r="C270" s="37">
        <f>SUMIFS(СВЦЭМ!$H$34:$H$777,СВЦЭМ!$A$34:$A$777,$A270,СВЦЭМ!$B$34:$B$777,C$260)+'СЕТ СН'!$F$12</f>
        <v>511.14537375999998</v>
      </c>
      <c r="D270" s="37">
        <f>SUMIFS(СВЦЭМ!$H$34:$H$777,СВЦЭМ!$A$34:$A$777,$A270,СВЦЭМ!$B$34:$B$777,D$260)+'СЕТ СН'!$F$12</f>
        <v>522.06301666000002</v>
      </c>
      <c r="E270" s="37">
        <f>SUMIFS(СВЦЭМ!$H$34:$H$777,СВЦЭМ!$A$34:$A$777,$A270,СВЦЭМ!$B$34:$B$777,E$260)+'СЕТ СН'!$F$12</f>
        <v>521.07497280999996</v>
      </c>
      <c r="F270" s="37">
        <f>SUMIFS(СВЦЭМ!$H$34:$H$777,СВЦЭМ!$A$34:$A$777,$A270,СВЦЭМ!$B$34:$B$777,F$260)+'СЕТ СН'!$F$12</f>
        <v>524.81887167000002</v>
      </c>
      <c r="G270" s="37">
        <f>SUMIFS(СВЦЭМ!$H$34:$H$777,СВЦЭМ!$A$34:$A$777,$A270,СВЦЭМ!$B$34:$B$777,G$260)+'СЕТ СН'!$F$12</f>
        <v>526.91984778999995</v>
      </c>
      <c r="H270" s="37">
        <f>SUMIFS(СВЦЭМ!$H$34:$H$777,СВЦЭМ!$A$34:$A$777,$A270,СВЦЭМ!$B$34:$B$777,H$260)+'СЕТ СН'!$F$12</f>
        <v>508.42580518</v>
      </c>
      <c r="I270" s="37">
        <f>SUMIFS(СВЦЭМ!$H$34:$H$777,СВЦЭМ!$A$34:$A$777,$A270,СВЦЭМ!$B$34:$B$777,I$260)+'СЕТ СН'!$F$12</f>
        <v>498.85351566000003</v>
      </c>
      <c r="J270" s="37">
        <f>SUMIFS(СВЦЭМ!$H$34:$H$777,СВЦЭМ!$A$34:$A$777,$A270,СВЦЭМ!$B$34:$B$777,J$260)+'СЕТ СН'!$F$12</f>
        <v>467.14516295999999</v>
      </c>
      <c r="K270" s="37">
        <f>SUMIFS(СВЦЭМ!$H$34:$H$777,СВЦЭМ!$A$34:$A$777,$A270,СВЦЭМ!$B$34:$B$777,K$260)+'СЕТ СН'!$F$12</f>
        <v>417.73274408999998</v>
      </c>
      <c r="L270" s="37">
        <f>SUMIFS(СВЦЭМ!$H$34:$H$777,СВЦЭМ!$A$34:$A$777,$A270,СВЦЭМ!$B$34:$B$777,L$260)+'СЕТ СН'!$F$12</f>
        <v>374.02735369999999</v>
      </c>
      <c r="M270" s="37">
        <f>SUMIFS(СВЦЭМ!$H$34:$H$777,СВЦЭМ!$A$34:$A$777,$A270,СВЦЭМ!$B$34:$B$777,M$260)+'СЕТ СН'!$F$12</f>
        <v>358.85952834</v>
      </c>
      <c r="N270" s="37">
        <f>SUMIFS(СВЦЭМ!$H$34:$H$777,СВЦЭМ!$A$34:$A$777,$A270,СВЦЭМ!$B$34:$B$777,N$260)+'СЕТ СН'!$F$12</f>
        <v>378.10136184999999</v>
      </c>
      <c r="O270" s="37">
        <f>SUMIFS(СВЦЭМ!$H$34:$H$777,СВЦЭМ!$A$34:$A$777,$A270,СВЦЭМ!$B$34:$B$777,O$260)+'СЕТ СН'!$F$12</f>
        <v>389.16321264999999</v>
      </c>
      <c r="P270" s="37">
        <f>SUMIFS(СВЦЭМ!$H$34:$H$777,СВЦЭМ!$A$34:$A$777,$A270,СВЦЭМ!$B$34:$B$777,P$260)+'СЕТ СН'!$F$12</f>
        <v>386.79623771000001</v>
      </c>
      <c r="Q270" s="37">
        <f>SUMIFS(СВЦЭМ!$H$34:$H$777,СВЦЭМ!$A$34:$A$777,$A270,СВЦЭМ!$B$34:$B$777,Q$260)+'СЕТ СН'!$F$12</f>
        <v>389.97617401999997</v>
      </c>
      <c r="R270" s="37">
        <f>SUMIFS(СВЦЭМ!$H$34:$H$777,СВЦЭМ!$A$34:$A$777,$A270,СВЦЭМ!$B$34:$B$777,R$260)+'СЕТ СН'!$F$12</f>
        <v>392.22203487000002</v>
      </c>
      <c r="S270" s="37">
        <f>SUMIFS(СВЦЭМ!$H$34:$H$777,СВЦЭМ!$A$34:$A$777,$A270,СВЦЭМ!$B$34:$B$777,S$260)+'СЕТ СН'!$F$12</f>
        <v>383.09298847000002</v>
      </c>
      <c r="T270" s="37">
        <f>SUMIFS(СВЦЭМ!$H$34:$H$777,СВЦЭМ!$A$34:$A$777,$A270,СВЦЭМ!$B$34:$B$777,T$260)+'СЕТ СН'!$F$12</f>
        <v>367.74645305000001</v>
      </c>
      <c r="U270" s="37">
        <f>SUMIFS(СВЦЭМ!$H$34:$H$777,СВЦЭМ!$A$34:$A$777,$A270,СВЦЭМ!$B$34:$B$777,U$260)+'СЕТ СН'!$F$12</f>
        <v>373.45555624999997</v>
      </c>
      <c r="V270" s="37">
        <f>SUMIFS(СВЦЭМ!$H$34:$H$777,СВЦЭМ!$A$34:$A$777,$A270,СВЦЭМ!$B$34:$B$777,V$260)+'СЕТ СН'!$F$12</f>
        <v>365.36054589999998</v>
      </c>
      <c r="W270" s="37">
        <f>SUMIFS(СВЦЭМ!$H$34:$H$777,СВЦЭМ!$A$34:$A$777,$A270,СВЦЭМ!$B$34:$B$777,W$260)+'СЕТ СН'!$F$12</f>
        <v>366.01389336</v>
      </c>
      <c r="X270" s="37">
        <f>SUMIFS(СВЦЭМ!$H$34:$H$777,СВЦЭМ!$A$34:$A$777,$A270,СВЦЭМ!$B$34:$B$777,X$260)+'СЕТ СН'!$F$12</f>
        <v>370.84149452999998</v>
      </c>
      <c r="Y270" s="37">
        <f>SUMIFS(СВЦЭМ!$H$34:$H$777,СВЦЭМ!$A$34:$A$777,$A270,СВЦЭМ!$B$34:$B$777,Y$260)+'СЕТ СН'!$F$12</f>
        <v>405.52347515000002</v>
      </c>
    </row>
    <row r="271" spans="1:27" ht="15.75" x14ac:dyDescent="0.2">
      <c r="A271" s="36">
        <f t="shared" si="7"/>
        <v>42685</v>
      </c>
      <c r="B271" s="37">
        <f>SUMIFS(СВЦЭМ!$H$34:$H$777,СВЦЭМ!$A$34:$A$777,$A271,СВЦЭМ!$B$34:$B$777,B$260)+'СЕТ СН'!$F$12</f>
        <v>447.58328628999999</v>
      </c>
      <c r="C271" s="37">
        <f>SUMIFS(СВЦЭМ!$H$34:$H$777,СВЦЭМ!$A$34:$A$777,$A271,СВЦЭМ!$B$34:$B$777,C$260)+'СЕТ СН'!$F$12</f>
        <v>509.09100990000002</v>
      </c>
      <c r="D271" s="37">
        <f>SUMIFS(СВЦЭМ!$H$34:$H$777,СВЦЭМ!$A$34:$A$777,$A271,СВЦЭМ!$B$34:$B$777,D$260)+'СЕТ СН'!$F$12</f>
        <v>541.31875436999997</v>
      </c>
      <c r="E271" s="37">
        <f>SUMIFS(СВЦЭМ!$H$34:$H$777,СВЦЭМ!$A$34:$A$777,$A271,СВЦЭМ!$B$34:$B$777,E$260)+'СЕТ СН'!$F$12</f>
        <v>520.36744228999999</v>
      </c>
      <c r="F271" s="37">
        <f>SUMIFS(СВЦЭМ!$H$34:$H$777,СВЦЭМ!$A$34:$A$777,$A271,СВЦЭМ!$B$34:$B$777,F$260)+'СЕТ СН'!$F$12</f>
        <v>520.43534309999995</v>
      </c>
      <c r="G271" s="37">
        <f>SUMIFS(СВЦЭМ!$H$34:$H$777,СВЦЭМ!$A$34:$A$777,$A271,СВЦЭМ!$B$34:$B$777,G$260)+'СЕТ СН'!$F$12</f>
        <v>526.53948763999995</v>
      </c>
      <c r="H271" s="37">
        <f>SUMIFS(СВЦЭМ!$H$34:$H$777,СВЦЭМ!$A$34:$A$777,$A271,СВЦЭМ!$B$34:$B$777,H$260)+'СЕТ СН'!$F$12</f>
        <v>524.42785330000004</v>
      </c>
      <c r="I271" s="37">
        <f>SUMIFS(СВЦЭМ!$H$34:$H$777,СВЦЭМ!$A$34:$A$777,$A271,СВЦЭМ!$B$34:$B$777,I$260)+'СЕТ СН'!$F$12</f>
        <v>504.07108706999998</v>
      </c>
      <c r="J271" s="37">
        <f>SUMIFS(СВЦЭМ!$H$34:$H$777,СВЦЭМ!$A$34:$A$777,$A271,СВЦЭМ!$B$34:$B$777,J$260)+'СЕТ СН'!$F$12</f>
        <v>458.67003466</v>
      </c>
      <c r="K271" s="37">
        <f>SUMIFS(СВЦЭМ!$H$34:$H$777,СВЦЭМ!$A$34:$A$777,$A271,СВЦЭМ!$B$34:$B$777,K$260)+'СЕТ СН'!$F$12</f>
        <v>409.26835375000002</v>
      </c>
      <c r="L271" s="37">
        <f>SUMIFS(СВЦЭМ!$H$34:$H$777,СВЦЭМ!$A$34:$A$777,$A271,СВЦЭМ!$B$34:$B$777,L$260)+'СЕТ СН'!$F$12</f>
        <v>364.24592755999998</v>
      </c>
      <c r="M271" s="37">
        <f>SUMIFS(СВЦЭМ!$H$34:$H$777,СВЦЭМ!$A$34:$A$777,$A271,СВЦЭМ!$B$34:$B$777,M$260)+'СЕТ СН'!$F$12</f>
        <v>351.01925641000003</v>
      </c>
      <c r="N271" s="37">
        <f>SUMIFS(СВЦЭМ!$H$34:$H$777,СВЦЭМ!$A$34:$A$777,$A271,СВЦЭМ!$B$34:$B$777,N$260)+'СЕТ СН'!$F$12</f>
        <v>360.31383736999999</v>
      </c>
      <c r="O271" s="37">
        <f>SUMIFS(СВЦЭМ!$H$34:$H$777,СВЦЭМ!$A$34:$A$777,$A271,СВЦЭМ!$B$34:$B$777,O$260)+'СЕТ СН'!$F$12</f>
        <v>361.55657891999999</v>
      </c>
      <c r="P271" s="37">
        <f>SUMIFS(СВЦЭМ!$H$34:$H$777,СВЦЭМ!$A$34:$A$777,$A271,СВЦЭМ!$B$34:$B$777,P$260)+'СЕТ СН'!$F$12</f>
        <v>361.07796818999998</v>
      </c>
      <c r="Q271" s="37">
        <f>SUMIFS(СВЦЭМ!$H$34:$H$777,СВЦЭМ!$A$34:$A$777,$A271,СВЦЭМ!$B$34:$B$777,Q$260)+'СЕТ СН'!$F$12</f>
        <v>383.58228629000001</v>
      </c>
      <c r="R271" s="37">
        <f>SUMIFS(СВЦЭМ!$H$34:$H$777,СВЦЭМ!$A$34:$A$777,$A271,СВЦЭМ!$B$34:$B$777,R$260)+'СЕТ СН'!$F$12</f>
        <v>389.70287645000002</v>
      </c>
      <c r="S271" s="37">
        <f>SUMIFS(СВЦЭМ!$H$34:$H$777,СВЦЭМ!$A$34:$A$777,$A271,СВЦЭМ!$B$34:$B$777,S$260)+'СЕТ СН'!$F$12</f>
        <v>395.13856386999998</v>
      </c>
      <c r="T271" s="37">
        <f>SUMIFS(СВЦЭМ!$H$34:$H$777,СВЦЭМ!$A$34:$A$777,$A271,СВЦЭМ!$B$34:$B$777,T$260)+'СЕТ СН'!$F$12</f>
        <v>365.35363668999997</v>
      </c>
      <c r="U271" s="37">
        <f>SUMIFS(СВЦЭМ!$H$34:$H$777,СВЦЭМ!$A$34:$A$777,$A271,СВЦЭМ!$B$34:$B$777,U$260)+'СЕТ СН'!$F$12</f>
        <v>363.40414906000001</v>
      </c>
      <c r="V271" s="37">
        <f>SUMIFS(СВЦЭМ!$H$34:$H$777,СВЦЭМ!$A$34:$A$777,$A271,СВЦЭМ!$B$34:$B$777,V$260)+'СЕТ СН'!$F$12</f>
        <v>371.86271947</v>
      </c>
      <c r="W271" s="37">
        <f>SUMIFS(СВЦЭМ!$H$34:$H$777,СВЦЭМ!$A$34:$A$777,$A271,СВЦЭМ!$B$34:$B$777,W$260)+'СЕТ СН'!$F$12</f>
        <v>375.56039066</v>
      </c>
      <c r="X271" s="37">
        <f>SUMIFS(СВЦЭМ!$H$34:$H$777,СВЦЭМ!$A$34:$A$777,$A271,СВЦЭМ!$B$34:$B$777,X$260)+'СЕТ СН'!$F$12</f>
        <v>400.18863485999998</v>
      </c>
      <c r="Y271" s="37">
        <f>SUMIFS(СВЦЭМ!$H$34:$H$777,СВЦЭМ!$A$34:$A$777,$A271,СВЦЭМ!$B$34:$B$777,Y$260)+'СЕТ СН'!$F$12</f>
        <v>444.59043761999999</v>
      </c>
    </row>
    <row r="272" spans="1:27" ht="15.75" x14ac:dyDescent="0.2">
      <c r="A272" s="36">
        <f t="shared" si="7"/>
        <v>42686</v>
      </c>
      <c r="B272" s="37">
        <f>SUMIFS(СВЦЭМ!$H$34:$H$777,СВЦЭМ!$A$34:$A$777,$A272,СВЦЭМ!$B$34:$B$777,B$260)+'СЕТ СН'!$F$12</f>
        <v>438.89809272999997</v>
      </c>
      <c r="C272" s="37">
        <f>SUMIFS(СВЦЭМ!$H$34:$H$777,СВЦЭМ!$A$34:$A$777,$A272,СВЦЭМ!$B$34:$B$777,C$260)+'СЕТ СН'!$F$12</f>
        <v>490.70396023000001</v>
      </c>
      <c r="D272" s="37">
        <f>SUMIFS(СВЦЭМ!$H$34:$H$777,СВЦЭМ!$A$34:$A$777,$A272,СВЦЭМ!$B$34:$B$777,D$260)+'СЕТ СН'!$F$12</f>
        <v>525.57797638</v>
      </c>
      <c r="E272" s="37">
        <f>SUMIFS(СВЦЭМ!$H$34:$H$777,СВЦЭМ!$A$34:$A$777,$A272,СВЦЭМ!$B$34:$B$777,E$260)+'СЕТ СН'!$F$12</f>
        <v>530.76679942999999</v>
      </c>
      <c r="F272" s="37">
        <f>SUMIFS(СВЦЭМ!$H$34:$H$777,СВЦЭМ!$A$34:$A$777,$A272,СВЦЭМ!$B$34:$B$777,F$260)+'СЕТ СН'!$F$12</f>
        <v>533.56882912000003</v>
      </c>
      <c r="G272" s="37">
        <f>SUMIFS(СВЦЭМ!$H$34:$H$777,СВЦЭМ!$A$34:$A$777,$A272,СВЦЭМ!$B$34:$B$777,G$260)+'СЕТ СН'!$F$12</f>
        <v>527.81228716999999</v>
      </c>
      <c r="H272" s="37">
        <f>SUMIFS(СВЦЭМ!$H$34:$H$777,СВЦЭМ!$A$34:$A$777,$A272,СВЦЭМ!$B$34:$B$777,H$260)+'СЕТ СН'!$F$12</f>
        <v>513.45146265000005</v>
      </c>
      <c r="I272" s="37">
        <f>SUMIFS(СВЦЭМ!$H$34:$H$777,СВЦЭМ!$A$34:$A$777,$A272,СВЦЭМ!$B$34:$B$777,I$260)+'СЕТ СН'!$F$12</f>
        <v>497.35447879999998</v>
      </c>
      <c r="J272" s="37">
        <f>SUMIFS(СВЦЭМ!$H$34:$H$777,СВЦЭМ!$A$34:$A$777,$A272,СВЦЭМ!$B$34:$B$777,J$260)+'СЕТ СН'!$F$12</f>
        <v>443.96463532000001</v>
      </c>
      <c r="K272" s="37">
        <f>SUMIFS(СВЦЭМ!$H$34:$H$777,СВЦЭМ!$A$34:$A$777,$A272,СВЦЭМ!$B$34:$B$777,K$260)+'СЕТ СН'!$F$12</f>
        <v>380.24889585</v>
      </c>
      <c r="L272" s="37">
        <f>SUMIFS(СВЦЭМ!$H$34:$H$777,СВЦЭМ!$A$34:$A$777,$A272,СВЦЭМ!$B$34:$B$777,L$260)+'СЕТ СН'!$F$12</f>
        <v>342.72602717000001</v>
      </c>
      <c r="M272" s="37">
        <f>SUMIFS(СВЦЭМ!$H$34:$H$777,СВЦЭМ!$A$34:$A$777,$A272,СВЦЭМ!$B$34:$B$777,M$260)+'СЕТ СН'!$F$12</f>
        <v>317.65229108</v>
      </c>
      <c r="N272" s="37">
        <f>SUMIFS(СВЦЭМ!$H$34:$H$777,СВЦЭМ!$A$34:$A$777,$A272,СВЦЭМ!$B$34:$B$777,N$260)+'СЕТ СН'!$F$12</f>
        <v>314.04990465999998</v>
      </c>
      <c r="O272" s="37">
        <f>SUMIFS(СВЦЭМ!$H$34:$H$777,СВЦЭМ!$A$34:$A$777,$A272,СВЦЭМ!$B$34:$B$777,O$260)+'СЕТ СН'!$F$12</f>
        <v>316.21938254000003</v>
      </c>
      <c r="P272" s="37">
        <f>SUMIFS(СВЦЭМ!$H$34:$H$777,СВЦЭМ!$A$34:$A$777,$A272,СВЦЭМ!$B$34:$B$777,P$260)+'СЕТ СН'!$F$12</f>
        <v>330.92169675999997</v>
      </c>
      <c r="Q272" s="37">
        <f>SUMIFS(СВЦЭМ!$H$34:$H$777,СВЦЭМ!$A$34:$A$777,$A272,СВЦЭМ!$B$34:$B$777,Q$260)+'СЕТ СН'!$F$12</f>
        <v>332.51484464999999</v>
      </c>
      <c r="R272" s="37">
        <f>SUMIFS(СВЦЭМ!$H$34:$H$777,СВЦЭМ!$A$34:$A$777,$A272,СВЦЭМ!$B$34:$B$777,R$260)+'СЕТ СН'!$F$12</f>
        <v>330.08569383000003</v>
      </c>
      <c r="S272" s="37">
        <f>SUMIFS(СВЦЭМ!$H$34:$H$777,СВЦЭМ!$A$34:$A$777,$A272,СВЦЭМ!$B$34:$B$777,S$260)+'СЕТ СН'!$F$12</f>
        <v>330.48741475999998</v>
      </c>
      <c r="T272" s="37">
        <f>SUMIFS(СВЦЭМ!$H$34:$H$777,СВЦЭМ!$A$34:$A$777,$A272,СВЦЭМ!$B$34:$B$777,T$260)+'СЕТ СН'!$F$12</f>
        <v>353.45645171000001</v>
      </c>
      <c r="U272" s="37">
        <f>SUMIFS(СВЦЭМ!$H$34:$H$777,СВЦЭМ!$A$34:$A$777,$A272,СВЦЭМ!$B$34:$B$777,U$260)+'СЕТ СН'!$F$12</f>
        <v>341.12371045999998</v>
      </c>
      <c r="V272" s="37">
        <f>SUMIFS(СВЦЭМ!$H$34:$H$777,СВЦЭМ!$A$34:$A$777,$A272,СВЦЭМ!$B$34:$B$777,V$260)+'СЕТ СН'!$F$12</f>
        <v>322.24070776999997</v>
      </c>
      <c r="W272" s="37">
        <f>SUMIFS(СВЦЭМ!$H$34:$H$777,СВЦЭМ!$A$34:$A$777,$A272,СВЦЭМ!$B$34:$B$777,W$260)+'СЕТ СН'!$F$12</f>
        <v>315.75223172</v>
      </c>
      <c r="X272" s="37">
        <f>SUMIFS(СВЦЭМ!$H$34:$H$777,СВЦЭМ!$A$34:$A$777,$A272,СВЦЭМ!$B$34:$B$777,X$260)+'СЕТ СН'!$F$12</f>
        <v>323.36542498</v>
      </c>
      <c r="Y272" s="37">
        <f>SUMIFS(СВЦЭМ!$H$34:$H$777,СВЦЭМ!$A$34:$A$777,$A272,СВЦЭМ!$B$34:$B$777,Y$260)+'СЕТ СН'!$F$12</f>
        <v>373.83796217000003</v>
      </c>
    </row>
    <row r="273" spans="1:25" ht="15.75" x14ac:dyDescent="0.2">
      <c r="A273" s="36">
        <f t="shared" si="7"/>
        <v>42687</v>
      </c>
      <c r="B273" s="37">
        <f>SUMIFS(СВЦЭМ!$H$34:$H$777,СВЦЭМ!$A$34:$A$777,$A273,СВЦЭМ!$B$34:$B$777,B$260)+'СЕТ СН'!$F$12</f>
        <v>427.84504337999999</v>
      </c>
      <c r="C273" s="37">
        <f>SUMIFS(СВЦЭМ!$H$34:$H$777,СВЦЭМ!$A$34:$A$777,$A273,СВЦЭМ!$B$34:$B$777,C$260)+'СЕТ СН'!$F$12</f>
        <v>486.66864613000001</v>
      </c>
      <c r="D273" s="37">
        <f>SUMIFS(СВЦЭМ!$H$34:$H$777,СВЦЭМ!$A$34:$A$777,$A273,СВЦЭМ!$B$34:$B$777,D$260)+'СЕТ СН'!$F$12</f>
        <v>519.78301081999996</v>
      </c>
      <c r="E273" s="37">
        <f>SUMIFS(СВЦЭМ!$H$34:$H$777,СВЦЭМ!$A$34:$A$777,$A273,СВЦЭМ!$B$34:$B$777,E$260)+'СЕТ СН'!$F$12</f>
        <v>524.72126017999994</v>
      </c>
      <c r="F273" s="37">
        <f>SUMIFS(СВЦЭМ!$H$34:$H$777,СВЦЭМ!$A$34:$A$777,$A273,СВЦЭМ!$B$34:$B$777,F$260)+'СЕТ СН'!$F$12</f>
        <v>527.04812045999995</v>
      </c>
      <c r="G273" s="37">
        <f>SUMIFS(СВЦЭМ!$H$34:$H$777,СВЦЭМ!$A$34:$A$777,$A273,СВЦЭМ!$B$34:$B$777,G$260)+'СЕТ СН'!$F$12</f>
        <v>523.48706631000005</v>
      </c>
      <c r="H273" s="37">
        <f>SUMIFS(СВЦЭМ!$H$34:$H$777,СВЦЭМ!$A$34:$A$777,$A273,СВЦЭМ!$B$34:$B$777,H$260)+'СЕТ СН'!$F$12</f>
        <v>509.83782329000002</v>
      </c>
      <c r="I273" s="37">
        <f>SUMIFS(СВЦЭМ!$H$34:$H$777,СВЦЭМ!$A$34:$A$777,$A273,СВЦЭМ!$B$34:$B$777,I$260)+'СЕТ СН'!$F$12</f>
        <v>500.02527223999999</v>
      </c>
      <c r="J273" s="37">
        <f>SUMIFS(СВЦЭМ!$H$34:$H$777,СВЦЭМ!$A$34:$A$777,$A273,СВЦЭМ!$B$34:$B$777,J$260)+'СЕТ СН'!$F$12</f>
        <v>450.8906083</v>
      </c>
      <c r="K273" s="37">
        <f>SUMIFS(СВЦЭМ!$H$34:$H$777,СВЦЭМ!$A$34:$A$777,$A273,СВЦЭМ!$B$34:$B$777,K$260)+'СЕТ СН'!$F$12</f>
        <v>397.82999511999998</v>
      </c>
      <c r="L273" s="37">
        <f>SUMIFS(СВЦЭМ!$H$34:$H$777,СВЦЭМ!$A$34:$A$777,$A273,СВЦЭМ!$B$34:$B$777,L$260)+'СЕТ СН'!$F$12</f>
        <v>350.44583925000001</v>
      </c>
      <c r="M273" s="37">
        <f>SUMIFS(СВЦЭМ!$H$34:$H$777,СВЦЭМ!$A$34:$A$777,$A273,СВЦЭМ!$B$34:$B$777,M$260)+'СЕТ СН'!$F$12</f>
        <v>344.56079921999998</v>
      </c>
      <c r="N273" s="37">
        <f>SUMIFS(СВЦЭМ!$H$34:$H$777,СВЦЭМ!$A$34:$A$777,$A273,СВЦЭМ!$B$34:$B$777,N$260)+'СЕТ СН'!$F$12</f>
        <v>334.54579808</v>
      </c>
      <c r="O273" s="37">
        <f>SUMIFS(СВЦЭМ!$H$34:$H$777,СВЦЭМ!$A$34:$A$777,$A273,СВЦЭМ!$B$34:$B$777,O$260)+'СЕТ СН'!$F$12</f>
        <v>327.58352934999999</v>
      </c>
      <c r="P273" s="37">
        <f>SUMIFS(СВЦЭМ!$H$34:$H$777,СВЦЭМ!$A$34:$A$777,$A273,СВЦЭМ!$B$34:$B$777,P$260)+'СЕТ СН'!$F$12</f>
        <v>321.38309448000001</v>
      </c>
      <c r="Q273" s="37">
        <f>SUMIFS(СВЦЭМ!$H$34:$H$777,СВЦЭМ!$A$34:$A$777,$A273,СВЦЭМ!$B$34:$B$777,Q$260)+'СЕТ СН'!$F$12</f>
        <v>320.63702773</v>
      </c>
      <c r="R273" s="37">
        <f>SUMIFS(СВЦЭМ!$H$34:$H$777,СВЦЭМ!$A$34:$A$777,$A273,СВЦЭМ!$B$34:$B$777,R$260)+'СЕТ СН'!$F$12</f>
        <v>321.74307815999998</v>
      </c>
      <c r="S273" s="37">
        <f>SUMIFS(СВЦЭМ!$H$34:$H$777,СВЦЭМ!$A$34:$A$777,$A273,СВЦЭМ!$B$34:$B$777,S$260)+'СЕТ СН'!$F$12</f>
        <v>341.12052272</v>
      </c>
      <c r="T273" s="37">
        <f>SUMIFS(СВЦЭМ!$H$34:$H$777,СВЦЭМ!$A$34:$A$777,$A273,СВЦЭМ!$B$34:$B$777,T$260)+'СЕТ СН'!$F$12</f>
        <v>376.11353783999999</v>
      </c>
      <c r="U273" s="37">
        <f>SUMIFS(СВЦЭМ!$H$34:$H$777,СВЦЭМ!$A$34:$A$777,$A273,СВЦЭМ!$B$34:$B$777,U$260)+'СЕТ СН'!$F$12</f>
        <v>335.30908676000001</v>
      </c>
      <c r="V273" s="37">
        <f>SUMIFS(СВЦЭМ!$H$34:$H$777,СВЦЭМ!$A$34:$A$777,$A273,СВЦЭМ!$B$34:$B$777,V$260)+'СЕТ СН'!$F$12</f>
        <v>292.69416087000002</v>
      </c>
      <c r="W273" s="37">
        <f>SUMIFS(СВЦЭМ!$H$34:$H$777,СВЦЭМ!$A$34:$A$777,$A273,СВЦЭМ!$B$34:$B$777,W$260)+'СЕТ СН'!$F$12</f>
        <v>300.73244261000002</v>
      </c>
      <c r="X273" s="37">
        <f>SUMIFS(СВЦЭМ!$H$34:$H$777,СВЦЭМ!$A$34:$A$777,$A273,СВЦЭМ!$B$34:$B$777,X$260)+'СЕТ СН'!$F$12</f>
        <v>327.11286540999998</v>
      </c>
      <c r="Y273" s="37">
        <f>SUMIFS(СВЦЭМ!$H$34:$H$777,СВЦЭМ!$A$34:$A$777,$A273,СВЦЭМ!$B$34:$B$777,Y$260)+'СЕТ СН'!$F$12</f>
        <v>367.0012342</v>
      </c>
    </row>
    <row r="274" spans="1:25" ht="15.75" x14ac:dyDescent="0.2">
      <c r="A274" s="36">
        <f t="shared" si="7"/>
        <v>42688</v>
      </c>
      <c r="B274" s="37">
        <f>SUMIFS(СВЦЭМ!$H$34:$H$777,СВЦЭМ!$A$34:$A$777,$A274,СВЦЭМ!$B$34:$B$777,B$260)+'СЕТ СН'!$F$12</f>
        <v>433.33261513999997</v>
      </c>
      <c r="C274" s="37">
        <f>SUMIFS(СВЦЭМ!$H$34:$H$777,СВЦЭМ!$A$34:$A$777,$A274,СВЦЭМ!$B$34:$B$777,C$260)+'СЕТ СН'!$F$12</f>
        <v>498.00017194999998</v>
      </c>
      <c r="D274" s="37">
        <f>SUMIFS(СВЦЭМ!$H$34:$H$777,СВЦЭМ!$A$34:$A$777,$A274,СВЦЭМ!$B$34:$B$777,D$260)+'СЕТ СН'!$F$12</f>
        <v>516.89271934999999</v>
      </c>
      <c r="E274" s="37">
        <f>SUMIFS(СВЦЭМ!$H$34:$H$777,СВЦЭМ!$A$34:$A$777,$A274,СВЦЭМ!$B$34:$B$777,E$260)+'СЕТ СН'!$F$12</f>
        <v>515.92963155999996</v>
      </c>
      <c r="F274" s="37">
        <f>SUMIFS(СВЦЭМ!$H$34:$H$777,СВЦЭМ!$A$34:$A$777,$A274,СВЦЭМ!$B$34:$B$777,F$260)+'СЕТ СН'!$F$12</f>
        <v>549.55689278</v>
      </c>
      <c r="G274" s="37">
        <f>SUMIFS(СВЦЭМ!$H$34:$H$777,СВЦЭМ!$A$34:$A$777,$A274,СВЦЭМ!$B$34:$B$777,G$260)+'СЕТ СН'!$F$12</f>
        <v>575.46551122999995</v>
      </c>
      <c r="H274" s="37">
        <f>SUMIFS(СВЦЭМ!$H$34:$H$777,СВЦЭМ!$A$34:$A$777,$A274,СВЦЭМ!$B$34:$B$777,H$260)+'СЕТ СН'!$F$12</f>
        <v>575.58084240999995</v>
      </c>
      <c r="I274" s="37">
        <f>SUMIFS(СВЦЭМ!$H$34:$H$777,СВЦЭМ!$A$34:$A$777,$A274,СВЦЭМ!$B$34:$B$777,I$260)+'СЕТ СН'!$F$12</f>
        <v>545.52876892999996</v>
      </c>
      <c r="J274" s="37">
        <f>SUMIFS(СВЦЭМ!$H$34:$H$777,СВЦЭМ!$A$34:$A$777,$A274,СВЦЭМ!$B$34:$B$777,J$260)+'СЕТ СН'!$F$12</f>
        <v>493.68985075000001</v>
      </c>
      <c r="K274" s="37">
        <f>SUMIFS(СВЦЭМ!$H$34:$H$777,СВЦЭМ!$A$34:$A$777,$A274,СВЦЭМ!$B$34:$B$777,K$260)+'СЕТ СН'!$F$12</f>
        <v>451.60580071999999</v>
      </c>
      <c r="L274" s="37">
        <f>SUMIFS(СВЦЭМ!$H$34:$H$777,СВЦЭМ!$A$34:$A$777,$A274,СВЦЭМ!$B$34:$B$777,L$260)+'СЕТ СН'!$F$12</f>
        <v>407.82937367</v>
      </c>
      <c r="M274" s="37">
        <f>SUMIFS(СВЦЭМ!$H$34:$H$777,СВЦЭМ!$A$34:$A$777,$A274,СВЦЭМ!$B$34:$B$777,M$260)+'СЕТ СН'!$F$12</f>
        <v>387.95905420000003</v>
      </c>
      <c r="N274" s="37">
        <f>SUMIFS(СВЦЭМ!$H$34:$H$777,СВЦЭМ!$A$34:$A$777,$A274,СВЦЭМ!$B$34:$B$777,N$260)+'СЕТ СН'!$F$12</f>
        <v>394.07645280999998</v>
      </c>
      <c r="O274" s="37">
        <f>SUMIFS(СВЦЭМ!$H$34:$H$777,СВЦЭМ!$A$34:$A$777,$A274,СВЦЭМ!$B$34:$B$777,O$260)+'СЕТ СН'!$F$12</f>
        <v>394.54447758999999</v>
      </c>
      <c r="P274" s="37">
        <f>SUMIFS(СВЦЭМ!$H$34:$H$777,СВЦЭМ!$A$34:$A$777,$A274,СВЦЭМ!$B$34:$B$777,P$260)+'СЕТ СН'!$F$12</f>
        <v>398.96177903</v>
      </c>
      <c r="Q274" s="37">
        <f>SUMIFS(СВЦЭМ!$H$34:$H$777,СВЦЭМ!$A$34:$A$777,$A274,СВЦЭМ!$B$34:$B$777,Q$260)+'СЕТ СН'!$F$12</f>
        <v>400.19311112999998</v>
      </c>
      <c r="R274" s="37">
        <f>SUMIFS(СВЦЭМ!$H$34:$H$777,СВЦЭМ!$A$34:$A$777,$A274,СВЦЭМ!$B$34:$B$777,R$260)+'СЕТ СН'!$F$12</f>
        <v>397.15070822000001</v>
      </c>
      <c r="S274" s="37">
        <f>SUMIFS(СВЦЭМ!$H$34:$H$777,СВЦЭМ!$A$34:$A$777,$A274,СВЦЭМ!$B$34:$B$777,S$260)+'СЕТ СН'!$F$12</f>
        <v>392.88395044999999</v>
      </c>
      <c r="T274" s="37">
        <f>SUMIFS(СВЦЭМ!$H$34:$H$777,СВЦЭМ!$A$34:$A$777,$A274,СВЦЭМ!$B$34:$B$777,T$260)+'СЕТ СН'!$F$12</f>
        <v>387.28843174999997</v>
      </c>
      <c r="U274" s="37">
        <f>SUMIFS(СВЦЭМ!$H$34:$H$777,СВЦЭМ!$A$34:$A$777,$A274,СВЦЭМ!$B$34:$B$777,U$260)+'СЕТ СН'!$F$12</f>
        <v>386.08630040000003</v>
      </c>
      <c r="V274" s="37">
        <f>SUMIFS(СВЦЭМ!$H$34:$H$777,СВЦЭМ!$A$34:$A$777,$A274,СВЦЭМ!$B$34:$B$777,V$260)+'СЕТ СН'!$F$12</f>
        <v>385.38956230999997</v>
      </c>
      <c r="W274" s="37">
        <f>SUMIFS(СВЦЭМ!$H$34:$H$777,СВЦЭМ!$A$34:$A$777,$A274,СВЦЭМ!$B$34:$B$777,W$260)+'СЕТ СН'!$F$12</f>
        <v>386.29877830999999</v>
      </c>
      <c r="X274" s="37">
        <f>SUMIFS(СВЦЭМ!$H$34:$H$777,СВЦЭМ!$A$34:$A$777,$A274,СВЦЭМ!$B$34:$B$777,X$260)+'СЕТ СН'!$F$12</f>
        <v>397.41262061999998</v>
      </c>
      <c r="Y274" s="37">
        <f>SUMIFS(СВЦЭМ!$H$34:$H$777,СВЦЭМ!$A$34:$A$777,$A274,СВЦЭМ!$B$34:$B$777,Y$260)+'СЕТ СН'!$F$12</f>
        <v>453.08410609999999</v>
      </c>
    </row>
    <row r="275" spans="1:25" ht="15.75" x14ac:dyDescent="0.2">
      <c r="A275" s="36">
        <f t="shared" si="7"/>
        <v>42689</v>
      </c>
      <c r="B275" s="37">
        <f>SUMIFS(СВЦЭМ!$H$34:$H$777,СВЦЭМ!$A$34:$A$777,$A275,СВЦЭМ!$B$34:$B$777,B$260)+'СЕТ СН'!$F$12</f>
        <v>511.84527227000001</v>
      </c>
      <c r="C275" s="37">
        <f>SUMIFS(СВЦЭМ!$H$34:$H$777,СВЦЭМ!$A$34:$A$777,$A275,СВЦЭМ!$B$34:$B$777,C$260)+'СЕТ СН'!$F$12</f>
        <v>561.37724785</v>
      </c>
      <c r="D275" s="37">
        <f>SUMIFS(СВЦЭМ!$H$34:$H$777,СВЦЭМ!$A$34:$A$777,$A275,СВЦЭМ!$B$34:$B$777,D$260)+'СЕТ СН'!$F$12</f>
        <v>569.72166718999995</v>
      </c>
      <c r="E275" s="37">
        <f>SUMIFS(СВЦЭМ!$H$34:$H$777,СВЦЭМ!$A$34:$A$777,$A275,СВЦЭМ!$B$34:$B$777,E$260)+'СЕТ СН'!$F$12</f>
        <v>571.28440209999997</v>
      </c>
      <c r="F275" s="37">
        <f>SUMIFS(СВЦЭМ!$H$34:$H$777,СВЦЭМ!$A$34:$A$777,$A275,СВЦЭМ!$B$34:$B$777,F$260)+'СЕТ СН'!$F$12</f>
        <v>574.06330908999996</v>
      </c>
      <c r="G275" s="37">
        <f>SUMIFS(СВЦЭМ!$H$34:$H$777,СВЦЭМ!$A$34:$A$777,$A275,СВЦЭМ!$B$34:$B$777,G$260)+'СЕТ СН'!$F$12</f>
        <v>577.17608516999996</v>
      </c>
      <c r="H275" s="37">
        <f>SUMIFS(СВЦЭМ!$H$34:$H$777,СВЦЭМ!$A$34:$A$777,$A275,СВЦЭМ!$B$34:$B$777,H$260)+'СЕТ СН'!$F$12</f>
        <v>573.35732501999996</v>
      </c>
      <c r="I275" s="37">
        <f>SUMIFS(СВЦЭМ!$H$34:$H$777,СВЦЭМ!$A$34:$A$777,$A275,СВЦЭМ!$B$34:$B$777,I$260)+'СЕТ СН'!$F$12</f>
        <v>526.70602504999999</v>
      </c>
      <c r="J275" s="37">
        <f>SUMIFS(СВЦЭМ!$H$34:$H$777,СВЦЭМ!$A$34:$A$777,$A275,СВЦЭМ!$B$34:$B$777,J$260)+'СЕТ СН'!$F$12</f>
        <v>486.87815000000001</v>
      </c>
      <c r="K275" s="37">
        <f>SUMIFS(СВЦЭМ!$H$34:$H$777,СВЦЭМ!$A$34:$A$777,$A275,СВЦЭМ!$B$34:$B$777,K$260)+'СЕТ СН'!$F$12</f>
        <v>447.43917512000002</v>
      </c>
      <c r="L275" s="37">
        <f>SUMIFS(СВЦЭМ!$H$34:$H$777,СВЦЭМ!$A$34:$A$777,$A275,СВЦЭМ!$B$34:$B$777,L$260)+'СЕТ СН'!$F$12</f>
        <v>404.21343925000002</v>
      </c>
      <c r="M275" s="37">
        <f>SUMIFS(СВЦЭМ!$H$34:$H$777,СВЦЭМ!$A$34:$A$777,$A275,СВЦЭМ!$B$34:$B$777,M$260)+'СЕТ СН'!$F$12</f>
        <v>384.49895092000003</v>
      </c>
      <c r="N275" s="37">
        <f>SUMIFS(СВЦЭМ!$H$34:$H$777,СВЦЭМ!$A$34:$A$777,$A275,СВЦЭМ!$B$34:$B$777,N$260)+'СЕТ СН'!$F$12</f>
        <v>381.65356016999999</v>
      </c>
      <c r="O275" s="37">
        <f>SUMIFS(СВЦЭМ!$H$34:$H$777,СВЦЭМ!$A$34:$A$777,$A275,СВЦЭМ!$B$34:$B$777,O$260)+'СЕТ СН'!$F$12</f>
        <v>381.65696836000001</v>
      </c>
      <c r="P275" s="37">
        <f>SUMIFS(СВЦЭМ!$H$34:$H$777,СВЦЭМ!$A$34:$A$777,$A275,СВЦЭМ!$B$34:$B$777,P$260)+'СЕТ СН'!$F$12</f>
        <v>388.78491964</v>
      </c>
      <c r="Q275" s="37">
        <f>SUMIFS(СВЦЭМ!$H$34:$H$777,СВЦЭМ!$A$34:$A$777,$A275,СВЦЭМ!$B$34:$B$777,Q$260)+'СЕТ СН'!$F$12</f>
        <v>389.16370481000001</v>
      </c>
      <c r="R275" s="37">
        <f>SUMIFS(СВЦЭМ!$H$34:$H$777,СВЦЭМ!$A$34:$A$777,$A275,СВЦЭМ!$B$34:$B$777,R$260)+'СЕТ СН'!$F$12</f>
        <v>386.88352270000001</v>
      </c>
      <c r="S275" s="37">
        <f>SUMIFS(СВЦЭМ!$H$34:$H$777,СВЦЭМ!$A$34:$A$777,$A275,СВЦЭМ!$B$34:$B$777,S$260)+'СЕТ СН'!$F$12</f>
        <v>384.29136937999999</v>
      </c>
      <c r="T275" s="37">
        <f>SUMIFS(СВЦЭМ!$H$34:$H$777,СВЦЭМ!$A$34:$A$777,$A275,СВЦЭМ!$B$34:$B$777,T$260)+'СЕТ СН'!$F$12</f>
        <v>379.90951093000001</v>
      </c>
      <c r="U275" s="37">
        <f>SUMIFS(СВЦЭМ!$H$34:$H$777,СВЦЭМ!$A$34:$A$777,$A275,СВЦЭМ!$B$34:$B$777,U$260)+'СЕТ СН'!$F$12</f>
        <v>382.62819631999997</v>
      </c>
      <c r="V275" s="37">
        <f>SUMIFS(СВЦЭМ!$H$34:$H$777,СВЦЭМ!$A$34:$A$777,$A275,СВЦЭМ!$B$34:$B$777,V$260)+'СЕТ СН'!$F$12</f>
        <v>400.97958459</v>
      </c>
      <c r="W275" s="37">
        <f>SUMIFS(СВЦЭМ!$H$34:$H$777,СВЦЭМ!$A$34:$A$777,$A275,СВЦЭМ!$B$34:$B$777,W$260)+'СЕТ СН'!$F$12</f>
        <v>406.93909488999998</v>
      </c>
      <c r="X275" s="37">
        <f>SUMIFS(СВЦЭМ!$H$34:$H$777,СВЦЭМ!$A$34:$A$777,$A275,СВЦЭМ!$B$34:$B$777,X$260)+'СЕТ СН'!$F$12</f>
        <v>411.30386053000001</v>
      </c>
      <c r="Y275" s="37">
        <f>SUMIFS(СВЦЭМ!$H$34:$H$777,СВЦЭМ!$A$34:$A$777,$A275,СВЦЭМ!$B$34:$B$777,Y$260)+'СЕТ СН'!$F$12</f>
        <v>445.08552625999999</v>
      </c>
    </row>
    <row r="276" spans="1:25" ht="15.75" x14ac:dyDescent="0.2">
      <c r="A276" s="36">
        <f t="shared" si="7"/>
        <v>42690</v>
      </c>
      <c r="B276" s="37">
        <f>SUMIFS(СВЦЭМ!$H$34:$H$777,СВЦЭМ!$A$34:$A$777,$A276,СВЦЭМ!$B$34:$B$777,B$260)+'СЕТ СН'!$F$12</f>
        <v>478.22906689000001</v>
      </c>
      <c r="C276" s="37">
        <f>SUMIFS(СВЦЭМ!$H$34:$H$777,СВЦЭМ!$A$34:$A$777,$A276,СВЦЭМ!$B$34:$B$777,C$260)+'СЕТ СН'!$F$12</f>
        <v>522.77027018000001</v>
      </c>
      <c r="D276" s="37">
        <f>SUMIFS(СВЦЭМ!$H$34:$H$777,СВЦЭМ!$A$34:$A$777,$A276,СВЦЭМ!$B$34:$B$777,D$260)+'СЕТ СН'!$F$12</f>
        <v>530.40806648</v>
      </c>
      <c r="E276" s="37">
        <f>SUMIFS(СВЦЭМ!$H$34:$H$777,СВЦЭМ!$A$34:$A$777,$A276,СВЦЭМ!$B$34:$B$777,E$260)+'СЕТ СН'!$F$12</f>
        <v>534.11345175999998</v>
      </c>
      <c r="F276" s="37">
        <f>SUMIFS(СВЦЭМ!$H$34:$H$777,СВЦЭМ!$A$34:$A$777,$A276,СВЦЭМ!$B$34:$B$777,F$260)+'СЕТ СН'!$F$12</f>
        <v>534.13771969000004</v>
      </c>
      <c r="G276" s="37">
        <f>SUMIFS(СВЦЭМ!$H$34:$H$777,СВЦЭМ!$A$34:$A$777,$A276,СВЦЭМ!$B$34:$B$777,G$260)+'СЕТ СН'!$F$12</f>
        <v>564.37197861000004</v>
      </c>
      <c r="H276" s="37">
        <f>SUMIFS(СВЦЭМ!$H$34:$H$777,СВЦЭМ!$A$34:$A$777,$A276,СВЦЭМ!$B$34:$B$777,H$260)+'СЕТ СН'!$F$12</f>
        <v>571.31606697999996</v>
      </c>
      <c r="I276" s="37">
        <f>SUMIFS(СВЦЭМ!$H$34:$H$777,СВЦЭМ!$A$34:$A$777,$A276,СВЦЭМ!$B$34:$B$777,I$260)+'СЕТ СН'!$F$12</f>
        <v>537.88733806000005</v>
      </c>
      <c r="J276" s="37">
        <f>SUMIFS(СВЦЭМ!$H$34:$H$777,СВЦЭМ!$A$34:$A$777,$A276,СВЦЭМ!$B$34:$B$777,J$260)+'СЕТ СН'!$F$12</f>
        <v>492.07571253999998</v>
      </c>
      <c r="K276" s="37">
        <f>SUMIFS(СВЦЭМ!$H$34:$H$777,СВЦЭМ!$A$34:$A$777,$A276,СВЦЭМ!$B$34:$B$777,K$260)+'СЕТ СН'!$F$12</f>
        <v>439.58592076999997</v>
      </c>
      <c r="L276" s="37">
        <f>SUMIFS(СВЦЭМ!$H$34:$H$777,СВЦЭМ!$A$34:$A$777,$A276,СВЦЭМ!$B$34:$B$777,L$260)+'СЕТ СН'!$F$12</f>
        <v>406.30002519999999</v>
      </c>
      <c r="M276" s="37">
        <f>SUMIFS(СВЦЭМ!$H$34:$H$777,СВЦЭМ!$A$34:$A$777,$A276,СВЦЭМ!$B$34:$B$777,M$260)+'СЕТ СН'!$F$12</f>
        <v>391.44333198999999</v>
      </c>
      <c r="N276" s="37">
        <f>SUMIFS(СВЦЭМ!$H$34:$H$777,СВЦЭМ!$A$34:$A$777,$A276,СВЦЭМ!$B$34:$B$777,N$260)+'СЕТ СН'!$F$12</f>
        <v>395.72921855999999</v>
      </c>
      <c r="O276" s="37">
        <f>SUMIFS(СВЦЭМ!$H$34:$H$777,СВЦЭМ!$A$34:$A$777,$A276,СВЦЭМ!$B$34:$B$777,O$260)+'СЕТ СН'!$F$12</f>
        <v>409.63514343999998</v>
      </c>
      <c r="P276" s="37">
        <f>SUMIFS(СВЦЭМ!$H$34:$H$777,СВЦЭМ!$A$34:$A$777,$A276,СВЦЭМ!$B$34:$B$777,P$260)+'СЕТ СН'!$F$12</f>
        <v>412.75945589999998</v>
      </c>
      <c r="Q276" s="37">
        <f>SUMIFS(СВЦЭМ!$H$34:$H$777,СВЦЭМ!$A$34:$A$777,$A276,СВЦЭМ!$B$34:$B$777,Q$260)+'СЕТ СН'!$F$12</f>
        <v>412.10362326000001</v>
      </c>
      <c r="R276" s="37">
        <f>SUMIFS(СВЦЭМ!$H$34:$H$777,СВЦЭМ!$A$34:$A$777,$A276,СВЦЭМ!$B$34:$B$777,R$260)+'СЕТ СН'!$F$12</f>
        <v>404.49393266999999</v>
      </c>
      <c r="S276" s="37">
        <f>SUMIFS(СВЦЭМ!$H$34:$H$777,СВЦЭМ!$A$34:$A$777,$A276,СВЦЭМ!$B$34:$B$777,S$260)+'СЕТ СН'!$F$12</f>
        <v>405.08838694000002</v>
      </c>
      <c r="T276" s="37">
        <f>SUMIFS(СВЦЭМ!$H$34:$H$777,СВЦЭМ!$A$34:$A$777,$A276,СВЦЭМ!$B$34:$B$777,T$260)+'СЕТ СН'!$F$12</f>
        <v>401.87358022000001</v>
      </c>
      <c r="U276" s="37">
        <f>SUMIFS(СВЦЭМ!$H$34:$H$777,СВЦЭМ!$A$34:$A$777,$A276,СВЦЭМ!$B$34:$B$777,U$260)+'СЕТ СН'!$F$12</f>
        <v>403.13463003999999</v>
      </c>
      <c r="V276" s="37">
        <f>SUMIFS(СВЦЭМ!$H$34:$H$777,СВЦЭМ!$A$34:$A$777,$A276,СВЦЭМ!$B$34:$B$777,V$260)+'СЕТ СН'!$F$12</f>
        <v>404.80762554</v>
      </c>
      <c r="W276" s="37">
        <f>SUMIFS(СВЦЭМ!$H$34:$H$777,СВЦЭМ!$A$34:$A$777,$A276,СВЦЭМ!$B$34:$B$777,W$260)+'СЕТ СН'!$F$12</f>
        <v>412.45896234999998</v>
      </c>
      <c r="X276" s="37">
        <f>SUMIFS(СВЦЭМ!$H$34:$H$777,СВЦЭМ!$A$34:$A$777,$A276,СВЦЭМ!$B$34:$B$777,X$260)+'СЕТ СН'!$F$12</f>
        <v>419.92155380999998</v>
      </c>
      <c r="Y276" s="37">
        <f>SUMIFS(СВЦЭМ!$H$34:$H$777,СВЦЭМ!$A$34:$A$777,$A276,СВЦЭМ!$B$34:$B$777,Y$260)+'СЕТ СН'!$F$12</f>
        <v>474.36510378000003</v>
      </c>
    </row>
    <row r="277" spans="1:25" ht="15.75" x14ac:dyDescent="0.2">
      <c r="A277" s="36">
        <f t="shared" si="7"/>
        <v>42691</v>
      </c>
      <c r="B277" s="37">
        <f>SUMIFS(СВЦЭМ!$H$34:$H$777,СВЦЭМ!$A$34:$A$777,$A277,СВЦЭМ!$B$34:$B$777,B$260)+'СЕТ СН'!$F$12</f>
        <v>527.04097904000002</v>
      </c>
      <c r="C277" s="37">
        <f>SUMIFS(СВЦЭМ!$H$34:$H$777,СВЦЭМ!$A$34:$A$777,$A277,СВЦЭМ!$B$34:$B$777,C$260)+'СЕТ СН'!$F$12</f>
        <v>573.32516185999998</v>
      </c>
      <c r="D277" s="37">
        <f>SUMIFS(СВЦЭМ!$H$34:$H$777,СВЦЭМ!$A$34:$A$777,$A277,СВЦЭМ!$B$34:$B$777,D$260)+'СЕТ СН'!$F$12</f>
        <v>582.80686247999995</v>
      </c>
      <c r="E277" s="37">
        <f>SUMIFS(СВЦЭМ!$H$34:$H$777,СВЦЭМ!$A$34:$A$777,$A277,СВЦЭМ!$B$34:$B$777,E$260)+'СЕТ СН'!$F$12</f>
        <v>586.51980816000003</v>
      </c>
      <c r="F277" s="37">
        <f>SUMIFS(СВЦЭМ!$H$34:$H$777,СВЦЭМ!$A$34:$A$777,$A277,СВЦЭМ!$B$34:$B$777,F$260)+'СЕТ СН'!$F$12</f>
        <v>586.15355002000001</v>
      </c>
      <c r="G277" s="37">
        <f>SUMIFS(СВЦЭМ!$H$34:$H$777,СВЦЭМ!$A$34:$A$777,$A277,СВЦЭМ!$B$34:$B$777,G$260)+'СЕТ СН'!$F$12</f>
        <v>589.39522662000002</v>
      </c>
      <c r="H277" s="37">
        <f>SUMIFS(СВЦЭМ!$H$34:$H$777,СВЦЭМ!$A$34:$A$777,$A277,СВЦЭМ!$B$34:$B$777,H$260)+'СЕТ СН'!$F$12</f>
        <v>583.04664609999998</v>
      </c>
      <c r="I277" s="37">
        <f>SUMIFS(СВЦЭМ!$H$34:$H$777,СВЦЭМ!$A$34:$A$777,$A277,СВЦЭМ!$B$34:$B$777,I$260)+'СЕТ СН'!$F$12</f>
        <v>537.65082596000002</v>
      </c>
      <c r="J277" s="37">
        <f>SUMIFS(СВЦЭМ!$H$34:$H$777,СВЦЭМ!$A$34:$A$777,$A277,СВЦЭМ!$B$34:$B$777,J$260)+'СЕТ СН'!$F$12</f>
        <v>489.93461009999999</v>
      </c>
      <c r="K277" s="37">
        <f>SUMIFS(СВЦЭМ!$H$34:$H$777,СВЦЭМ!$A$34:$A$777,$A277,СВЦЭМ!$B$34:$B$777,K$260)+'СЕТ СН'!$F$12</f>
        <v>439.73216746999998</v>
      </c>
      <c r="L277" s="37">
        <f>SUMIFS(СВЦЭМ!$H$34:$H$777,СВЦЭМ!$A$34:$A$777,$A277,СВЦЭМ!$B$34:$B$777,L$260)+'СЕТ СН'!$F$12</f>
        <v>406.96964475999999</v>
      </c>
      <c r="M277" s="37">
        <f>SUMIFS(СВЦЭМ!$H$34:$H$777,СВЦЭМ!$A$34:$A$777,$A277,СВЦЭМ!$B$34:$B$777,M$260)+'СЕТ СН'!$F$12</f>
        <v>397.86393705</v>
      </c>
      <c r="N277" s="37">
        <f>SUMIFS(СВЦЭМ!$H$34:$H$777,СВЦЭМ!$A$34:$A$777,$A277,СВЦЭМ!$B$34:$B$777,N$260)+'СЕТ СН'!$F$12</f>
        <v>399.89059713</v>
      </c>
      <c r="O277" s="37">
        <f>SUMIFS(СВЦЭМ!$H$34:$H$777,СВЦЭМ!$A$34:$A$777,$A277,СВЦЭМ!$B$34:$B$777,O$260)+'СЕТ СН'!$F$12</f>
        <v>405.80849547000003</v>
      </c>
      <c r="P277" s="37">
        <f>SUMIFS(СВЦЭМ!$H$34:$H$777,СВЦЭМ!$A$34:$A$777,$A277,СВЦЭМ!$B$34:$B$777,P$260)+'СЕТ СН'!$F$12</f>
        <v>407.15308148999998</v>
      </c>
      <c r="Q277" s="37">
        <f>SUMIFS(СВЦЭМ!$H$34:$H$777,СВЦЭМ!$A$34:$A$777,$A277,СВЦЭМ!$B$34:$B$777,Q$260)+'СЕТ СН'!$F$12</f>
        <v>404.84292578999998</v>
      </c>
      <c r="R277" s="37">
        <f>SUMIFS(СВЦЭМ!$H$34:$H$777,СВЦЭМ!$A$34:$A$777,$A277,СВЦЭМ!$B$34:$B$777,R$260)+'СЕТ СН'!$F$12</f>
        <v>418.49651426999998</v>
      </c>
      <c r="S277" s="37">
        <f>SUMIFS(СВЦЭМ!$H$34:$H$777,СВЦЭМ!$A$34:$A$777,$A277,СВЦЭМ!$B$34:$B$777,S$260)+'СЕТ СН'!$F$12</f>
        <v>437.75098415999997</v>
      </c>
      <c r="T277" s="37">
        <f>SUMIFS(СВЦЭМ!$H$34:$H$777,СВЦЭМ!$A$34:$A$777,$A277,СВЦЭМ!$B$34:$B$777,T$260)+'СЕТ СН'!$F$12</f>
        <v>413.58996056000001</v>
      </c>
      <c r="U277" s="37">
        <f>SUMIFS(СВЦЭМ!$H$34:$H$777,СВЦЭМ!$A$34:$A$777,$A277,СВЦЭМ!$B$34:$B$777,U$260)+'СЕТ СН'!$F$12</f>
        <v>372.52358747</v>
      </c>
      <c r="V277" s="37">
        <f>SUMIFS(СВЦЭМ!$H$34:$H$777,СВЦЭМ!$A$34:$A$777,$A277,СВЦЭМ!$B$34:$B$777,V$260)+'СЕТ СН'!$F$12</f>
        <v>377.28768500000001</v>
      </c>
      <c r="W277" s="37">
        <f>SUMIFS(СВЦЭМ!$H$34:$H$777,СВЦЭМ!$A$34:$A$777,$A277,СВЦЭМ!$B$34:$B$777,W$260)+'СЕТ СН'!$F$12</f>
        <v>387.90565903999999</v>
      </c>
      <c r="X277" s="37">
        <f>SUMIFS(СВЦЭМ!$H$34:$H$777,СВЦЭМ!$A$34:$A$777,$A277,СВЦЭМ!$B$34:$B$777,X$260)+'СЕТ СН'!$F$12</f>
        <v>412.01214736999998</v>
      </c>
      <c r="Y277" s="37">
        <f>SUMIFS(СВЦЭМ!$H$34:$H$777,СВЦЭМ!$A$34:$A$777,$A277,СВЦЭМ!$B$34:$B$777,Y$260)+'СЕТ СН'!$F$12</f>
        <v>445.82857329000001</v>
      </c>
    </row>
    <row r="278" spans="1:25" ht="15.75" x14ac:dyDescent="0.2">
      <c r="A278" s="36">
        <f t="shared" si="7"/>
        <v>42692</v>
      </c>
      <c r="B278" s="37">
        <f>SUMIFS(СВЦЭМ!$H$34:$H$777,СВЦЭМ!$A$34:$A$777,$A278,СВЦЭМ!$B$34:$B$777,B$260)+'СЕТ СН'!$F$12</f>
        <v>510.87406300999999</v>
      </c>
      <c r="C278" s="37">
        <f>SUMIFS(СВЦЭМ!$H$34:$H$777,СВЦЭМ!$A$34:$A$777,$A278,СВЦЭМ!$B$34:$B$777,C$260)+'СЕТ СН'!$F$12</f>
        <v>571.37339340000005</v>
      </c>
      <c r="D278" s="37">
        <f>SUMIFS(СВЦЭМ!$H$34:$H$777,СВЦЭМ!$A$34:$A$777,$A278,СВЦЭМ!$B$34:$B$777,D$260)+'СЕТ СН'!$F$12</f>
        <v>585.26636501999997</v>
      </c>
      <c r="E278" s="37">
        <f>SUMIFS(СВЦЭМ!$H$34:$H$777,СВЦЭМ!$A$34:$A$777,$A278,СВЦЭМ!$B$34:$B$777,E$260)+'СЕТ СН'!$F$12</f>
        <v>585.48153934000004</v>
      </c>
      <c r="F278" s="37">
        <f>SUMIFS(СВЦЭМ!$H$34:$H$777,СВЦЭМ!$A$34:$A$777,$A278,СВЦЭМ!$B$34:$B$777,F$260)+'СЕТ СН'!$F$12</f>
        <v>585.54028788999995</v>
      </c>
      <c r="G278" s="37">
        <f>SUMIFS(СВЦЭМ!$H$34:$H$777,СВЦЭМ!$A$34:$A$777,$A278,СВЦЭМ!$B$34:$B$777,G$260)+'СЕТ СН'!$F$12</f>
        <v>587.12737850999997</v>
      </c>
      <c r="H278" s="37">
        <f>SUMIFS(СВЦЭМ!$H$34:$H$777,СВЦЭМ!$A$34:$A$777,$A278,СВЦЭМ!$B$34:$B$777,H$260)+'СЕТ СН'!$F$12</f>
        <v>586.30666295000003</v>
      </c>
      <c r="I278" s="37">
        <f>SUMIFS(СВЦЭМ!$H$34:$H$777,СВЦЭМ!$A$34:$A$777,$A278,СВЦЭМ!$B$34:$B$777,I$260)+'СЕТ СН'!$F$12</f>
        <v>538.51118076</v>
      </c>
      <c r="J278" s="37">
        <f>SUMIFS(СВЦЭМ!$H$34:$H$777,СВЦЭМ!$A$34:$A$777,$A278,СВЦЭМ!$B$34:$B$777,J$260)+'СЕТ СН'!$F$12</f>
        <v>486.35747347</v>
      </c>
      <c r="K278" s="37">
        <f>SUMIFS(СВЦЭМ!$H$34:$H$777,СВЦЭМ!$A$34:$A$777,$A278,СВЦЭМ!$B$34:$B$777,K$260)+'СЕТ СН'!$F$12</f>
        <v>437.61767787999997</v>
      </c>
      <c r="L278" s="37">
        <f>SUMIFS(СВЦЭМ!$H$34:$H$777,СВЦЭМ!$A$34:$A$777,$A278,СВЦЭМ!$B$34:$B$777,L$260)+'СЕТ СН'!$F$12</f>
        <v>396.56927310999998</v>
      </c>
      <c r="M278" s="37">
        <f>SUMIFS(СВЦЭМ!$H$34:$H$777,СВЦЭМ!$A$34:$A$777,$A278,СВЦЭМ!$B$34:$B$777,M$260)+'СЕТ СН'!$F$12</f>
        <v>391.15096935999998</v>
      </c>
      <c r="N278" s="37">
        <f>SUMIFS(СВЦЭМ!$H$34:$H$777,СВЦЭМ!$A$34:$A$777,$A278,СВЦЭМ!$B$34:$B$777,N$260)+'СЕТ СН'!$F$12</f>
        <v>402.83184821999998</v>
      </c>
      <c r="O278" s="37">
        <f>SUMIFS(СВЦЭМ!$H$34:$H$777,СВЦЭМ!$A$34:$A$777,$A278,СВЦЭМ!$B$34:$B$777,O$260)+'СЕТ СН'!$F$12</f>
        <v>404.18530759999999</v>
      </c>
      <c r="P278" s="37">
        <f>SUMIFS(СВЦЭМ!$H$34:$H$777,СВЦЭМ!$A$34:$A$777,$A278,СВЦЭМ!$B$34:$B$777,P$260)+'СЕТ СН'!$F$12</f>
        <v>423.03669785</v>
      </c>
      <c r="Q278" s="37">
        <f>SUMIFS(СВЦЭМ!$H$34:$H$777,СВЦЭМ!$A$34:$A$777,$A278,СВЦЭМ!$B$34:$B$777,Q$260)+'СЕТ СН'!$F$12</f>
        <v>423.82207034999999</v>
      </c>
      <c r="R278" s="37">
        <f>SUMIFS(СВЦЭМ!$H$34:$H$777,СВЦЭМ!$A$34:$A$777,$A278,СВЦЭМ!$B$34:$B$777,R$260)+'СЕТ СН'!$F$12</f>
        <v>423.25825239</v>
      </c>
      <c r="S278" s="37">
        <f>SUMIFS(СВЦЭМ!$H$34:$H$777,СВЦЭМ!$A$34:$A$777,$A278,СВЦЭМ!$B$34:$B$777,S$260)+'СЕТ СН'!$F$12</f>
        <v>403.68106218999998</v>
      </c>
      <c r="T278" s="37">
        <f>SUMIFS(СВЦЭМ!$H$34:$H$777,СВЦЭМ!$A$34:$A$777,$A278,СВЦЭМ!$B$34:$B$777,T$260)+'СЕТ СН'!$F$12</f>
        <v>382.95722634999998</v>
      </c>
      <c r="U278" s="37">
        <f>SUMIFS(СВЦЭМ!$H$34:$H$777,СВЦЭМ!$A$34:$A$777,$A278,СВЦЭМ!$B$34:$B$777,U$260)+'СЕТ СН'!$F$12</f>
        <v>379.93416351000002</v>
      </c>
      <c r="V278" s="37">
        <f>SUMIFS(СВЦЭМ!$H$34:$H$777,СВЦЭМ!$A$34:$A$777,$A278,СВЦЭМ!$B$34:$B$777,V$260)+'СЕТ СН'!$F$12</f>
        <v>377.49180274999998</v>
      </c>
      <c r="W278" s="37">
        <f>SUMIFS(СВЦЭМ!$H$34:$H$777,СВЦЭМ!$A$34:$A$777,$A278,СВЦЭМ!$B$34:$B$777,W$260)+'СЕТ СН'!$F$12</f>
        <v>388.20868232999999</v>
      </c>
      <c r="X278" s="37">
        <f>SUMIFS(СВЦЭМ!$H$34:$H$777,СВЦЭМ!$A$34:$A$777,$A278,СВЦЭМ!$B$34:$B$777,X$260)+'СЕТ СН'!$F$12</f>
        <v>403.59302314000001</v>
      </c>
      <c r="Y278" s="37">
        <f>SUMIFS(СВЦЭМ!$H$34:$H$777,СВЦЭМ!$A$34:$A$777,$A278,СВЦЭМ!$B$34:$B$777,Y$260)+'СЕТ СН'!$F$12</f>
        <v>458.63122708999998</v>
      </c>
    </row>
    <row r="279" spans="1:25" ht="15.75" x14ac:dyDescent="0.2">
      <c r="A279" s="36">
        <f t="shared" si="7"/>
        <v>42693</v>
      </c>
      <c r="B279" s="37">
        <f>SUMIFS(СВЦЭМ!$H$34:$H$777,СВЦЭМ!$A$34:$A$777,$A279,СВЦЭМ!$B$34:$B$777,B$260)+'СЕТ СН'!$F$12</f>
        <v>437.91310600000003</v>
      </c>
      <c r="C279" s="37">
        <f>SUMIFS(СВЦЭМ!$H$34:$H$777,СВЦЭМ!$A$34:$A$777,$A279,СВЦЭМ!$B$34:$B$777,C$260)+'СЕТ СН'!$F$12</f>
        <v>475.46243585000002</v>
      </c>
      <c r="D279" s="37">
        <f>SUMIFS(СВЦЭМ!$H$34:$H$777,СВЦЭМ!$A$34:$A$777,$A279,СВЦЭМ!$B$34:$B$777,D$260)+'СЕТ СН'!$F$12</f>
        <v>514.24152300000003</v>
      </c>
      <c r="E279" s="37">
        <f>SUMIFS(СВЦЭМ!$H$34:$H$777,СВЦЭМ!$A$34:$A$777,$A279,СВЦЭМ!$B$34:$B$777,E$260)+'СЕТ СН'!$F$12</f>
        <v>519.21511455999996</v>
      </c>
      <c r="F279" s="37">
        <f>SUMIFS(СВЦЭМ!$H$34:$H$777,СВЦЭМ!$A$34:$A$777,$A279,СВЦЭМ!$B$34:$B$777,F$260)+'СЕТ СН'!$F$12</f>
        <v>517.53589968000006</v>
      </c>
      <c r="G279" s="37">
        <f>SUMIFS(СВЦЭМ!$H$34:$H$777,СВЦЭМ!$A$34:$A$777,$A279,СВЦЭМ!$B$34:$B$777,G$260)+'СЕТ СН'!$F$12</f>
        <v>513.53590251000003</v>
      </c>
      <c r="H279" s="37">
        <f>SUMIFS(СВЦЭМ!$H$34:$H$777,СВЦЭМ!$A$34:$A$777,$A279,СВЦЭМ!$B$34:$B$777,H$260)+'СЕТ СН'!$F$12</f>
        <v>495.32477877000002</v>
      </c>
      <c r="I279" s="37">
        <f>SUMIFS(СВЦЭМ!$H$34:$H$777,СВЦЭМ!$A$34:$A$777,$A279,СВЦЭМ!$B$34:$B$777,I$260)+'СЕТ СН'!$F$12</f>
        <v>477.13070370999998</v>
      </c>
      <c r="J279" s="37">
        <f>SUMIFS(СВЦЭМ!$H$34:$H$777,СВЦЭМ!$A$34:$A$777,$A279,СВЦЭМ!$B$34:$B$777,J$260)+'СЕТ СН'!$F$12</f>
        <v>433.28236199000003</v>
      </c>
      <c r="K279" s="37">
        <f>SUMIFS(СВЦЭМ!$H$34:$H$777,СВЦЭМ!$A$34:$A$777,$A279,СВЦЭМ!$B$34:$B$777,K$260)+'СЕТ СН'!$F$12</f>
        <v>391.35369173999999</v>
      </c>
      <c r="L279" s="37">
        <f>SUMIFS(СВЦЭМ!$H$34:$H$777,СВЦЭМ!$A$34:$A$777,$A279,СВЦЭМ!$B$34:$B$777,L$260)+'СЕТ СН'!$F$12</f>
        <v>372.83070413000002</v>
      </c>
      <c r="M279" s="37">
        <f>SUMIFS(СВЦЭМ!$H$34:$H$777,СВЦЭМ!$A$34:$A$777,$A279,СВЦЭМ!$B$34:$B$777,M$260)+'СЕТ СН'!$F$12</f>
        <v>371.89661669999998</v>
      </c>
      <c r="N279" s="37">
        <f>SUMIFS(СВЦЭМ!$H$34:$H$777,СВЦЭМ!$A$34:$A$777,$A279,СВЦЭМ!$B$34:$B$777,N$260)+'СЕТ СН'!$F$12</f>
        <v>365.07917211</v>
      </c>
      <c r="O279" s="37">
        <f>SUMIFS(СВЦЭМ!$H$34:$H$777,СВЦЭМ!$A$34:$A$777,$A279,СВЦЭМ!$B$34:$B$777,O$260)+'СЕТ СН'!$F$12</f>
        <v>374.92016287000001</v>
      </c>
      <c r="P279" s="37">
        <f>SUMIFS(СВЦЭМ!$H$34:$H$777,СВЦЭМ!$A$34:$A$777,$A279,СВЦЭМ!$B$34:$B$777,P$260)+'СЕТ СН'!$F$12</f>
        <v>386.42236601000002</v>
      </c>
      <c r="Q279" s="37">
        <f>SUMIFS(СВЦЭМ!$H$34:$H$777,СВЦЭМ!$A$34:$A$777,$A279,СВЦЭМ!$B$34:$B$777,Q$260)+'СЕТ СН'!$F$12</f>
        <v>388.43090510000002</v>
      </c>
      <c r="R279" s="37">
        <f>SUMIFS(СВЦЭМ!$H$34:$H$777,СВЦЭМ!$A$34:$A$777,$A279,СВЦЭМ!$B$34:$B$777,R$260)+'СЕТ СН'!$F$12</f>
        <v>447.75564904999999</v>
      </c>
      <c r="S279" s="37">
        <f>SUMIFS(СВЦЭМ!$H$34:$H$777,СВЦЭМ!$A$34:$A$777,$A279,СВЦЭМ!$B$34:$B$777,S$260)+'СЕТ СН'!$F$12</f>
        <v>443.75107716999997</v>
      </c>
      <c r="T279" s="37">
        <f>SUMIFS(СВЦЭМ!$H$34:$H$777,СВЦЭМ!$A$34:$A$777,$A279,СВЦЭМ!$B$34:$B$777,T$260)+'СЕТ СН'!$F$12</f>
        <v>383.56509624</v>
      </c>
      <c r="U279" s="37">
        <f>SUMIFS(СВЦЭМ!$H$34:$H$777,СВЦЭМ!$A$34:$A$777,$A279,СВЦЭМ!$B$34:$B$777,U$260)+'СЕТ СН'!$F$12</f>
        <v>351.87801689000003</v>
      </c>
      <c r="V279" s="37">
        <f>SUMIFS(СВЦЭМ!$H$34:$H$777,СВЦЭМ!$A$34:$A$777,$A279,СВЦЭМ!$B$34:$B$777,V$260)+'СЕТ СН'!$F$12</f>
        <v>354.17661432</v>
      </c>
      <c r="W279" s="37">
        <f>SUMIFS(СВЦЭМ!$H$34:$H$777,СВЦЭМ!$A$34:$A$777,$A279,СВЦЭМ!$B$34:$B$777,W$260)+'СЕТ СН'!$F$12</f>
        <v>365.42125288</v>
      </c>
      <c r="X279" s="37">
        <f>SUMIFS(СВЦЭМ!$H$34:$H$777,СВЦЭМ!$A$34:$A$777,$A279,СВЦЭМ!$B$34:$B$777,X$260)+'СЕТ СН'!$F$12</f>
        <v>368.59599567999999</v>
      </c>
      <c r="Y279" s="37">
        <f>SUMIFS(СВЦЭМ!$H$34:$H$777,СВЦЭМ!$A$34:$A$777,$A279,СВЦЭМ!$B$34:$B$777,Y$260)+'СЕТ СН'!$F$12</f>
        <v>414.37449841</v>
      </c>
    </row>
    <row r="280" spans="1:25" ht="15.75" x14ac:dyDescent="0.2">
      <c r="A280" s="36">
        <f t="shared" si="7"/>
        <v>42694</v>
      </c>
      <c r="B280" s="37">
        <f>SUMIFS(СВЦЭМ!$H$34:$H$777,СВЦЭМ!$A$34:$A$777,$A280,СВЦЭМ!$B$34:$B$777,B$260)+'СЕТ СН'!$F$12</f>
        <v>513.61113383999998</v>
      </c>
      <c r="C280" s="37">
        <f>SUMIFS(СВЦЭМ!$H$34:$H$777,СВЦЭМ!$A$34:$A$777,$A280,СВЦЭМ!$B$34:$B$777,C$260)+'СЕТ СН'!$F$12</f>
        <v>568.64044723999996</v>
      </c>
      <c r="D280" s="37">
        <f>SUMIFS(СВЦЭМ!$H$34:$H$777,СВЦЭМ!$A$34:$A$777,$A280,СВЦЭМ!$B$34:$B$777,D$260)+'СЕТ СН'!$F$12</f>
        <v>599.10679869000001</v>
      </c>
      <c r="E280" s="37">
        <f>SUMIFS(СВЦЭМ!$H$34:$H$777,СВЦЭМ!$A$34:$A$777,$A280,СВЦЭМ!$B$34:$B$777,E$260)+'СЕТ СН'!$F$12</f>
        <v>594.67332262000002</v>
      </c>
      <c r="F280" s="37">
        <f>SUMIFS(СВЦЭМ!$H$34:$H$777,СВЦЭМ!$A$34:$A$777,$A280,СВЦЭМ!$B$34:$B$777,F$260)+'СЕТ СН'!$F$12</f>
        <v>593.35003175999998</v>
      </c>
      <c r="G280" s="37">
        <f>SUMIFS(СВЦЭМ!$H$34:$H$777,СВЦЭМ!$A$34:$A$777,$A280,СВЦЭМ!$B$34:$B$777,G$260)+'СЕТ СН'!$F$12</f>
        <v>584.67590249</v>
      </c>
      <c r="H280" s="37">
        <f>SUMIFS(СВЦЭМ!$H$34:$H$777,СВЦЭМ!$A$34:$A$777,$A280,СВЦЭМ!$B$34:$B$777,H$260)+'СЕТ СН'!$F$12</f>
        <v>569.79173951999996</v>
      </c>
      <c r="I280" s="37">
        <f>SUMIFS(СВЦЭМ!$H$34:$H$777,СВЦЭМ!$A$34:$A$777,$A280,СВЦЭМ!$B$34:$B$777,I$260)+'СЕТ СН'!$F$12</f>
        <v>576.95734816000004</v>
      </c>
      <c r="J280" s="37">
        <f>SUMIFS(СВЦЭМ!$H$34:$H$777,СВЦЭМ!$A$34:$A$777,$A280,СВЦЭМ!$B$34:$B$777,J$260)+'СЕТ СН'!$F$12</f>
        <v>529.16998373000001</v>
      </c>
      <c r="K280" s="37">
        <f>SUMIFS(СВЦЭМ!$H$34:$H$777,СВЦЭМ!$A$34:$A$777,$A280,СВЦЭМ!$B$34:$B$777,K$260)+'СЕТ СН'!$F$12</f>
        <v>456.88955442000002</v>
      </c>
      <c r="L280" s="37">
        <f>SUMIFS(СВЦЭМ!$H$34:$H$777,СВЦЭМ!$A$34:$A$777,$A280,СВЦЭМ!$B$34:$B$777,L$260)+'СЕТ СН'!$F$12</f>
        <v>403.99433698000001</v>
      </c>
      <c r="M280" s="37">
        <f>SUMIFS(СВЦЭМ!$H$34:$H$777,СВЦЭМ!$A$34:$A$777,$A280,СВЦЭМ!$B$34:$B$777,M$260)+'СЕТ СН'!$F$12</f>
        <v>387.14918032000003</v>
      </c>
      <c r="N280" s="37">
        <f>SUMIFS(СВЦЭМ!$H$34:$H$777,СВЦЭМ!$A$34:$A$777,$A280,СВЦЭМ!$B$34:$B$777,N$260)+'СЕТ СН'!$F$12</f>
        <v>394.04894175999999</v>
      </c>
      <c r="O280" s="37">
        <f>SUMIFS(СВЦЭМ!$H$34:$H$777,СВЦЭМ!$A$34:$A$777,$A280,СВЦЭМ!$B$34:$B$777,O$260)+'СЕТ СН'!$F$12</f>
        <v>399.69257720000002</v>
      </c>
      <c r="P280" s="37">
        <f>SUMIFS(СВЦЭМ!$H$34:$H$777,СВЦЭМ!$A$34:$A$777,$A280,СВЦЭМ!$B$34:$B$777,P$260)+'СЕТ СН'!$F$12</f>
        <v>404.02414883</v>
      </c>
      <c r="Q280" s="37">
        <f>SUMIFS(СВЦЭМ!$H$34:$H$777,СВЦЭМ!$A$34:$A$777,$A280,СВЦЭМ!$B$34:$B$777,Q$260)+'СЕТ СН'!$F$12</f>
        <v>404.71702163999998</v>
      </c>
      <c r="R280" s="37">
        <f>SUMIFS(СВЦЭМ!$H$34:$H$777,СВЦЭМ!$A$34:$A$777,$A280,СВЦЭМ!$B$34:$B$777,R$260)+'СЕТ СН'!$F$12</f>
        <v>402.14213790000002</v>
      </c>
      <c r="S280" s="37">
        <f>SUMIFS(СВЦЭМ!$H$34:$H$777,СВЦЭМ!$A$34:$A$777,$A280,СВЦЭМ!$B$34:$B$777,S$260)+'СЕТ СН'!$F$12</f>
        <v>388.80691429000001</v>
      </c>
      <c r="T280" s="37">
        <f>SUMIFS(СВЦЭМ!$H$34:$H$777,СВЦЭМ!$A$34:$A$777,$A280,СВЦЭМ!$B$34:$B$777,T$260)+'СЕТ СН'!$F$12</f>
        <v>370.42541835999998</v>
      </c>
      <c r="U280" s="37">
        <f>SUMIFS(СВЦЭМ!$H$34:$H$777,СВЦЭМ!$A$34:$A$777,$A280,СВЦЭМ!$B$34:$B$777,U$260)+'СЕТ СН'!$F$12</f>
        <v>370.34403624999999</v>
      </c>
      <c r="V280" s="37">
        <f>SUMIFS(СВЦЭМ!$H$34:$H$777,СВЦЭМ!$A$34:$A$777,$A280,СВЦЭМ!$B$34:$B$777,V$260)+'СЕТ СН'!$F$12</f>
        <v>371.50337860000002</v>
      </c>
      <c r="W280" s="37">
        <f>SUMIFS(СВЦЭМ!$H$34:$H$777,СВЦЭМ!$A$34:$A$777,$A280,СВЦЭМ!$B$34:$B$777,W$260)+'СЕТ СН'!$F$12</f>
        <v>375.21026667000001</v>
      </c>
      <c r="X280" s="37">
        <f>SUMIFS(СВЦЭМ!$H$34:$H$777,СВЦЭМ!$A$34:$A$777,$A280,СВЦЭМ!$B$34:$B$777,X$260)+'СЕТ СН'!$F$12</f>
        <v>393.57523730999998</v>
      </c>
      <c r="Y280" s="37">
        <f>SUMIFS(СВЦЭМ!$H$34:$H$777,СВЦЭМ!$A$34:$A$777,$A280,СВЦЭМ!$B$34:$B$777,Y$260)+'СЕТ СН'!$F$12</f>
        <v>451.36639682999999</v>
      </c>
    </row>
    <row r="281" spans="1:25" ht="15.75" x14ac:dyDescent="0.2">
      <c r="A281" s="36">
        <f t="shared" si="7"/>
        <v>42695</v>
      </c>
      <c r="B281" s="37">
        <f>SUMIFS(СВЦЭМ!$H$34:$H$777,СВЦЭМ!$A$34:$A$777,$A281,СВЦЭМ!$B$34:$B$777,B$260)+'СЕТ СН'!$F$12</f>
        <v>516.97181794000005</v>
      </c>
      <c r="C281" s="37">
        <f>SUMIFS(СВЦЭМ!$H$34:$H$777,СВЦЭМ!$A$34:$A$777,$A281,СВЦЭМ!$B$34:$B$777,C$260)+'СЕТ СН'!$F$12</f>
        <v>574.54133478000006</v>
      </c>
      <c r="D281" s="37">
        <f>SUMIFS(СВЦЭМ!$H$34:$H$777,СВЦЭМ!$A$34:$A$777,$A281,СВЦЭМ!$B$34:$B$777,D$260)+'СЕТ СН'!$F$12</f>
        <v>585.93806913000003</v>
      </c>
      <c r="E281" s="37">
        <f>SUMIFS(СВЦЭМ!$H$34:$H$777,СВЦЭМ!$A$34:$A$777,$A281,СВЦЭМ!$B$34:$B$777,E$260)+'СЕТ СН'!$F$12</f>
        <v>593.33588311999995</v>
      </c>
      <c r="F281" s="37">
        <f>SUMIFS(СВЦЭМ!$H$34:$H$777,СВЦЭМ!$A$34:$A$777,$A281,СВЦЭМ!$B$34:$B$777,F$260)+'СЕТ СН'!$F$12</f>
        <v>591.77159231999997</v>
      </c>
      <c r="G281" s="37">
        <f>SUMIFS(СВЦЭМ!$H$34:$H$777,СВЦЭМ!$A$34:$A$777,$A281,СВЦЭМ!$B$34:$B$777,G$260)+'СЕТ СН'!$F$12</f>
        <v>599.16848433999996</v>
      </c>
      <c r="H281" s="37">
        <f>SUMIFS(СВЦЭМ!$H$34:$H$777,СВЦЭМ!$A$34:$A$777,$A281,СВЦЭМ!$B$34:$B$777,H$260)+'СЕТ СН'!$F$12</f>
        <v>603.39413508999996</v>
      </c>
      <c r="I281" s="37">
        <f>SUMIFS(СВЦЭМ!$H$34:$H$777,СВЦЭМ!$A$34:$A$777,$A281,СВЦЭМ!$B$34:$B$777,I$260)+'СЕТ СН'!$F$12</f>
        <v>570.79813216000002</v>
      </c>
      <c r="J281" s="37">
        <f>SUMIFS(СВЦЭМ!$H$34:$H$777,СВЦЭМ!$A$34:$A$777,$A281,СВЦЭМ!$B$34:$B$777,J$260)+'СЕТ СН'!$F$12</f>
        <v>527.25199777</v>
      </c>
      <c r="K281" s="37">
        <f>SUMIFS(СВЦЭМ!$H$34:$H$777,СВЦЭМ!$A$34:$A$777,$A281,СВЦЭМ!$B$34:$B$777,K$260)+'СЕТ СН'!$F$12</f>
        <v>478.71941242999998</v>
      </c>
      <c r="L281" s="37">
        <f>SUMIFS(СВЦЭМ!$H$34:$H$777,СВЦЭМ!$A$34:$A$777,$A281,СВЦЭМ!$B$34:$B$777,L$260)+'СЕТ СН'!$F$12</f>
        <v>435.29204062999997</v>
      </c>
      <c r="M281" s="37">
        <f>SUMIFS(СВЦЭМ!$H$34:$H$777,СВЦЭМ!$A$34:$A$777,$A281,СВЦЭМ!$B$34:$B$777,M$260)+'СЕТ СН'!$F$12</f>
        <v>398.54760752999999</v>
      </c>
      <c r="N281" s="37">
        <f>SUMIFS(СВЦЭМ!$H$34:$H$777,СВЦЭМ!$A$34:$A$777,$A281,СВЦЭМ!$B$34:$B$777,N$260)+'СЕТ СН'!$F$12</f>
        <v>394.36444975000001</v>
      </c>
      <c r="O281" s="37">
        <f>SUMIFS(СВЦЭМ!$H$34:$H$777,СВЦЭМ!$A$34:$A$777,$A281,СВЦЭМ!$B$34:$B$777,O$260)+'СЕТ СН'!$F$12</f>
        <v>395.93562580000003</v>
      </c>
      <c r="P281" s="37">
        <f>SUMIFS(СВЦЭМ!$H$34:$H$777,СВЦЭМ!$A$34:$A$777,$A281,СВЦЭМ!$B$34:$B$777,P$260)+'СЕТ СН'!$F$12</f>
        <v>408.11651131999997</v>
      </c>
      <c r="Q281" s="37">
        <f>SUMIFS(СВЦЭМ!$H$34:$H$777,СВЦЭМ!$A$34:$A$777,$A281,СВЦЭМ!$B$34:$B$777,Q$260)+'СЕТ СН'!$F$12</f>
        <v>413.59350437000001</v>
      </c>
      <c r="R281" s="37">
        <f>SUMIFS(СВЦЭМ!$H$34:$H$777,СВЦЭМ!$A$34:$A$777,$A281,СВЦЭМ!$B$34:$B$777,R$260)+'СЕТ СН'!$F$12</f>
        <v>410.77137348999997</v>
      </c>
      <c r="S281" s="37">
        <f>SUMIFS(СВЦЭМ!$H$34:$H$777,СВЦЭМ!$A$34:$A$777,$A281,СВЦЭМ!$B$34:$B$777,S$260)+'СЕТ СН'!$F$12</f>
        <v>398.96818478</v>
      </c>
      <c r="T281" s="37">
        <f>SUMIFS(СВЦЭМ!$H$34:$H$777,СВЦЭМ!$A$34:$A$777,$A281,СВЦЭМ!$B$34:$B$777,T$260)+'СЕТ СН'!$F$12</f>
        <v>386.23306215999997</v>
      </c>
      <c r="U281" s="37">
        <f>SUMIFS(СВЦЭМ!$H$34:$H$777,СВЦЭМ!$A$34:$A$777,$A281,СВЦЭМ!$B$34:$B$777,U$260)+'СЕТ СН'!$F$12</f>
        <v>388.45120118</v>
      </c>
      <c r="V281" s="37">
        <f>SUMIFS(СВЦЭМ!$H$34:$H$777,СВЦЭМ!$A$34:$A$777,$A281,СВЦЭМ!$B$34:$B$777,V$260)+'СЕТ СН'!$F$12</f>
        <v>380.26329527000001</v>
      </c>
      <c r="W281" s="37">
        <f>SUMIFS(СВЦЭМ!$H$34:$H$777,СВЦЭМ!$A$34:$A$777,$A281,СВЦЭМ!$B$34:$B$777,W$260)+'СЕТ СН'!$F$12</f>
        <v>385.23489274999997</v>
      </c>
      <c r="X281" s="37">
        <f>SUMIFS(СВЦЭМ!$H$34:$H$777,СВЦЭМ!$A$34:$A$777,$A281,СВЦЭМ!$B$34:$B$777,X$260)+'СЕТ СН'!$F$12</f>
        <v>405.06706857</v>
      </c>
      <c r="Y281" s="37">
        <f>SUMIFS(СВЦЭМ!$H$34:$H$777,СВЦЭМ!$A$34:$A$777,$A281,СВЦЭМ!$B$34:$B$777,Y$260)+'СЕТ СН'!$F$12</f>
        <v>464.06604197000001</v>
      </c>
    </row>
    <row r="282" spans="1:25" ht="15.75" x14ac:dyDescent="0.2">
      <c r="A282" s="36">
        <f t="shared" si="7"/>
        <v>42696</v>
      </c>
      <c r="B282" s="37">
        <f>SUMIFS(СВЦЭМ!$H$34:$H$777,СВЦЭМ!$A$34:$A$777,$A282,СВЦЭМ!$B$34:$B$777,B$260)+'СЕТ СН'!$F$12</f>
        <v>475.34369270000002</v>
      </c>
      <c r="C282" s="37">
        <f>SUMIFS(СВЦЭМ!$H$34:$H$777,СВЦЭМ!$A$34:$A$777,$A282,СВЦЭМ!$B$34:$B$777,C$260)+'СЕТ СН'!$F$12</f>
        <v>529.60414806999995</v>
      </c>
      <c r="D282" s="37">
        <f>SUMIFS(СВЦЭМ!$H$34:$H$777,СВЦЭМ!$A$34:$A$777,$A282,СВЦЭМ!$B$34:$B$777,D$260)+'СЕТ СН'!$F$12</f>
        <v>566.30855102999999</v>
      </c>
      <c r="E282" s="37">
        <f>SUMIFS(СВЦЭМ!$H$34:$H$777,СВЦЭМ!$A$34:$A$777,$A282,СВЦЭМ!$B$34:$B$777,E$260)+'СЕТ СН'!$F$12</f>
        <v>566.53726749999998</v>
      </c>
      <c r="F282" s="37">
        <f>SUMIFS(СВЦЭМ!$H$34:$H$777,СВЦЭМ!$A$34:$A$777,$A282,СВЦЭМ!$B$34:$B$777,F$260)+'СЕТ СН'!$F$12</f>
        <v>564.25251049999997</v>
      </c>
      <c r="G282" s="37">
        <f>SUMIFS(СВЦЭМ!$H$34:$H$777,СВЦЭМ!$A$34:$A$777,$A282,СВЦЭМ!$B$34:$B$777,G$260)+'СЕТ СН'!$F$12</f>
        <v>559.02051756000003</v>
      </c>
      <c r="H282" s="37">
        <f>SUMIFS(СВЦЭМ!$H$34:$H$777,СВЦЭМ!$A$34:$A$777,$A282,СВЦЭМ!$B$34:$B$777,H$260)+'СЕТ СН'!$F$12</f>
        <v>526.11151327000005</v>
      </c>
      <c r="I282" s="37">
        <f>SUMIFS(СВЦЭМ!$H$34:$H$777,СВЦЭМ!$A$34:$A$777,$A282,СВЦЭМ!$B$34:$B$777,I$260)+'СЕТ СН'!$F$12</f>
        <v>484.56683041999997</v>
      </c>
      <c r="J282" s="37">
        <f>SUMIFS(СВЦЭМ!$H$34:$H$777,СВЦЭМ!$A$34:$A$777,$A282,СВЦЭМ!$B$34:$B$777,J$260)+'СЕТ СН'!$F$12</f>
        <v>444.11636010000001</v>
      </c>
      <c r="K282" s="37">
        <f>SUMIFS(СВЦЭМ!$H$34:$H$777,СВЦЭМ!$A$34:$A$777,$A282,СВЦЭМ!$B$34:$B$777,K$260)+'СЕТ СН'!$F$12</f>
        <v>399.92032402000001</v>
      </c>
      <c r="L282" s="37">
        <f>SUMIFS(СВЦЭМ!$H$34:$H$777,СВЦЭМ!$A$34:$A$777,$A282,СВЦЭМ!$B$34:$B$777,L$260)+'СЕТ СН'!$F$12</f>
        <v>385.65279951999997</v>
      </c>
      <c r="M282" s="37">
        <f>SUMIFS(СВЦЭМ!$H$34:$H$777,СВЦЭМ!$A$34:$A$777,$A282,СВЦЭМ!$B$34:$B$777,M$260)+'СЕТ СН'!$F$12</f>
        <v>397.85451642999999</v>
      </c>
      <c r="N282" s="37">
        <f>SUMIFS(СВЦЭМ!$H$34:$H$777,СВЦЭМ!$A$34:$A$777,$A282,СВЦЭМ!$B$34:$B$777,N$260)+'СЕТ СН'!$F$12</f>
        <v>401.68305715000002</v>
      </c>
      <c r="O282" s="37">
        <f>SUMIFS(СВЦЭМ!$H$34:$H$777,СВЦЭМ!$A$34:$A$777,$A282,СВЦЭМ!$B$34:$B$777,O$260)+'СЕТ СН'!$F$12</f>
        <v>415.98898341</v>
      </c>
      <c r="P282" s="37">
        <f>SUMIFS(СВЦЭМ!$H$34:$H$777,СВЦЭМ!$A$34:$A$777,$A282,СВЦЭМ!$B$34:$B$777,P$260)+'СЕТ СН'!$F$12</f>
        <v>459.37634955999999</v>
      </c>
      <c r="Q282" s="37">
        <f>SUMIFS(СВЦЭМ!$H$34:$H$777,СВЦЭМ!$A$34:$A$777,$A282,СВЦЭМ!$B$34:$B$777,Q$260)+'СЕТ СН'!$F$12</f>
        <v>485.73862879000001</v>
      </c>
      <c r="R282" s="37">
        <f>SUMIFS(СВЦЭМ!$H$34:$H$777,СВЦЭМ!$A$34:$A$777,$A282,СВЦЭМ!$B$34:$B$777,R$260)+'СЕТ СН'!$F$12</f>
        <v>503.91968398</v>
      </c>
      <c r="S282" s="37">
        <f>SUMIFS(СВЦЭМ!$H$34:$H$777,СВЦЭМ!$A$34:$A$777,$A282,СВЦЭМ!$B$34:$B$777,S$260)+'СЕТ СН'!$F$12</f>
        <v>481.44247618000003</v>
      </c>
      <c r="T282" s="37">
        <f>SUMIFS(СВЦЭМ!$H$34:$H$777,СВЦЭМ!$A$34:$A$777,$A282,СВЦЭМ!$B$34:$B$777,T$260)+'СЕТ СН'!$F$12</f>
        <v>475.267223</v>
      </c>
      <c r="U282" s="37">
        <f>SUMIFS(СВЦЭМ!$H$34:$H$777,СВЦЭМ!$A$34:$A$777,$A282,СВЦЭМ!$B$34:$B$777,U$260)+'СЕТ СН'!$F$12</f>
        <v>473.85010487</v>
      </c>
      <c r="V282" s="37">
        <f>SUMIFS(СВЦЭМ!$H$34:$H$777,СВЦЭМ!$A$34:$A$777,$A282,СВЦЭМ!$B$34:$B$777,V$260)+'СЕТ СН'!$F$12</f>
        <v>472.28203832999998</v>
      </c>
      <c r="W282" s="37">
        <f>SUMIFS(СВЦЭМ!$H$34:$H$777,СВЦЭМ!$A$34:$A$777,$A282,СВЦЭМ!$B$34:$B$777,W$260)+'СЕТ СН'!$F$12</f>
        <v>480.74379181</v>
      </c>
      <c r="X282" s="37">
        <f>SUMIFS(СВЦЭМ!$H$34:$H$777,СВЦЭМ!$A$34:$A$777,$A282,СВЦЭМ!$B$34:$B$777,X$260)+'СЕТ СН'!$F$12</f>
        <v>499.8515625</v>
      </c>
      <c r="Y282" s="37">
        <f>SUMIFS(СВЦЭМ!$H$34:$H$777,СВЦЭМ!$A$34:$A$777,$A282,СВЦЭМ!$B$34:$B$777,Y$260)+'СЕТ СН'!$F$12</f>
        <v>528.73045818000003</v>
      </c>
    </row>
    <row r="283" spans="1:25" ht="15.75" x14ac:dyDescent="0.2">
      <c r="A283" s="36">
        <f t="shared" si="7"/>
        <v>42697</v>
      </c>
      <c r="B283" s="37">
        <f>SUMIFS(СВЦЭМ!$H$34:$H$777,СВЦЭМ!$A$34:$A$777,$A283,СВЦЭМ!$B$34:$B$777,B$260)+'СЕТ СН'!$F$12</f>
        <v>586.39621484999998</v>
      </c>
      <c r="C283" s="37">
        <f>SUMIFS(СВЦЭМ!$H$34:$H$777,СВЦЭМ!$A$34:$A$777,$A283,СВЦЭМ!$B$34:$B$777,C$260)+'СЕТ СН'!$F$12</f>
        <v>607.53141960999994</v>
      </c>
      <c r="D283" s="37">
        <f>SUMIFS(СВЦЭМ!$H$34:$H$777,СВЦЭМ!$A$34:$A$777,$A283,СВЦЭМ!$B$34:$B$777,D$260)+'СЕТ СН'!$F$12</f>
        <v>618.70434385999999</v>
      </c>
      <c r="E283" s="37">
        <f>SUMIFS(СВЦЭМ!$H$34:$H$777,СВЦЭМ!$A$34:$A$777,$A283,СВЦЭМ!$B$34:$B$777,E$260)+'СЕТ СН'!$F$12</f>
        <v>623.03910042999996</v>
      </c>
      <c r="F283" s="37">
        <f>SUMIFS(СВЦЭМ!$H$34:$H$777,СВЦЭМ!$A$34:$A$777,$A283,СВЦЭМ!$B$34:$B$777,F$260)+'СЕТ СН'!$F$12</f>
        <v>618.38906917999998</v>
      </c>
      <c r="G283" s="37">
        <f>SUMIFS(СВЦЭМ!$H$34:$H$777,СВЦЭМ!$A$34:$A$777,$A283,СВЦЭМ!$B$34:$B$777,G$260)+'СЕТ СН'!$F$12</f>
        <v>611.82822751000003</v>
      </c>
      <c r="H283" s="37">
        <f>SUMIFS(СВЦЭМ!$H$34:$H$777,СВЦЭМ!$A$34:$A$777,$A283,СВЦЭМ!$B$34:$B$777,H$260)+'СЕТ СН'!$F$12</f>
        <v>579.62221843999998</v>
      </c>
      <c r="I283" s="37">
        <f>SUMIFS(СВЦЭМ!$H$34:$H$777,СВЦЭМ!$A$34:$A$777,$A283,СВЦЭМ!$B$34:$B$777,I$260)+'СЕТ СН'!$F$12</f>
        <v>533.75602003999995</v>
      </c>
      <c r="J283" s="37">
        <f>SUMIFS(СВЦЭМ!$H$34:$H$777,СВЦЭМ!$A$34:$A$777,$A283,СВЦЭМ!$B$34:$B$777,J$260)+'СЕТ СН'!$F$12</f>
        <v>484.93692085999999</v>
      </c>
      <c r="K283" s="37">
        <f>SUMIFS(СВЦЭМ!$H$34:$H$777,СВЦЭМ!$A$34:$A$777,$A283,СВЦЭМ!$B$34:$B$777,K$260)+'СЕТ СН'!$F$12</f>
        <v>436.83790971000002</v>
      </c>
      <c r="L283" s="37">
        <f>SUMIFS(СВЦЭМ!$H$34:$H$777,СВЦЭМ!$A$34:$A$777,$A283,СВЦЭМ!$B$34:$B$777,L$260)+'СЕТ СН'!$F$12</f>
        <v>400.18697173999999</v>
      </c>
      <c r="M283" s="37">
        <f>SUMIFS(СВЦЭМ!$H$34:$H$777,СВЦЭМ!$A$34:$A$777,$A283,СВЦЭМ!$B$34:$B$777,M$260)+'СЕТ СН'!$F$12</f>
        <v>395.01349347000001</v>
      </c>
      <c r="N283" s="37">
        <f>SUMIFS(СВЦЭМ!$H$34:$H$777,СВЦЭМ!$A$34:$A$777,$A283,СВЦЭМ!$B$34:$B$777,N$260)+'СЕТ СН'!$F$12</f>
        <v>406.88603853000001</v>
      </c>
      <c r="O283" s="37">
        <f>SUMIFS(СВЦЭМ!$H$34:$H$777,СВЦЭМ!$A$34:$A$777,$A283,СВЦЭМ!$B$34:$B$777,O$260)+'СЕТ СН'!$F$12</f>
        <v>414.01832553999998</v>
      </c>
      <c r="P283" s="37">
        <f>SUMIFS(СВЦЭМ!$H$34:$H$777,СВЦЭМ!$A$34:$A$777,$A283,СВЦЭМ!$B$34:$B$777,P$260)+'СЕТ СН'!$F$12</f>
        <v>412.27429214</v>
      </c>
      <c r="Q283" s="37">
        <f>SUMIFS(СВЦЭМ!$H$34:$H$777,СВЦЭМ!$A$34:$A$777,$A283,СВЦЭМ!$B$34:$B$777,Q$260)+'СЕТ СН'!$F$12</f>
        <v>413.81551662999999</v>
      </c>
      <c r="R283" s="37">
        <f>SUMIFS(СВЦЭМ!$H$34:$H$777,СВЦЭМ!$A$34:$A$777,$A283,СВЦЭМ!$B$34:$B$777,R$260)+'СЕТ СН'!$F$12</f>
        <v>414.14491906000001</v>
      </c>
      <c r="S283" s="37">
        <f>SUMIFS(СВЦЭМ!$H$34:$H$777,СВЦЭМ!$A$34:$A$777,$A283,СВЦЭМ!$B$34:$B$777,S$260)+'СЕТ СН'!$F$12</f>
        <v>400.52150426999998</v>
      </c>
      <c r="T283" s="37">
        <f>SUMIFS(СВЦЭМ!$H$34:$H$777,СВЦЭМ!$A$34:$A$777,$A283,СВЦЭМ!$B$34:$B$777,T$260)+'СЕТ СН'!$F$12</f>
        <v>395.52802599</v>
      </c>
      <c r="U283" s="37">
        <f>SUMIFS(СВЦЭМ!$H$34:$H$777,СВЦЭМ!$A$34:$A$777,$A283,СВЦЭМ!$B$34:$B$777,U$260)+'СЕТ СН'!$F$12</f>
        <v>393.59555003000003</v>
      </c>
      <c r="V283" s="37">
        <f>SUMIFS(СВЦЭМ!$H$34:$H$777,СВЦЭМ!$A$34:$A$777,$A283,СВЦЭМ!$B$34:$B$777,V$260)+'СЕТ СН'!$F$12</f>
        <v>397.12214938</v>
      </c>
      <c r="W283" s="37">
        <f>SUMIFS(СВЦЭМ!$H$34:$H$777,СВЦЭМ!$A$34:$A$777,$A283,СВЦЭМ!$B$34:$B$777,W$260)+'СЕТ СН'!$F$12</f>
        <v>397.79762138000001</v>
      </c>
      <c r="X283" s="37">
        <f>SUMIFS(СВЦЭМ!$H$34:$H$777,СВЦЭМ!$A$34:$A$777,$A283,СВЦЭМ!$B$34:$B$777,X$260)+'СЕТ СН'!$F$12</f>
        <v>411.21219783999999</v>
      </c>
      <c r="Y283" s="37">
        <f>SUMIFS(СВЦЭМ!$H$34:$H$777,СВЦЭМ!$A$34:$A$777,$A283,СВЦЭМ!$B$34:$B$777,Y$260)+'СЕТ СН'!$F$12</f>
        <v>456.40681948999998</v>
      </c>
    </row>
    <row r="284" spans="1:25" ht="15.75" x14ac:dyDescent="0.2">
      <c r="A284" s="36">
        <f t="shared" si="7"/>
        <v>42698</v>
      </c>
      <c r="B284" s="37">
        <f>SUMIFS(СВЦЭМ!$H$34:$H$777,СВЦЭМ!$A$34:$A$777,$A284,СВЦЭМ!$B$34:$B$777,B$260)+'СЕТ СН'!$F$12</f>
        <v>527.50512304999995</v>
      </c>
      <c r="C284" s="37">
        <f>SUMIFS(СВЦЭМ!$H$34:$H$777,СВЦЭМ!$A$34:$A$777,$A284,СВЦЭМ!$B$34:$B$777,C$260)+'СЕТ СН'!$F$12</f>
        <v>584.67657284999996</v>
      </c>
      <c r="D284" s="37">
        <f>SUMIFS(СВЦЭМ!$H$34:$H$777,СВЦЭМ!$A$34:$A$777,$A284,СВЦЭМ!$B$34:$B$777,D$260)+'СЕТ СН'!$F$12</f>
        <v>618.21479863000002</v>
      </c>
      <c r="E284" s="37">
        <f>SUMIFS(СВЦЭМ!$H$34:$H$777,СВЦЭМ!$A$34:$A$777,$A284,СВЦЭМ!$B$34:$B$777,E$260)+'СЕТ СН'!$F$12</f>
        <v>620.34417842000005</v>
      </c>
      <c r="F284" s="37">
        <f>SUMIFS(СВЦЭМ!$H$34:$H$777,СВЦЭМ!$A$34:$A$777,$A284,СВЦЭМ!$B$34:$B$777,F$260)+'СЕТ СН'!$F$12</f>
        <v>621.56768438999995</v>
      </c>
      <c r="G284" s="37">
        <f>SUMIFS(СВЦЭМ!$H$34:$H$777,СВЦЭМ!$A$34:$A$777,$A284,СВЦЭМ!$B$34:$B$777,G$260)+'СЕТ СН'!$F$12</f>
        <v>612.55285855</v>
      </c>
      <c r="H284" s="37">
        <f>SUMIFS(СВЦЭМ!$H$34:$H$777,СВЦЭМ!$A$34:$A$777,$A284,СВЦЭМ!$B$34:$B$777,H$260)+'СЕТ СН'!$F$12</f>
        <v>578.03688476000002</v>
      </c>
      <c r="I284" s="37">
        <f>SUMIFS(СВЦЭМ!$H$34:$H$777,СВЦЭМ!$A$34:$A$777,$A284,СВЦЭМ!$B$34:$B$777,I$260)+'СЕТ СН'!$F$12</f>
        <v>546.89415078000002</v>
      </c>
      <c r="J284" s="37">
        <f>SUMIFS(СВЦЭМ!$H$34:$H$777,СВЦЭМ!$A$34:$A$777,$A284,СВЦЭМ!$B$34:$B$777,J$260)+'СЕТ СН'!$F$12</f>
        <v>505.62348350000002</v>
      </c>
      <c r="K284" s="37">
        <f>SUMIFS(СВЦЭМ!$H$34:$H$777,СВЦЭМ!$A$34:$A$777,$A284,СВЦЭМ!$B$34:$B$777,K$260)+'СЕТ СН'!$F$12</f>
        <v>456.58624745999998</v>
      </c>
      <c r="L284" s="37">
        <f>SUMIFS(СВЦЭМ!$H$34:$H$777,СВЦЭМ!$A$34:$A$777,$A284,СВЦЭМ!$B$34:$B$777,L$260)+'СЕТ СН'!$F$12</f>
        <v>411.96082059000003</v>
      </c>
      <c r="M284" s="37">
        <f>SUMIFS(СВЦЭМ!$H$34:$H$777,СВЦЭМ!$A$34:$A$777,$A284,СВЦЭМ!$B$34:$B$777,M$260)+'СЕТ СН'!$F$12</f>
        <v>400.83413746999997</v>
      </c>
      <c r="N284" s="37">
        <f>SUMIFS(СВЦЭМ!$H$34:$H$777,СВЦЭМ!$A$34:$A$777,$A284,СВЦЭМ!$B$34:$B$777,N$260)+'СЕТ СН'!$F$12</f>
        <v>407.87857975999998</v>
      </c>
      <c r="O284" s="37">
        <f>SUMIFS(СВЦЭМ!$H$34:$H$777,СВЦЭМ!$A$34:$A$777,$A284,СВЦЭМ!$B$34:$B$777,O$260)+'СЕТ СН'!$F$12</f>
        <v>416.99218680000001</v>
      </c>
      <c r="P284" s="37">
        <f>SUMIFS(СВЦЭМ!$H$34:$H$777,СВЦЭМ!$A$34:$A$777,$A284,СВЦЭМ!$B$34:$B$777,P$260)+'СЕТ СН'!$F$12</f>
        <v>420.36443617999998</v>
      </c>
      <c r="Q284" s="37">
        <f>SUMIFS(СВЦЭМ!$H$34:$H$777,СВЦЭМ!$A$34:$A$777,$A284,СВЦЭМ!$B$34:$B$777,Q$260)+'СЕТ СН'!$F$12</f>
        <v>420.15161804000002</v>
      </c>
      <c r="R284" s="37">
        <f>SUMIFS(СВЦЭМ!$H$34:$H$777,СВЦЭМ!$A$34:$A$777,$A284,СВЦЭМ!$B$34:$B$777,R$260)+'СЕТ СН'!$F$12</f>
        <v>416.59833536000002</v>
      </c>
      <c r="S284" s="37">
        <f>SUMIFS(СВЦЭМ!$H$34:$H$777,СВЦЭМ!$A$34:$A$777,$A284,СВЦЭМ!$B$34:$B$777,S$260)+'СЕТ СН'!$F$12</f>
        <v>399.69353790999997</v>
      </c>
      <c r="T284" s="37">
        <f>SUMIFS(СВЦЭМ!$H$34:$H$777,СВЦЭМ!$A$34:$A$777,$A284,СВЦЭМ!$B$34:$B$777,T$260)+'СЕТ СН'!$F$12</f>
        <v>389.22141512000002</v>
      </c>
      <c r="U284" s="37">
        <f>SUMIFS(СВЦЭМ!$H$34:$H$777,СВЦЭМ!$A$34:$A$777,$A284,СВЦЭМ!$B$34:$B$777,U$260)+'СЕТ СН'!$F$12</f>
        <v>390.27044881</v>
      </c>
      <c r="V284" s="37">
        <f>SUMIFS(СВЦЭМ!$H$34:$H$777,СВЦЭМ!$A$34:$A$777,$A284,СВЦЭМ!$B$34:$B$777,V$260)+'СЕТ СН'!$F$12</f>
        <v>393.56966424000001</v>
      </c>
      <c r="W284" s="37">
        <f>SUMIFS(СВЦЭМ!$H$34:$H$777,СВЦЭМ!$A$34:$A$777,$A284,СВЦЭМ!$B$34:$B$777,W$260)+'СЕТ СН'!$F$12</f>
        <v>397.87699370000001</v>
      </c>
      <c r="X284" s="37">
        <f>SUMIFS(СВЦЭМ!$H$34:$H$777,СВЦЭМ!$A$34:$A$777,$A284,СВЦЭМ!$B$34:$B$777,X$260)+'СЕТ СН'!$F$12</f>
        <v>411.86199909999999</v>
      </c>
      <c r="Y284" s="37">
        <f>SUMIFS(СВЦЭМ!$H$34:$H$777,СВЦЭМ!$A$34:$A$777,$A284,СВЦЭМ!$B$34:$B$777,Y$260)+'СЕТ СН'!$F$12</f>
        <v>468.46156974000002</v>
      </c>
    </row>
    <row r="285" spans="1:25" ht="15.75" x14ac:dyDescent="0.2">
      <c r="A285" s="36">
        <f t="shared" si="7"/>
        <v>42699</v>
      </c>
      <c r="B285" s="37">
        <f>SUMIFS(СВЦЭМ!$H$34:$H$777,СВЦЭМ!$A$34:$A$777,$A285,СВЦЭМ!$B$34:$B$777,B$260)+'СЕТ СН'!$F$12</f>
        <v>526.19064619000005</v>
      </c>
      <c r="C285" s="37">
        <f>SUMIFS(СВЦЭМ!$H$34:$H$777,СВЦЭМ!$A$34:$A$777,$A285,СВЦЭМ!$B$34:$B$777,C$260)+'СЕТ СН'!$F$12</f>
        <v>580.97471148</v>
      </c>
      <c r="D285" s="37">
        <f>SUMIFS(СВЦЭМ!$H$34:$H$777,СВЦЭМ!$A$34:$A$777,$A285,СВЦЭМ!$B$34:$B$777,D$260)+'СЕТ СН'!$F$12</f>
        <v>610.33602535</v>
      </c>
      <c r="E285" s="37">
        <f>SUMIFS(СВЦЭМ!$H$34:$H$777,СВЦЭМ!$A$34:$A$777,$A285,СВЦЭМ!$B$34:$B$777,E$260)+'СЕТ СН'!$F$12</f>
        <v>612.00787055000001</v>
      </c>
      <c r="F285" s="37">
        <f>SUMIFS(СВЦЭМ!$H$34:$H$777,СВЦЭМ!$A$34:$A$777,$A285,СВЦЭМ!$B$34:$B$777,F$260)+'СЕТ СН'!$F$12</f>
        <v>612.13185928999997</v>
      </c>
      <c r="G285" s="37">
        <f>SUMIFS(СВЦЭМ!$H$34:$H$777,СВЦЭМ!$A$34:$A$777,$A285,СВЦЭМ!$B$34:$B$777,G$260)+'СЕТ СН'!$F$12</f>
        <v>604.35405347999995</v>
      </c>
      <c r="H285" s="37">
        <f>SUMIFS(СВЦЭМ!$H$34:$H$777,СВЦЭМ!$A$34:$A$777,$A285,СВЦЭМ!$B$34:$B$777,H$260)+'СЕТ СН'!$F$12</f>
        <v>572.00836859000003</v>
      </c>
      <c r="I285" s="37">
        <f>SUMIFS(СВЦЭМ!$H$34:$H$777,СВЦЭМ!$A$34:$A$777,$A285,СВЦЭМ!$B$34:$B$777,I$260)+'СЕТ СН'!$F$12</f>
        <v>544.76475948999996</v>
      </c>
      <c r="J285" s="37">
        <f>SUMIFS(СВЦЭМ!$H$34:$H$777,СВЦЭМ!$A$34:$A$777,$A285,СВЦЭМ!$B$34:$B$777,J$260)+'СЕТ СН'!$F$12</f>
        <v>496.078824</v>
      </c>
      <c r="K285" s="37">
        <f>SUMIFS(СВЦЭМ!$H$34:$H$777,СВЦЭМ!$A$34:$A$777,$A285,СВЦЭМ!$B$34:$B$777,K$260)+'СЕТ СН'!$F$12</f>
        <v>444.69910243999999</v>
      </c>
      <c r="L285" s="37">
        <f>SUMIFS(СВЦЭМ!$H$34:$H$777,СВЦЭМ!$A$34:$A$777,$A285,СВЦЭМ!$B$34:$B$777,L$260)+'СЕТ СН'!$F$12</f>
        <v>401.09454603</v>
      </c>
      <c r="M285" s="37">
        <f>SUMIFS(СВЦЭМ!$H$34:$H$777,СВЦЭМ!$A$34:$A$777,$A285,СВЦЭМ!$B$34:$B$777,M$260)+'СЕТ СН'!$F$12</f>
        <v>393.43159309999999</v>
      </c>
      <c r="N285" s="37">
        <f>SUMIFS(СВЦЭМ!$H$34:$H$777,СВЦЭМ!$A$34:$A$777,$A285,СВЦЭМ!$B$34:$B$777,N$260)+'СЕТ СН'!$F$12</f>
        <v>402.60660217999998</v>
      </c>
      <c r="O285" s="37">
        <f>SUMIFS(СВЦЭМ!$H$34:$H$777,СВЦЭМ!$A$34:$A$777,$A285,СВЦЭМ!$B$34:$B$777,O$260)+'СЕТ СН'!$F$12</f>
        <v>406.87052094000001</v>
      </c>
      <c r="P285" s="37">
        <f>SUMIFS(СВЦЭМ!$H$34:$H$777,СВЦЭМ!$A$34:$A$777,$A285,СВЦЭМ!$B$34:$B$777,P$260)+'СЕТ СН'!$F$12</f>
        <v>408.90792357999999</v>
      </c>
      <c r="Q285" s="37">
        <f>SUMIFS(СВЦЭМ!$H$34:$H$777,СВЦЭМ!$A$34:$A$777,$A285,СВЦЭМ!$B$34:$B$777,Q$260)+'СЕТ СН'!$F$12</f>
        <v>410.63207870000002</v>
      </c>
      <c r="R285" s="37">
        <f>SUMIFS(СВЦЭМ!$H$34:$H$777,СВЦЭМ!$A$34:$A$777,$A285,СВЦЭМ!$B$34:$B$777,R$260)+'СЕТ СН'!$F$12</f>
        <v>410.46919517999999</v>
      </c>
      <c r="S285" s="37">
        <f>SUMIFS(СВЦЭМ!$H$34:$H$777,СВЦЭМ!$A$34:$A$777,$A285,СВЦЭМ!$B$34:$B$777,S$260)+'СЕТ СН'!$F$12</f>
        <v>397.94541099000003</v>
      </c>
      <c r="T285" s="37">
        <f>SUMIFS(СВЦЭМ!$H$34:$H$777,СВЦЭМ!$A$34:$A$777,$A285,СВЦЭМ!$B$34:$B$777,T$260)+'СЕТ СН'!$F$12</f>
        <v>381.24502116999997</v>
      </c>
      <c r="U285" s="37">
        <f>SUMIFS(СВЦЭМ!$H$34:$H$777,СВЦЭМ!$A$34:$A$777,$A285,СВЦЭМ!$B$34:$B$777,U$260)+'СЕТ СН'!$F$12</f>
        <v>379.99810194999998</v>
      </c>
      <c r="V285" s="37">
        <f>SUMIFS(СВЦЭМ!$H$34:$H$777,СВЦЭМ!$A$34:$A$777,$A285,СВЦЭМ!$B$34:$B$777,V$260)+'СЕТ СН'!$F$12</f>
        <v>387.95831196</v>
      </c>
      <c r="W285" s="37">
        <f>SUMIFS(СВЦЭМ!$H$34:$H$777,СВЦЭМ!$A$34:$A$777,$A285,СВЦЭМ!$B$34:$B$777,W$260)+'СЕТ СН'!$F$12</f>
        <v>397.80263043999997</v>
      </c>
      <c r="X285" s="37">
        <f>SUMIFS(СВЦЭМ!$H$34:$H$777,СВЦЭМ!$A$34:$A$777,$A285,СВЦЭМ!$B$34:$B$777,X$260)+'СЕТ СН'!$F$12</f>
        <v>414.42989325000002</v>
      </c>
      <c r="Y285" s="37">
        <f>SUMIFS(СВЦЭМ!$H$34:$H$777,СВЦЭМ!$A$34:$A$777,$A285,СВЦЭМ!$B$34:$B$777,Y$260)+'СЕТ СН'!$F$12</f>
        <v>472.69921369999997</v>
      </c>
    </row>
    <row r="286" spans="1:25" ht="15.75" x14ac:dyDescent="0.2">
      <c r="A286" s="36">
        <f t="shared" si="7"/>
        <v>42700</v>
      </c>
      <c r="B286" s="37">
        <f>SUMIFS(СВЦЭМ!$H$34:$H$777,СВЦЭМ!$A$34:$A$777,$A286,СВЦЭМ!$B$34:$B$777,B$260)+'СЕТ СН'!$F$12</f>
        <v>533.14436778000004</v>
      </c>
      <c r="C286" s="37">
        <f>SUMIFS(СВЦЭМ!$H$34:$H$777,СВЦЭМ!$A$34:$A$777,$A286,СВЦЭМ!$B$34:$B$777,C$260)+'СЕТ СН'!$F$12</f>
        <v>571.95714871999996</v>
      </c>
      <c r="D286" s="37">
        <f>SUMIFS(СВЦЭМ!$H$34:$H$777,СВЦЭМ!$A$34:$A$777,$A286,СВЦЭМ!$B$34:$B$777,D$260)+'СЕТ СН'!$F$12</f>
        <v>593.68029630000001</v>
      </c>
      <c r="E286" s="37">
        <f>SUMIFS(СВЦЭМ!$H$34:$H$777,СВЦЭМ!$A$34:$A$777,$A286,СВЦЭМ!$B$34:$B$777,E$260)+'СЕТ СН'!$F$12</f>
        <v>594.60017454000001</v>
      </c>
      <c r="F286" s="37">
        <f>SUMIFS(СВЦЭМ!$H$34:$H$777,СВЦЭМ!$A$34:$A$777,$A286,СВЦЭМ!$B$34:$B$777,F$260)+'СЕТ СН'!$F$12</f>
        <v>597.36985845000004</v>
      </c>
      <c r="G286" s="37">
        <f>SUMIFS(СВЦЭМ!$H$34:$H$777,СВЦЭМ!$A$34:$A$777,$A286,СВЦЭМ!$B$34:$B$777,G$260)+'СЕТ СН'!$F$12</f>
        <v>595.60818243999995</v>
      </c>
      <c r="H286" s="37">
        <f>SUMIFS(СВЦЭМ!$H$34:$H$777,СВЦЭМ!$A$34:$A$777,$A286,СВЦЭМ!$B$34:$B$777,H$260)+'СЕТ СН'!$F$12</f>
        <v>589.72122368999999</v>
      </c>
      <c r="I286" s="37">
        <f>SUMIFS(СВЦЭМ!$H$34:$H$777,СВЦЭМ!$A$34:$A$777,$A286,СВЦЭМ!$B$34:$B$777,I$260)+'СЕТ СН'!$F$12</f>
        <v>578.46153947000005</v>
      </c>
      <c r="J286" s="37">
        <f>SUMIFS(СВЦЭМ!$H$34:$H$777,СВЦЭМ!$A$34:$A$777,$A286,СВЦЭМ!$B$34:$B$777,J$260)+'СЕТ СН'!$F$12</f>
        <v>521.42927693000001</v>
      </c>
      <c r="K286" s="37">
        <f>SUMIFS(СВЦЭМ!$H$34:$H$777,СВЦЭМ!$A$34:$A$777,$A286,СВЦЭМ!$B$34:$B$777,K$260)+'СЕТ СН'!$F$12</f>
        <v>455.60623337999999</v>
      </c>
      <c r="L286" s="37">
        <f>SUMIFS(СВЦЭМ!$H$34:$H$777,СВЦЭМ!$A$34:$A$777,$A286,СВЦЭМ!$B$34:$B$777,L$260)+'СЕТ СН'!$F$12</f>
        <v>400.85159941000001</v>
      </c>
      <c r="M286" s="37">
        <f>SUMIFS(СВЦЭМ!$H$34:$H$777,СВЦЭМ!$A$34:$A$777,$A286,СВЦЭМ!$B$34:$B$777,M$260)+'СЕТ СН'!$F$12</f>
        <v>385.73273002000002</v>
      </c>
      <c r="N286" s="37">
        <f>SUMIFS(СВЦЭМ!$H$34:$H$777,СВЦЭМ!$A$34:$A$777,$A286,СВЦЭМ!$B$34:$B$777,N$260)+'СЕТ СН'!$F$12</f>
        <v>393.45710582999999</v>
      </c>
      <c r="O286" s="37">
        <f>SUMIFS(СВЦЭМ!$H$34:$H$777,СВЦЭМ!$A$34:$A$777,$A286,СВЦЭМ!$B$34:$B$777,O$260)+'СЕТ СН'!$F$12</f>
        <v>397.19368682999999</v>
      </c>
      <c r="P286" s="37">
        <f>SUMIFS(СВЦЭМ!$H$34:$H$777,СВЦЭМ!$A$34:$A$777,$A286,СВЦЭМ!$B$34:$B$777,P$260)+'СЕТ СН'!$F$12</f>
        <v>403.00177694000001</v>
      </c>
      <c r="Q286" s="37">
        <f>SUMIFS(СВЦЭМ!$H$34:$H$777,СВЦЭМ!$A$34:$A$777,$A286,СВЦЭМ!$B$34:$B$777,Q$260)+'СЕТ СН'!$F$12</f>
        <v>403.85901577999999</v>
      </c>
      <c r="R286" s="37">
        <f>SUMIFS(СВЦЭМ!$H$34:$H$777,СВЦЭМ!$A$34:$A$777,$A286,СВЦЭМ!$B$34:$B$777,R$260)+'СЕТ СН'!$F$12</f>
        <v>400.80657897999998</v>
      </c>
      <c r="S286" s="37">
        <f>SUMIFS(СВЦЭМ!$H$34:$H$777,СВЦЭМ!$A$34:$A$777,$A286,СВЦЭМ!$B$34:$B$777,S$260)+'СЕТ СН'!$F$12</f>
        <v>385.12196898000002</v>
      </c>
      <c r="T286" s="37">
        <f>SUMIFS(СВЦЭМ!$H$34:$H$777,СВЦЭМ!$A$34:$A$777,$A286,СВЦЭМ!$B$34:$B$777,T$260)+'СЕТ СН'!$F$12</f>
        <v>373.62553654999999</v>
      </c>
      <c r="U286" s="37">
        <f>SUMIFS(СВЦЭМ!$H$34:$H$777,СВЦЭМ!$A$34:$A$777,$A286,СВЦЭМ!$B$34:$B$777,U$260)+'СЕТ СН'!$F$12</f>
        <v>375.48770014000002</v>
      </c>
      <c r="V286" s="37">
        <f>SUMIFS(СВЦЭМ!$H$34:$H$777,СВЦЭМ!$A$34:$A$777,$A286,СВЦЭМ!$B$34:$B$777,V$260)+'СЕТ СН'!$F$12</f>
        <v>380.86044319000001</v>
      </c>
      <c r="W286" s="37">
        <f>SUMIFS(СВЦЭМ!$H$34:$H$777,СВЦЭМ!$A$34:$A$777,$A286,СВЦЭМ!$B$34:$B$777,W$260)+'СЕТ СН'!$F$12</f>
        <v>386.96858150000003</v>
      </c>
      <c r="X286" s="37">
        <f>SUMIFS(СВЦЭМ!$H$34:$H$777,СВЦЭМ!$A$34:$A$777,$A286,СВЦЭМ!$B$34:$B$777,X$260)+'СЕТ СН'!$F$12</f>
        <v>394.21216533</v>
      </c>
      <c r="Y286" s="37">
        <f>SUMIFS(СВЦЭМ!$H$34:$H$777,СВЦЭМ!$A$34:$A$777,$A286,СВЦЭМ!$B$34:$B$777,Y$260)+'СЕТ СН'!$F$12</f>
        <v>439.34771602000001</v>
      </c>
    </row>
    <row r="287" spans="1:25" ht="15.75" x14ac:dyDescent="0.2">
      <c r="A287" s="36">
        <f t="shared" si="7"/>
        <v>42701</v>
      </c>
      <c r="B287" s="37">
        <f>SUMIFS(СВЦЭМ!$H$34:$H$777,СВЦЭМ!$A$34:$A$777,$A287,СВЦЭМ!$B$34:$B$777,B$260)+'СЕТ СН'!$F$12</f>
        <v>512.96156718999998</v>
      </c>
      <c r="C287" s="37">
        <f>SUMIFS(СВЦЭМ!$H$34:$H$777,СВЦЭМ!$A$34:$A$777,$A287,СВЦЭМ!$B$34:$B$777,C$260)+'СЕТ СН'!$F$12</f>
        <v>558.83509358000003</v>
      </c>
      <c r="D287" s="37">
        <f>SUMIFS(СВЦЭМ!$H$34:$H$777,СВЦЭМ!$A$34:$A$777,$A287,СВЦЭМ!$B$34:$B$777,D$260)+'СЕТ СН'!$F$12</f>
        <v>593.30056452999997</v>
      </c>
      <c r="E287" s="37">
        <f>SUMIFS(СВЦЭМ!$H$34:$H$777,СВЦЭМ!$A$34:$A$777,$A287,СВЦЭМ!$B$34:$B$777,E$260)+'СЕТ СН'!$F$12</f>
        <v>590.79527559999997</v>
      </c>
      <c r="F287" s="37">
        <f>SUMIFS(СВЦЭМ!$H$34:$H$777,СВЦЭМ!$A$34:$A$777,$A287,СВЦЭМ!$B$34:$B$777,F$260)+'СЕТ СН'!$F$12</f>
        <v>589.42345084999999</v>
      </c>
      <c r="G287" s="37">
        <f>SUMIFS(СВЦЭМ!$H$34:$H$777,СВЦЭМ!$A$34:$A$777,$A287,СВЦЭМ!$B$34:$B$777,G$260)+'СЕТ СН'!$F$12</f>
        <v>590.11514572999999</v>
      </c>
      <c r="H287" s="37">
        <f>SUMIFS(СВЦЭМ!$H$34:$H$777,СВЦЭМ!$A$34:$A$777,$A287,СВЦЭМ!$B$34:$B$777,H$260)+'СЕТ СН'!$F$12</f>
        <v>587.97016739000003</v>
      </c>
      <c r="I287" s="37">
        <f>SUMIFS(СВЦЭМ!$H$34:$H$777,СВЦЭМ!$A$34:$A$777,$A287,СВЦЭМ!$B$34:$B$777,I$260)+'СЕТ СН'!$F$12</f>
        <v>576.00138235999998</v>
      </c>
      <c r="J287" s="37">
        <f>SUMIFS(СВЦЭМ!$H$34:$H$777,СВЦЭМ!$A$34:$A$777,$A287,СВЦЭМ!$B$34:$B$777,J$260)+'СЕТ СН'!$F$12</f>
        <v>525.88222248</v>
      </c>
      <c r="K287" s="37">
        <f>SUMIFS(СВЦЭМ!$H$34:$H$777,СВЦЭМ!$A$34:$A$777,$A287,СВЦЭМ!$B$34:$B$777,K$260)+'СЕТ СН'!$F$12</f>
        <v>461.53071244</v>
      </c>
      <c r="L287" s="37">
        <f>SUMIFS(СВЦЭМ!$H$34:$H$777,СВЦЭМ!$A$34:$A$777,$A287,СВЦЭМ!$B$34:$B$777,L$260)+'СЕТ СН'!$F$12</f>
        <v>406.63613773999998</v>
      </c>
      <c r="M287" s="37">
        <f>SUMIFS(СВЦЭМ!$H$34:$H$777,СВЦЭМ!$A$34:$A$777,$A287,СВЦЭМ!$B$34:$B$777,M$260)+'СЕТ СН'!$F$12</f>
        <v>389.30482174000002</v>
      </c>
      <c r="N287" s="37">
        <f>SUMIFS(СВЦЭМ!$H$34:$H$777,СВЦЭМ!$A$34:$A$777,$A287,СВЦЭМ!$B$34:$B$777,N$260)+'СЕТ СН'!$F$12</f>
        <v>394.70021469</v>
      </c>
      <c r="O287" s="37">
        <f>SUMIFS(СВЦЭМ!$H$34:$H$777,СВЦЭМ!$A$34:$A$777,$A287,СВЦЭМ!$B$34:$B$777,O$260)+'СЕТ СН'!$F$12</f>
        <v>400.48170005999998</v>
      </c>
      <c r="P287" s="37">
        <f>SUMIFS(СВЦЭМ!$H$34:$H$777,СВЦЭМ!$A$34:$A$777,$A287,СВЦЭМ!$B$34:$B$777,P$260)+'СЕТ СН'!$F$12</f>
        <v>407.91754116999999</v>
      </c>
      <c r="Q287" s="37">
        <f>SUMIFS(СВЦЭМ!$H$34:$H$777,СВЦЭМ!$A$34:$A$777,$A287,СВЦЭМ!$B$34:$B$777,Q$260)+'СЕТ СН'!$F$12</f>
        <v>407.44364422000001</v>
      </c>
      <c r="R287" s="37">
        <f>SUMIFS(СВЦЭМ!$H$34:$H$777,СВЦЭМ!$A$34:$A$777,$A287,СВЦЭМ!$B$34:$B$777,R$260)+'СЕТ СН'!$F$12</f>
        <v>402.95713668000002</v>
      </c>
      <c r="S287" s="37">
        <f>SUMIFS(СВЦЭМ!$H$34:$H$777,СВЦЭМ!$A$34:$A$777,$A287,СВЦЭМ!$B$34:$B$777,S$260)+'СЕТ СН'!$F$12</f>
        <v>390.74758399000001</v>
      </c>
      <c r="T287" s="37">
        <f>SUMIFS(СВЦЭМ!$H$34:$H$777,СВЦЭМ!$A$34:$A$777,$A287,СВЦЭМ!$B$34:$B$777,T$260)+'СЕТ СН'!$F$12</f>
        <v>371.09344053000001</v>
      </c>
      <c r="U287" s="37">
        <f>SUMIFS(СВЦЭМ!$H$34:$H$777,СВЦЭМ!$A$34:$A$777,$A287,СВЦЭМ!$B$34:$B$777,U$260)+'СЕТ СН'!$F$12</f>
        <v>372.45899833999999</v>
      </c>
      <c r="V287" s="37">
        <f>SUMIFS(СВЦЭМ!$H$34:$H$777,СВЦЭМ!$A$34:$A$777,$A287,СВЦЭМ!$B$34:$B$777,V$260)+'СЕТ СН'!$F$12</f>
        <v>379.98167529</v>
      </c>
      <c r="W287" s="37">
        <f>SUMIFS(СВЦЭМ!$H$34:$H$777,СВЦЭМ!$A$34:$A$777,$A287,СВЦЭМ!$B$34:$B$777,W$260)+'СЕТ СН'!$F$12</f>
        <v>391.13927818000002</v>
      </c>
      <c r="X287" s="37">
        <f>SUMIFS(СВЦЭМ!$H$34:$H$777,СВЦЭМ!$A$34:$A$777,$A287,СВЦЭМ!$B$34:$B$777,X$260)+'СЕТ СН'!$F$12</f>
        <v>408.07488805999998</v>
      </c>
      <c r="Y287" s="37">
        <f>SUMIFS(СВЦЭМ!$H$34:$H$777,СВЦЭМ!$A$34:$A$777,$A287,СВЦЭМ!$B$34:$B$777,Y$260)+'СЕТ СН'!$F$12</f>
        <v>464.74355606</v>
      </c>
    </row>
    <row r="288" spans="1:25" ht="15.75" x14ac:dyDescent="0.2">
      <c r="A288" s="36">
        <f t="shared" si="7"/>
        <v>42702</v>
      </c>
      <c r="B288" s="37">
        <f>SUMIFS(СВЦЭМ!$H$34:$H$777,СВЦЭМ!$A$34:$A$777,$A288,СВЦЭМ!$B$34:$B$777,B$260)+'СЕТ СН'!$F$12</f>
        <v>491.43420956</v>
      </c>
      <c r="C288" s="37">
        <f>SUMIFS(СВЦЭМ!$H$34:$H$777,СВЦЭМ!$A$34:$A$777,$A288,СВЦЭМ!$B$34:$B$777,C$260)+'СЕТ СН'!$F$12</f>
        <v>544.83136788000002</v>
      </c>
      <c r="D288" s="37">
        <f>SUMIFS(СВЦЭМ!$H$34:$H$777,СВЦЭМ!$A$34:$A$777,$A288,СВЦЭМ!$B$34:$B$777,D$260)+'СЕТ СН'!$F$12</f>
        <v>586.0399999</v>
      </c>
      <c r="E288" s="37">
        <f>SUMIFS(СВЦЭМ!$H$34:$H$777,СВЦЭМ!$A$34:$A$777,$A288,СВЦЭМ!$B$34:$B$777,E$260)+'СЕТ СН'!$F$12</f>
        <v>594.06983722999996</v>
      </c>
      <c r="F288" s="37">
        <f>SUMIFS(СВЦЭМ!$H$34:$H$777,СВЦЭМ!$A$34:$A$777,$A288,СВЦЭМ!$B$34:$B$777,F$260)+'СЕТ СН'!$F$12</f>
        <v>593.70004010000002</v>
      </c>
      <c r="G288" s="37">
        <f>SUMIFS(СВЦЭМ!$H$34:$H$777,СВЦЭМ!$A$34:$A$777,$A288,СВЦЭМ!$B$34:$B$777,G$260)+'СЕТ СН'!$F$12</f>
        <v>586.83547180999994</v>
      </c>
      <c r="H288" s="37">
        <f>SUMIFS(СВЦЭМ!$H$34:$H$777,СВЦЭМ!$A$34:$A$777,$A288,СВЦЭМ!$B$34:$B$777,H$260)+'СЕТ СН'!$F$12</f>
        <v>568.10201540000003</v>
      </c>
      <c r="I288" s="37">
        <f>SUMIFS(СВЦЭМ!$H$34:$H$777,СВЦЭМ!$A$34:$A$777,$A288,СВЦЭМ!$B$34:$B$777,I$260)+'СЕТ СН'!$F$12</f>
        <v>547.09254829999998</v>
      </c>
      <c r="J288" s="37">
        <f>SUMIFS(СВЦЭМ!$H$34:$H$777,СВЦЭМ!$A$34:$A$777,$A288,СВЦЭМ!$B$34:$B$777,J$260)+'СЕТ СН'!$F$12</f>
        <v>503.46168287</v>
      </c>
      <c r="K288" s="37">
        <f>SUMIFS(СВЦЭМ!$H$34:$H$777,СВЦЭМ!$A$34:$A$777,$A288,СВЦЭМ!$B$34:$B$777,K$260)+'СЕТ СН'!$F$12</f>
        <v>453.25392696</v>
      </c>
      <c r="L288" s="37">
        <f>SUMIFS(СВЦЭМ!$H$34:$H$777,СВЦЭМ!$A$34:$A$777,$A288,СВЦЭМ!$B$34:$B$777,L$260)+'СЕТ СН'!$F$12</f>
        <v>424.03217022000001</v>
      </c>
      <c r="M288" s="37">
        <f>SUMIFS(СВЦЭМ!$H$34:$H$777,СВЦЭМ!$A$34:$A$777,$A288,СВЦЭМ!$B$34:$B$777,M$260)+'СЕТ СН'!$F$12</f>
        <v>405.49011674000002</v>
      </c>
      <c r="N288" s="37">
        <f>SUMIFS(СВЦЭМ!$H$34:$H$777,СВЦЭМ!$A$34:$A$777,$A288,СВЦЭМ!$B$34:$B$777,N$260)+'СЕТ СН'!$F$12</f>
        <v>411.71576694999999</v>
      </c>
      <c r="O288" s="37">
        <f>SUMIFS(СВЦЭМ!$H$34:$H$777,СВЦЭМ!$A$34:$A$777,$A288,СВЦЭМ!$B$34:$B$777,O$260)+'СЕТ СН'!$F$12</f>
        <v>420.06511963999998</v>
      </c>
      <c r="P288" s="37">
        <f>SUMIFS(СВЦЭМ!$H$34:$H$777,СВЦЭМ!$A$34:$A$777,$A288,СВЦЭМ!$B$34:$B$777,P$260)+'СЕТ СН'!$F$12</f>
        <v>422.57092904000001</v>
      </c>
      <c r="Q288" s="37">
        <f>SUMIFS(СВЦЭМ!$H$34:$H$777,СВЦЭМ!$A$34:$A$777,$A288,СВЦЭМ!$B$34:$B$777,Q$260)+'СЕТ СН'!$F$12</f>
        <v>423.37986774000001</v>
      </c>
      <c r="R288" s="37">
        <f>SUMIFS(СВЦЭМ!$H$34:$H$777,СВЦЭМ!$A$34:$A$777,$A288,СВЦЭМ!$B$34:$B$777,R$260)+'СЕТ СН'!$F$12</f>
        <v>421.90288236999999</v>
      </c>
      <c r="S288" s="37">
        <f>SUMIFS(СВЦЭМ!$H$34:$H$777,СВЦЭМ!$A$34:$A$777,$A288,СВЦЭМ!$B$34:$B$777,S$260)+'СЕТ СН'!$F$12</f>
        <v>416.49097920000003</v>
      </c>
      <c r="T288" s="37">
        <f>SUMIFS(СВЦЭМ!$H$34:$H$777,СВЦЭМ!$A$34:$A$777,$A288,СВЦЭМ!$B$34:$B$777,T$260)+'СЕТ СН'!$F$12</f>
        <v>388.18106490000002</v>
      </c>
      <c r="U288" s="37">
        <f>SUMIFS(СВЦЭМ!$H$34:$H$777,СВЦЭМ!$A$34:$A$777,$A288,СВЦЭМ!$B$34:$B$777,U$260)+'СЕТ СН'!$F$12</f>
        <v>387.92674907999998</v>
      </c>
      <c r="V288" s="37">
        <f>SUMIFS(СВЦЭМ!$H$34:$H$777,СВЦЭМ!$A$34:$A$777,$A288,СВЦЭМ!$B$34:$B$777,V$260)+'СЕТ СН'!$F$12</f>
        <v>401.95863808000001</v>
      </c>
      <c r="W288" s="37">
        <f>SUMIFS(СВЦЭМ!$H$34:$H$777,СВЦЭМ!$A$34:$A$777,$A288,СВЦЭМ!$B$34:$B$777,W$260)+'СЕТ СН'!$F$12</f>
        <v>407.28364700999998</v>
      </c>
      <c r="X288" s="37">
        <f>SUMIFS(СВЦЭМ!$H$34:$H$777,СВЦЭМ!$A$34:$A$777,$A288,СВЦЭМ!$B$34:$B$777,X$260)+'СЕТ СН'!$F$12</f>
        <v>424.8359059</v>
      </c>
      <c r="Y288" s="37">
        <f>SUMIFS(СВЦЭМ!$H$34:$H$777,СВЦЭМ!$A$34:$A$777,$A288,СВЦЭМ!$B$34:$B$777,Y$260)+'СЕТ СН'!$F$12</f>
        <v>462.98830932999999</v>
      </c>
    </row>
    <row r="289" spans="1:27" ht="15.75" x14ac:dyDescent="0.2">
      <c r="A289" s="36">
        <f t="shared" si="7"/>
        <v>42703</v>
      </c>
      <c r="B289" s="37">
        <f>SUMIFS(СВЦЭМ!$H$34:$H$777,СВЦЭМ!$A$34:$A$777,$A289,СВЦЭМ!$B$34:$B$777,B$260)+'СЕТ СН'!$F$12</f>
        <v>515.47341303999997</v>
      </c>
      <c r="C289" s="37">
        <f>SUMIFS(СВЦЭМ!$H$34:$H$777,СВЦЭМ!$A$34:$A$777,$A289,СВЦЭМ!$B$34:$B$777,C$260)+'СЕТ СН'!$F$12</f>
        <v>570.94240139999999</v>
      </c>
      <c r="D289" s="37">
        <f>SUMIFS(СВЦЭМ!$H$34:$H$777,СВЦЭМ!$A$34:$A$777,$A289,СВЦЭМ!$B$34:$B$777,D$260)+'СЕТ СН'!$F$12</f>
        <v>608.76983273999997</v>
      </c>
      <c r="E289" s="37">
        <f>SUMIFS(СВЦЭМ!$H$34:$H$777,СВЦЭМ!$A$34:$A$777,$A289,СВЦЭМ!$B$34:$B$777,E$260)+'СЕТ СН'!$F$12</f>
        <v>612.07213232000004</v>
      </c>
      <c r="F289" s="37">
        <f>SUMIFS(СВЦЭМ!$H$34:$H$777,СВЦЭМ!$A$34:$A$777,$A289,СВЦЭМ!$B$34:$B$777,F$260)+'СЕТ СН'!$F$12</f>
        <v>609.52692191000006</v>
      </c>
      <c r="G289" s="37">
        <f>SUMIFS(СВЦЭМ!$H$34:$H$777,СВЦЭМ!$A$34:$A$777,$A289,СВЦЭМ!$B$34:$B$777,G$260)+'СЕТ СН'!$F$12</f>
        <v>602.67868681000004</v>
      </c>
      <c r="H289" s="37">
        <f>SUMIFS(СВЦЭМ!$H$34:$H$777,СВЦЭМ!$A$34:$A$777,$A289,СВЦЭМ!$B$34:$B$777,H$260)+'СЕТ СН'!$F$12</f>
        <v>566.70192492000001</v>
      </c>
      <c r="I289" s="37">
        <f>SUMIFS(СВЦЭМ!$H$34:$H$777,СВЦЭМ!$A$34:$A$777,$A289,СВЦЭМ!$B$34:$B$777,I$260)+'СЕТ СН'!$F$12</f>
        <v>523.28111888000001</v>
      </c>
      <c r="J289" s="37">
        <f>SUMIFS(СВЦЭМ!$H$34:$H$777,СВЦЭМ!$A$34:$A$777,$A289,СВЦЭМ!$B$34:$B$777,J$260)+'СЕТ СН'!$F$12</f>
        <v>474.66725623000002</v>
      </c>
      <c r="K289" s="37">
        <f>SUMIFS(СВЦЭМ!$H$34:$H$777,СВЦЭМ!$A$34:$A$777,$A289,СВЦЭМ!$B$34:$B$777,K$260)+'СЕТ СН'!$F$12</f>
        <v>450.53806223999999</v>
      </c>
      <c r="L289" s="37">
        <f>SUMIFS(СВЦЭМ!$H$34:$H$777,СВЦЭМ!$A$34:$A$777,$A289,СВЦЭМ!$B$34:$B$777,L$260)+'СЕТ СН'!$F$12</f>
        <v>431.81851669999998</v>
      </c>
      <c r="M289" s="37">
        <f>SUMIFS(СВЦЭМ!$H$34:$H$777,СВЦЭМ!$A$34:$A$777,$A289,СВЦЭМ!$B$34:$B$777,M$260)+'СЕТ СН'!$F$12</f>
        <v>435.39369584000002</v>
      </c>
      <c r="N289" s="37">
        <f>SUMIFS(СВЦЭМ!$H$34:$H$777,СВЦЭМ!$A$34:$A$777,$A289,СВЦЭМ!$B$34:$B$777,N$260)+'СЕТ СН'!$F$12</f>
        <v>454.19539436000002</v>
      </c>
      <c r="O289" s="37">
        <f>SUMIFS(СВЦЭМ!$H$34:$H$777,СВЦЭМ!$A$34:$A$777,$A289,СВЦЭМ!$B$34:$B$777,O$260)+'СЕТ СН'!$F$12</f>
        <v>458.23669985999999</v>
      </c>
      <c r="P289" s="37">
        <f>SUMIFS(СВЦЭМ!$H$34:$H$777,СВЦЭМ!$A$34:$A$777,$A289,СВЦЭМ!$B$34:$B$777,P$260)+'СЕТ СН'!$F$12</f>
        <v>458.29879640000001</v>
      </c>
      <c r="Q289" s="37">
        <f>SUMIFS(СВЦЭМ!$H$34:$H$777,СВЦЭМ!$A$34:$A$777,$A289,СВЦЭМ!$B$34:$B$777,Q$260)+'СЕТ СН'!$F$12</f>
        <v>458.07869312999998</v>
      </c>
      <c r="R289" s="37">
        <f>SUMIFS(СВЦЭМ!$H$34:$H$777,СВЦЭМ!$A$34:$A$777,$A289,СВЦЭМ!$B$34:$B$777,R$260)+'СЕТ СН'!$F$12</f>
        <v>456.69183213999997</v>
      </c>
      <c r="S289" s="37">
        <f>SUMIFS(СВЦЭМ!$H$34:$H$777,СВЦЭМ!$A$34:$A$777,$A289,СВЦЭМ!$B$34:$B$777,S$260)+'СЕТ СН'!$F$12</f>
        <v>441.62185947</v>
      </c>
      <c r="T289" s="37">
        <f>SUMIFS(СВЦЭМ!$H$34:$H$777,СВЦЭМ!$A$34:$A$777,$A289,СВЦЭМ!$B$34:$B$777,T$260)+'СЕТ СН'!$F$12</f>
        <v>417.4877376</v>
      </c>
      <c r="U289" s="37">
        <f>SUMIFS(СВЦЭМ!$H$34:$H$777,СВЦЭМ!$A$34:$A$777,$A289,СВЦЭМ!$B$34:$B$777,U$260)+'СЕТ СН'!$F$12</f>
        <v>415.27397979</v>
      </c>
      <c r="V289" s="37">
        <f>SUMIFS(СВЦЭМ!$H$34:$H$777,СВЦЭМ!$A$34:$A$777,$A289,СВЦЭМ!$B$34:$B$777,V$260)+'СЕТ СН'!$F$12</f>
        <v>410.50721496</v>
      </c>
      <c r="W289" s="37">
        <f>SUMIFS(СВЦЭМ!$H$34:$H$777,СВЦЭМ!$A$34:$A$777,$A289,СВЦЭМ!$B$34:$B$777,W$260)+'СЕТ СН'!$F$12</f>
        <v>415.96410237999999</v>
      </c>
      <c r="X289" s="37">
        <f>SUMIFS(СВЦЭМ!$H$34:$H$777,СВЦЭМ!$A$34:$A$777,$A289,СВЦЭМ!$B$34:$B$777,X$260)+'СЕТ СН'!$F$12</f>
        <v>432.02557673000001</v>
      </c>
      <c r="Y289" s="37">
        <f>SUMIFS(СВЦЭМ!$H$34:$H$777,СВЦЭМ!$A$34:$A$777,$A289,СВЦЭМ!$B$34:$B$777,Y$260)+'СЕТ СН'!$F$12</f>
        <v>481.22871721000001</v>
      </c>
    </row>
    <row r="290" spans="1:27" ht="15.75" x14ac:dyDescent="0.2">
      <c r="A290" s="36">
        <f t="shared" si="7"/>
        <v>42704</v>
      </c>
      <c r="B290" s="37">
        <f>SUMIFS(СВЦЭМ!$H$34:$H$777,СВЦЭМ!$A$34:$A$777,$A290,СВЦЭМ!$B$34:$B$777,B$260)+'СЕТ СН'!$F$12</f>
        <v>540.40111946000002</v>
      </c>
      <c r="C290" s="37">
        <f>SUMIFS(СВЦЭМ!$H$34:$H$777,СВЦЭМ!$A$34:$A$777,$A290,СВЦЭМ!$B$34:$B$777,C$260)+'СЕТ СН'!$F$12</f>
        <v>592.51164270000004</v>
      </c>
      <c r="D290" s="37">
        <f>SUMIFS(СВЦЭМ!$H$34:$H$777,СВЦЭМ!$A$34:$A$777,$A290,СВЦЭМ!$B$34:$B$777,D$260)+'СЕТ СН'!$F$12</f>
        <v>624.02914730999998</v>
      </c>
      <c r="E290" s="37">
        <f>SUMIFS(СВЦЭМ!$H$34:$H$777,СВЦЭМ!$A$34:$A$777,$A290,СВЦЭМ!$B$34:$B$777,E$260)+'СЕТ СН'!$F$12</f>
        <v>624.24884603999999</v>
      </c>
      <c r="F290" s="37">
        <f>SUMIFS(СВЦЭМ!$H$34:$H$777,СВЦЭМ!$A$34:$A$777,$A290,СВЦЭМ!$B$34:$B$777,F$260)+'СЕТ СН'!$F$12</f>
        <v>625.68548810000004</v>
      </c>
      <c r="G290" s="37">
        <f>SUMIFS(СВЦЭМ!$H$34:$H$777,СВЦЭМ!$A$34:$A$777,$A290,СВЦЭМ!$B$34:$B$777,G$260)+'СЕТ СН'!$F$12</f>
        <v>620.38572291000003</v>
      </c>
      <c r="H290" s="37">
        <f>SUMIFS(СВЦЭМ!$H$34:$H$777,СВЦЭМ!$A$34:$A$777,$A290,СВЦЭМ!$B$34:$B$777,H$260)+'СЕТ СН'!$F$12</f>
        <v>589.83898667000005</v>
      </c>
      <c r="I290" s="37">
        <f>SUMIFS(СВЦЭМ!$H$34:$H$777,СВЦЭМ!$A$34:$A$777,$A290,СВЦЭМ!$B$34:$B$777,I$260)+'СЕТ СН'!$F$12</f>
        <v>546.24872271000004</v>
      </c>
      <c r="J290" s="37">
        <f>SUMIFS(СВЦЭМ!$H$34:$H$777,СВЦЭМ!$A$34:$A$777,$A290,СВЦЭМ!$B$34:$B$777,J$260)+'СЕТ СН'!$F$12</f>
        <v>500.14178429999998</v>
      </c>
      <c r="K290" s="37">
        <f>SUMIFS(СВЦЭМ!$H$34:$H$777,СВЦЭМ!$A$34:$A$777,$A290,СВЦЭМ!$B$34:$B$777,K$260)+'СЕТ СН'!$F$12</f>
        <v>471.18940713000001</v>
      </c>
      <c r="L290" s="37">
        <f>SUMIFS(СВЦЭМ!$H$34:$H$777,СВЦЭМ!$A$34:$A$777,$A290,СВЦЭМ!$B$34:$B$777,L$260)+'СЕТ СН'!$F$12</f>
        <v>429.89039396999999</v>
      </c>
      <c r="M290" s="37">
        <f>SUMIFS(СВЦЭМ!$H$34:$H$777,СВЦЭМ!$A$34:$A$777,$A290,СВЦЭМ!$B$34:$B$777,M$260)+'СЕТ СН'!$F$12</f>
        <v>423.94613965000002</v>
      </c>
      <c r="N290" s="37">
        <f>SUMIFS(СВЦЭМ!$H$34:$H$777,СВЦЭМ!$A$34:$A$777,$A290,СВЦЭМ!$B$34:$B$777,N$260)+'СЕТ СН'!$F$12</f>
        <v>436.85851643000001</v>
      </c>
      <c r="O290" s="37">
        <f>SUMIFS(СВЦЭМ!$H$34:$H$777,СВЦЭМ!$A$34:$A$777,$A290,СВЦЭМ!$B$34:$B$777,O$260)+'СЕТ СН'!$F$12</f>
        <v>438.79222682</v>
      </c>
      <c r="P290" s="37">
        <f>SUMIFS(СВЦЭМ!$H$34:$H$777,СВЦЭМ!$A$34:$A$777,$A290,СВЦЭМ!$B$34:$B$777,P$260)+'СЕТ СН'!$F$12</f>
        <v>441.12593303</v>
      </c>
      <c r="Q290" s="37">
        <f>SUMIFS(СВЦЭМ!$H$34:$H$777,СВЦЭМ!$A$34:$A$777,$A290,СВЦЭМ!$B$34:$B$777,Q$260)+'СЕТ СН'!$F$12</f>
        <v>441.09415553000002</v>
      </c>
      <c r="R290" s="37">
        <f>SUMIFS(СВЦЭМ!$H$34:$H$777,СВЦЭМ!$A$34:$A$777,$A290,СВЦЭМ!$B$34:$B$777,R$260)+'СЕТ СН'!$F$12</f>
        <v>438.30979285000001</v>
      </c>
      <c r="S290" s="37">
        <f>SUMIFS(СВЦЭМ!$H$34:$H$777,СВЦЭМ!$A$34:$A$777,$A290,СВЦЭМ!$B$34:$B$777,S$260)+'СЕТ СН'!$F$12</f>
        <v>428.03860232</v>
      </c>
      <c r="T290" s="37">
        <f>SUMIFS(СВЦЭМ!$H$34:$H$777,СВЦЭМ!$A$34:$A$777,$A290,СВЦЭМ!$B$34:$B$777,T$260)+'СЕТ СН'!$F$12</f>
        <v>410.60858536000001</v>
      </c>
      <c r="U290" s="37">
        <f>SUMIFS(СВЦЭМ!$H$34:$H$777,СВЦЭМ!$A$34:$A$777,$A290,СВЦЭМ!$B$34:$B$777,U$260)+'СЕТ СН'!$F$12</f>
        <v>410.21744124000003</v>
      </c>
      <c r="V290" s="37">
        <f>SUMIFS(СВЦЭМ!$H$34:$H$777,СВЦЭМ!$A$34:$A$777,$A290,СВЦЭМ!$B$34:$B$777,V$260)+'СЕТ СН'!$F$12</f>
        <v>403.51827069000001</v>
      </c>
      <c r="W290" s="37">
        <f>SUMIFS(СВЦЭМ!$H$34:$H$777,СВЦЭМ!$A$34:$A$777,$A290,СВЦЭМ!$B$34:$B$777,W$260)+'СЕТ СН'!$F$12</f>
        <v>408.09845268999999</v>
      </c>
      <c r="X290" s="37">
        <f>SUMIFS(СВЦЭМ!$H$34:$H$777,СВЦЭМ!$A$34:$A$777,$A290,СВЦЭМ!$B$34:$B$777,X$260)+'СЕТ СН'!$F$12</f>
        <v>417.09786765000001</v>
      </c>
      <c r="Y290" s="37">
        <f>SUMIFS(СВЦЭМ!$H$34:$H$777,СВЦЭМ!$A$34:$A$777,$A290,СВЦЭМ!$B$34:$B$777,Y$260)+'СЕТ СН'!$F$12</f>
        <v>468.62759354000002</v>
      </c>
    </row>
    <row r="291" spans="1:27" ht="15.75" x14ac:dyDescent="0.2">
      <c r="A291" s="36">
        <f t="shared" si="7"/>
        <v>42705</v>
      </c>
      <c r="B291" s="37">
        <f>SUMIFS(СВЦЭМ!$H$34:$H$777,СВЦЭМ!$A$34:$A$777,$A291,СВЦЭМ!$B$34:$B$777,B$260)+'СЕТ СН'!$F$12</f>
        <v>0</v>
      </c>
      <c r="C291" s="37">
        <f>SUMIFS(СВЦЭМ!$H$34:$H$777,СВЦЭМ!$A$34:$A$777,$A291,СВЦЭМ!$B$34:$B$777,C$260)+'СЕТ СН'!$F$12</f>
        <v>0</v>
      </c>
      <c r="D291" s="37">
        <f>SUMIFS(СВЦЭМ!$H$34:$H$777,СВЦЭМ!$A$34:$A$777,$A291,СВЦЭМ!$B$34:$B$777,D$260)+'СЕТ СН'!$F$12</f>
        <v>0</v>
      </c>
      <c r="E291" s="37">
        <f>SUMIFS(СВЦЭМ!$H$34:$H$777,СВЦЭМ!$A$34:$A$777,$A291,СВЦЭМ!$B$34:$B$777,E$260)+'СЕТ СН'!$F$12</f>
        <v>0</v>
      </c>
      <c r="F291" s="37">
        <f>SUMIFS(СВЦЭМ!$H$34:$H$777,СВЦЭМ!$A$34:$A$777,$A291,СВЦЭМ!$B$34:$B$777,F$260)+'СЕТ СН'!$F$12</f>
        <v>0</v>
      </c>
      <c r="G291" s="37">
        <f>SUMIFS(СВЦЭМ!$H$34:$H$777,СВЦЭМ!$A$34:$A$777,$A291,СВЦЭМ!$B$34:$B$777,G$260)+'СЕТ СН'!$F$12</f>
        <v>0</v>
      </c>
      <c r="H291" s="37">
        <f>SUMIFS(СВЦЭМ!$H$34:$H$777,СВЦЭМ!$A$34:$A$777,$A291,СВЦЭМ!$B$34:$B$777,H$260)+'СЕТ СН'!$F$12</f>
        <v>0</v>
      </c>
      <c r="I291" s="37">
        <f>SUMIFS(СВЦЭМ!$H$34:$H$777,СВЦЭМ!$A$34:$A$777,$A291,СВЦЭМ!$B$34:$B$777,I$260)+'СЕТ СН'!$F$12</f>
        <v>0</v>
      </c>
      <c r="J291" s="37">
        <f>SUMIFS(СВЦЭМ!$H$34:$H$777,СВЦЭМ!$A$34:$A$777,$A291,СВЦЭМ!$B$34:$B$777,J$260)+'СЕТ СН'!$F$12</f>
        <v>0</v>
      </c>
      <c r="K291" s="37">
        <f>SUMIFS(СВЦЭМ!$H$34:$H$777,СВЦЭМ!$A$34:$A$777,$A291,СВЦЭМ!$B$34:$B$777,K$260)+'СЕТ СН'!$F$12</f>
        <v>0</v>
      </c>
      <c r="L291" s="37">
        <f>SUMIFS(СВЦЭМ!$H$34:$H$777,СВЦЭМ!$A$34:$A$777,$A291,СВЦЭМ!$B$34:$B$777,L$260)+'СЕТ СН'!$F$12</f>
        <v>0</v>
      </c>
      <c r="M291" s="37">
        <f>SUMIFS(СВЦЭМ!$H$34:$H$777,СВЦЭМ!$A$34:$A$777,$A291,СВЦЭМ!$B$34:$B$777,M$260)+'СЕТ СН'!$F$12</f>
        <v>0</v>
      </c>
      <c r="N291" s="37">
        <f>SUMIFS(СВЦЭМ!$H$34:$H$777,СВЦЭМ!$A$34:$A$777,$A291,СВЦЭМ!$B$34:$B$777,N$260)+'СЕТ СН'!$F$12</f>
        <v>0</v>
      </c>
      <c r="O291" s="37">
        <f>SUMIFS(СВЦЭМ!$H$34:$H$777,СВЦЭМ!$A$34:$A$777,$A291,СВЦЭМ!$B$34:$B$777,O$260)+'СЕТ СН'!$F$12</f>
        <v>0</v>
      </c>
      <c r="P291" s="37">
        <f>SUMIFS(СВЦЭМ!$H$34:$H$777,СВЦЭМ!$A$34:$A$777,$A291,СВЦЭМ!$B$34:$B$777,P$260)+'СЕТ СН'!$F$12</f>
        <v>0</v>
      </c>
      <c r="Q291" s="37">
        <f>SUMIFS(СВЦЭМ!$H$34:$H$777,СВЦЭМ!$A$34:$A$777,$A291,СВЦЭМ!$B$34:$B$777,Q$260)+'СЕТ СН'!$F$12</f>
        <v>0</v>
      </c>
      <c r="R291" s="37">
        <f>SUMIFS(СВЦЭМ!$H$34:$H$777,СВЦЭМ!$A$34:$A$777,$A291,СВЦЭМ!$B$34:$B$777,R$260)+'СЕТ СН'!$F$12</f>
        <v>0</v>
      </c>
      <c r="S291" s="37">
        <f>SUMIFS(СВЦЭМ!$H$34:$H$777,СВЦЭМ!$A$34:$A$777,$A291,СВЦЭМ!$B$34:$B$777,S$260)+'СЕТ СН'!$F$12</f>
        <v>0</v>
      </c>
      <c r="T291" s="37">
        <f>SUMIFS(СВЦЭМ!$H$34:$H$777,СВЦЭМ!$A$34:$A$777,$A291,СВЦЭМ!$B$34:$B$777,T$260)+'СЕТ СН'!$F$12</f>
        <v>0</v>
      </c>
      <c r="U291" s="37">
        <f>SUMIFS(СВЦЭМ!$H$34:$H$777,СВЦЭМ!$A$34:$A$777,$A291,СВЦЭМ!$B$34:$B$777,U$260)+'СЕТ СН'!$F$12</f>
        <v>0</v>
      </c>
      <c r="V291" s="37">
        <f>SUMIFS(СВЦЭМ!$H$34:$H$777,СВЦЭМ!$A$34:$A$777,$A291,СВЦЭМ!$B$34:$B$777,V$260)+'СЕТ СН'!$F$12</f>
        <v>0</v>
      </c>
      <c r="W291" s="37">
        <f>SUMIFS(СВЦЭМ!$H$34:$H$777,СВЦЭМ!$A$34:$A$777,$A291,СВЦЭМ!$B$34:$B$777,W$260)+'СЕТ СН'!$F$12</f>
        <v>0</v>
      </c>
      <c r="X291" s="37">
        <f>SUMIFS(СВЦЭМ!$H$34:$H$777,СВЦЭМ!$A$34:$A$777,$A291,СВЦЭМ!$B$34:$B$777,X$260)+'СЕТ СН'!$F$12</f>
        <v>0</v>
      </c>
      <c r="Y291" s="37">
        <f>SUMIFS(СВЦЭМ!$H$34:$H$777,СВЦЭМ!$A$34:$A$777,$A291,СВЦЭМ!$B$34:$B$777,Y$260)+'СЕТ СН'!$F$12</f>
        <v>0</v>
      </c>
    </row>
    <row r="292" spans="1:27" ht="15.75" x14ac:dyDescent="0.2">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row>
    <row r="293" spans="1:27" ht="15.75" x14ac:dyDescent="0.2">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row>
    <row r="294" spans="1:27" ht="12.75" customHeight="1" x14ac:dyDescent="0.2">
      <c r="A294" s="113" t="s">
        <v>7</v>
      </c>
      <c r="B294" s="116" t="s">
        <v>132</v>
      </c>
      <c r="C294" s="117"/>
      <c r="D294" s="117"/>
      <c r="E294" s="117"/>
      <c r="F294" s="117"/>
      <c r="G294" s="117"/>
      <c r="H294" s="117"/>
      <c r="I294" s="117"/>
      <c r="J294" s="117"/>
      <c r="K294" s="117"/>
      <c r="L294" s="117"/>
      <c r="M294" s="117"/>
      <c r="N294" s="117"/>
      <c r="O294" s="117"/>
      <c r="P294" s="117"/>
      <c r="Q294" s="117"/>
      <c r="R294" s="117"/>
      <c r="S294" s="117"/>
      <c r="T294" s="117"/>
      <c r="U294" s="117"/>
      <c r="V294" s="117"/>
      <c r="W294" s="117"/>
      <c r="X294" s="117"/>
      <c r="Y294" s="118"/>
    </row>
    <row r="295" spans="1:27" ht="12.75" customHeight="1" x14ac:dyDescent="0.2">
      <c r="A295" s="114"/>
      <c r="B295" s="119"/>
      <c r="C295" s="120"/>
      <c r="D295" s="120"/>
      <c r="E295" s="120"/>
      <c r="F295" s="120"/>
      <c r="G295" s="120"/>
      <c r="H295" s="120"/>
      <c r="I295" s="120"/>
      <c r="J295" s="120"/>
      <c r="K295" s="120"/>
      <c r="L295" s="120"/>
      <c r="M295" s="120"/>
      <c r="N295" s="120"/>
      <c r="O295" s="120"/>
      <c r="P295" s="120"/>
      <c r="Q295" s="120"/>
      <c r="R295" s="120"/>
      <c r="S295" s="120"/>
      <c r="T295" s="120"/>
      <c r="U295" s="120"/>
      <c r="V295" s="120"/>
      <c r="W295" s="120"/>
      <c r="X295" s="120"/>
      <c r="Y295" s="121"/>
    </row>
    <row r="296" spans="1:27" s="47" customFormat="1" ht="12.75" customHeight="1" x14ac:dyDescent="0.2">
      <c r="A296" s="115"/>
      <c r="B296" s="35">
        <v>1</v>
      </c>
      <c r="C296" s="35">
        <v>2</v>
      </c>
      <c r="D296" s="35">
        <v>3</v>
      </c>
      <c r="E296" s="35">
        <v>4</v>
      </c>
      <c r="F296" s="35">
        <v>5</v>
      </c>
      <c r="G296" s="35">
        <v>6</v>
      </c>
      <c r="H296" s="35">
        <v>7</v>
      </c>
      <c r="I296" s="35">
        <v>8</v>
      </c>
      <c r="J296" s="35">
        <v>9</v>
      </c>
      <c r="K296" s="35">
        <v>10</v>
      </c>
      <c r="L296" s="35">
        <v>11</v>
      </c>
      <c r="M296" s="35">
        <v>12</v>
      </c>
      <c r="N296" s="35">
        <v>13</v>
      </c>
      <c r="O296" s="35">
        <v>14</v>
      </c>
      <c r="P296" s="35">
        <v>15</v>
      </c>
      <c r="Q296" s="35">
        <v>16</v>
      </c>
      <c r="R296" s="35">
        <v>17</v>
      </c>
      <c r="S296" s="35">
        <v>18</v>
      </c>
      <c r="T296" s="35">
        <v>19</v>
      </c>
      <c r="U296" s="35">
        <v>20</v>
      </c>
      <c r="V296" s="35">
        <v>21</v>
      </c>
      <c r="W296" s="35">
        <v>22</v>
      </c>
      <c r="X296" s="35">
        <v>23</v>
      </c>
      <c r="Y296" s="35">
        <v>24</v>
      </c>
    </row>
    <row r="297" spans="1:27" ht="15.75" customHeight="1" x14ac:dyDescent="0.2">
      <c r="A297" s="36" t="str">
        <f>A261</f>
        <v>01.11.2016</v>
      </c>
      <c r="B297" s="37">
        <f>SUMIFS(СВЦЭМ!$I$34:$I$777,СВЦЭМ!$A$34:$A$777,$A297,СВЦЭМ!$B$34:$B$777,B$296)+'СЕТ СН'!$F$13</f>
        <v>0</v>
      </c>
      <c r="C297" s="37">
        <f>SUMIFS(СВЦЭМ!$I$34:$I$777,СВЦЭМ!$A$34:$A$777,$A297,СВЦЭМ!$B$34:$B$777,C$296)+'СЕТ СН'!$F$13</f>
        <v>0</v>
      </c>
      <c r="D297" s="37">
        <f>SUMIFS(СВЦЭМ!$I$34:$I$777,СВЦЭМ!$A$34:$A$777,$A297,СВЦЭМ!$B$34:$B$777,D$296)+'СЕТ СН'!$F$13</f>
        <v>0</v>
      </c>
      <c r="E297" s="37">
        <f>SUMIFS(СВЦЭМ!$I$34:$I$777,СВЦЭМ!$A$34:$A$777,$A297,СВЦЭМ!$B$34:$B$777,E$296)+'СЕТ СН'!$F$13</f>
        <v>0</v>
      </c>
      <c r="F297" s="37">
        <f>SUMIFS(СВЦЭМ!$I$34:$I$777,СВЦЭМ!$A$34:$A$777,$A297,СВЦЭМ!$B$34:$B$777,F$296)+'СЕТ СН'!$F$13</f>
        <v>0</v>
      </c>
      <c r="G297" s="37">
        <f>SUMIFS(СВЦЭМ!$I$34:$I$777,СВЦЭМ!$A$34:$A$777,$A297,СВЦЭМ!$B$34:$B$777,G$296)+'СЕТ СН'!$F$13</f>
        <v>0</v>
      </c>
      <c r="H297" s="37">
        <f>SUMIFS(СВЦЭМ!$I$34:$I$777,СВЦЭМ!$A$34:$A$777,$A297,СВЦЭМ!$B$34:$B$777,H$296)+'СЕТ СН'!$F$13</f>
        <v>0</v>
      </c>
      <c r="I297" s="37">
        <f>SUMIFS(СВЦЭМ!$I$34:$I$777,СВЦЭМ!$A$34:$A$777,$A297,СВЦЭМ!$B$34:$B$777,I$296)+'СЕТ СН'!$F$13</f>
        <v>0</v>
      </c>
      <c r="J297" s="37">
        <f>SUMIFS(СВЦЭМ!$I$34:$I$777,СВЦЭМ!$A$34:$A$777,$A297,СВЦЭМ!$B$34:$B$777,J$296)+'СЕТ СН'!$F$13</f>
        <v>0</v>
      </c>
      <c r="K297" s="37">
        <f>SUMIFS(СВЦЭМ!$I$34:$I$777,СВЦЭМ!$A$34:$A$777,$A297,СВЦЭМ!$B$34:$B$777,K$296)+'СЕТ СН'!$F$13</f>
        <v>0</v>
      </c>
      <c r="L297" s="37">
        <f>SUMIFS(СВЦЭМ!$I$34:$I$777,СВЦЭМ!$A$34:$A$777,$A297,СВЦЭМ!$B$34:$B$777,L$296)+'СЕТ СН'!$F$13</f>
        <v>0</v>
      </c>
      <c r="M297" s="37">
        <f>SUMIFS(СВЦЭМ!$I$34:$I$777,СВЦЭМ!$A$34:$A$777,$A297,СВЦЭМ!$B$34:$B$777,M$296)+'СЕТ СН'!$F$13</f>
        <v>0</v>
      </c>
      <c r="N297" s="37">
        <f>SUMIFS(СВЦЭМ!$I$34:$I$777,СВЦЭМ!$A$34:$A$777,$A297,СВЦЭМ!$B$34:$B$777,N$296)+'СЕТ СН'!$F$13</f>
        <v>0</v>
      </c>
      <c r="O297" s="37">
        <f>SUMIFS(СВЦЭМ!$I$34:$I$777,СВЦЭМ!$A$34:$A$777,$A297,СВЦЭМ!$B$34:$B$777,O$296)+'СЕТ СН'!$F$13</f>
        <v>0</v>
      </c>
      <c r="P297" s="37">
        <f>SUMIFS(СВЦЭМ!$I$34:$I$777,СВЦЭМ!$A$34:$A$777,$A297,СВЦЭМ!$B$34:$B$777,P$296)+'СЕТ СН'!$F$13</f>
        <v>0</v>
      </c>
      <c r="Q297" s="37">
        <f>SUMIFS(СВЦЭМ!$I$34:$I$777,СВЦЭМ!$A$34:$A$777,$A297,СВЦЭМ!$B$34:$B$777,Q$296)+'СЕТ СН'!$F$13</f>
        <v>0</v>
      </c>
      <c r="R297" s="37">
        <f>SUMIFS(СВЦЭМ!$I$34:$I$777,СВЦЭМ!$A$34:$A$777,$A297,СВЦЭМ!$B$34:$B$777,R$296)+'СЕТ СН'!$F$13</f>
        <v>0</v>
      </c>
      <c r="S297" s="37">
        <f>SUMIFS(СВЦЭМ!$I$34:$I$777,СВЦЭМ!$A$34:$A$777,$A297,СВЦЭМ!$B$34:$B$777,S$296)+'СЕТ СН'!$F$13</f>
        <v>0</v>
      </c>
      <c r="T297" s="37">
        <f>SUMIFS(СВЦЭМ!$I$34:$I$777,СВЦЭМ!$A$34:$A$777,$A297,СВЦЭМ!$B$34:$B$777,T$296)+'СЕТ СН'!$F$13</f>
        <v>0</v>
      </c>
      <c r="U297" s="37">
        <f>SUMIFS(СВЦЭМ!$I$34:$I$777,СВЦЭМ!$A$34:$A$777,$A297,СВЦЭМ!$B$34:$B$777,U$296)+'СЕТ СН'!$F$13</f>
        <v>0</v>
      </c>
      <c r="V297" s="37">
        <f>SUMIFS(СВЦЭМ!$I$34:$I$777,СВЦЭМ!$A$34:$A$777,$A297,СВЦЭМ!$B$34:$B$777,V$296)+'СЕТ СН'!$F$13</f>
        <v>0</v>
      </c>
      <c r="W297" s="37">
        <f>SUMIFS(СВЦЭМ!$I$34:$I$777,СВЦЭМ!$A$34:$A$777,$A297,СВЦЭМ!$B$34:$B$777,W$296)+'СЕТ СН'!$F$13</f>
        <v>0</v>
      </c>
      <c r="X297" s="37">
        <f>SUMIFS(СВЦЭМ!$I$34:$I$777,СВЦЭМ!$A$34:$A$777,$A297,СВЦЭМ!$B$34:$B$777,X$296)+'СЕТ СН'!$F$13</f>
        <v>0</v>
      </c>
      <c r="Y297" s="37">
        <f>SUMIFS(СВЦЭМ!$I$34:$I$777,СВЦЭМ!$A$34:$A$777,$A297,СВЦЭМ!$B$34:$B$777,Y$296)+'СЕТ СН'!$F$13</f>
        <v>0</v>
      </c>
      <c r="AA297" s="46"/>
    </row>
    <row r="298" spans="1:27" ht="15.75" x14ac:dyDescent="0.2">
      <c r="A298" s="36">
        <f>A297+1</f>
        <v>42676</v>
      </c>
      <c r="B298" s="37">
        <f>SUMIFS(СВЦЭМ!$I$34:$I$777,СВЦЭМ!$A$34:$A$777,$A298,СВЦЭМ!$B$34:$B$777,B$296)+'СЕТ СН'!$F$13</f>
        <v>0</v>
      </c>
      <c r="C298" s="37">
        <f>SUMIFS(СВЦЭМ!$I$34:$I$777,СВЦЭМ!$A$34:$A$777,$A298,СВЦЭМ!$B$34:$B$777,C$296)+'СЕТ СН'!$F$13</f>
        <v>0</v>
      </c>
      <c r="D298" s="37">
        <f>SUMIFS(СВЦЭМ!$I$34:$I$777,СВЦЭМ!$A$34:$A$777,$A298,СВЦЭМ!$B$34:$B$777,D$296)+'СЕТ СН'!$F$13</f>
        <v>0</v>
      </c>
      <c r="E298" s="37">
        <f>SUMIFS(СВЦЭМ!$I$34:$I$777,СВЦЭМ!$A$34:$A$777,$A298,СВЦЭМ!$B$34:$B$777,E$296)+'СЕТ СН'!$F$13</f>
        <v>0</v>
      </c>
      <c r="F298" s="37">
        <f>SUMIFS(СВЦЭМ!$I$34:$I$777,СВЦЭМ!$A$34:$A$777,$A298,СВЦЭМ!$B$34:$B$777,F$296)+'СЕТ СН'!$F$13</f>
        <v>0</v>
      </c>
      <c r="G298" s="37">
        <f>SUMIFS(СВЦЭМ!$I$34:$I$777,СВЦЭМ!$A$34:$A$777,$A298,СВЦЭМ!$B$34:$B$777,G$296)+'СЕТ СН'!$F$13</f>
        <v>0</v>
      </c>
      <c r="H298" s="37">
        <f>SUMIFS(СВЦЭМ!$I$34:$I$777,СВЦЭМ!$A$34:$A$777,$A298,СВЦЭМ!$B$34:$B$777,H$296)+'СЕТ СН'!$F$13</f>
        <v>0</v>
      </c>
      <c r="I298" s="37">
        <f>SUMIFS(СВЦЭМ!$I$34:$I$777,СВЦЭМ!$A$34:$A$777,$A298,СВЦЭМ!$B$34:$B$777,I$296)+'СЕТ СН'!$F$13</f>
        <v>0</v>
      </c>
      <c r="J298" s="37">
        <f>SUMIFS(СВЦЭМ!$I$34:$I$777,СВЦЭМ!$A$34:$A$777,$A298,СВЦЭМ!$B$34:$B$777,J$296)+'СЕТ СН'!$F$13</f>
        <v>0</v>
      </c>
      <c r="K298" s="37">
        <f>SUMIFS(СВЦЭМ!$I$34:$I$777,СВЦЭМ!$A$34:$A$777,$A298,СВЦЭМ!$B$34:$B$777,K$296)+'СЕТ СН'!$F$13</f>
        <v>0</v>
      </c>
      <c r="L298" s="37">
        <f>SUMIFS(СВЦЭМ!$I$34:$I$777,СВЦЭМ!$A$34:$A$777,$A298,СВЦЭМ!$B$34:$B$777,L$296)+'СЕТ СН'!$F$13</f>
        <v>0</v>
      </c>
      <c r="M298" s="37">
        <f>SUMIFS(СВЦЭМ!$I$34:$I$777,СВЦЭМ!$A$34:$A$777,$A298,СВЦЭМ!$B$34:$B$777,M$296)+'СЕТ СН'!$F$13</f>
        <v>0</v>
      </c>
      <c r="N298" s="37">
        <f>SUMIFS(СВЦЭМ!$I$34:$I$777,СВЦЭМ!$A$34:$A$777,$A298,СВЦЭМ!$B$34:$B$777,N$296)+'СЕТ СН'!$F$13</f>
        <v>0</v>
      </c>
      <c r="O298" s="37">
        <f>SUMIFS(СВЦЭМ!$I$34:$I$777,СВЦЭМ!$A$34:$A$777,$A298,СВЦЭМ!$B$34:$B$777,O$296)+'СЕТ СН'!$F$13</f>
        <v>0</v>
      </c>
      <c r="P298" s="37">
        <f>SUMIFS(СВЦЭМ!$I$34:$I$777,СВЦЭМ!$A$34:$A$777,$A298,СВЦЭМ!$B$34:$B$777,P$296)+'СЕТ СН'!$F$13</f>
        <v>0</v>
      </c>
      <c r="Q298" s="37">
        <f>SUMIFS(СВЦЭМ!$I$34:$I$777,СВЦЭМ!$A$34:$A$777,$A298,СВЦЭМ!$B$34:$B$777,Q$296)+'СЕТ СН'!$F$13</f>
        <v>0</v>
      </c>
      <c r="R298" s="37">
        <f>SUMIFS(СВЦЭМ!$I$34:$I$777,СВЦЭМ!$A$34:$A$777,$A298,СВЦЭМ!$B$34:$B$777,R$296)+'СЕТ СН'!$F$13</f>
        <v>0</v>
      </c>
      <c r="S298" s="37">
        <f>SUMIFS(СВЦЭМ!$I$34:$I$777,СВЦЭМ!$A$34:$A$777,$A298,СВЦЭМ!$B$34:$B$777,S$296)+'СЕТ СН'!$F$13</f>
        <v>0</v>
      </c>
      <c r="T298" s="37">
        <f>SUMIFS(СВЦЭМ!$I$34:$I$777,СВЦЭМ!$A$34:$A$777,$A298,СВЦЭМ!$B$34:$B$777,T$296)+'СЕТ СН'!$F$13</f>
        <v>0</v>
      </c>
      <c r="U298" s="37">
        <f>SUMIFS(СВЦЭМ!$I$34:$I$777,СВЦЭМ!$A$34:$A$777,$A298,СВЦЭМ!$B$34:$B$777,U$296)+'СЕТ СН'!$F$13</f>
        <v>0</v>
      </c>
      <c r="V298" s="37">
        <f>SUMIFS(СВЦЭМ!$I$34:$I$777,СВЦЭМ!$A$34:$A$777,$A298,СВЦЭМ!$B$34:$B$777,V$296)+'СЕТ СН'!$F$13</f>
        <v>0</v>
      </c>
      <c r="W298" s="37">
        <f>SUMIFS(СВЦЭМ!$I$34:$I$777,СВЦЭМ!$A$34:$A$777,$A298,СВЦЭМ!$B$34:$B$777,W$296)+'СЕТ СН'!$F$13</f>
        <v>0</v>
      </c>
      <c r="X298" s="37">
        <f>SUMIFS(СВЦЭМ!$I$34:$I$777,СВЦЭМ!$A$34:$A$777,$A298,СВЦЭМ!$B$34:$B$777,X$296)+'СЕТ СН'!$F$13</f>
        <v>0</v>
      </c>
      <c r="Y298" s="37">
        <f>SUMIFS(СВЦЭМ!$I$34:$I$777,СВЦЭМ!$A$34:$A$777,$A298,СВЦЭМ!$B$34:$B$777,Y$296)+'СЕТ СН'!$F$13</f>
        <v>0</v>
      </c>
    </row>
    <row r="299" spans="1:27" ht="15.75" x14ac:dyDescent="0.2">
      <c r="A299" s="36">
        <f t="shared" ref="A299:A327" si="8">A298+1</f>
        <v>42677</v>
      </c>
      <c r="B299" s="37">
        <f>SUMIFS(СВЦЭМ!$I$34:$I$777,СВЦЭМ!$A$34:$A$777,$A299,СВЦЭМ!$B$34:$B$777,B$296)+'СЕТ СН'!$F$13</f>
        <v>0</v>
      </c>
      <c r="C299" s="37">
        <f>SUMIFS(СВЦЭМ!$I$34:$I$777,СВЦЭМ!$A$34:$A$777,$A299,СВЦЭМ!$B$34:$B$777,C$296)+'СЕТ СН'!$F$13</f>
        <v>0</v>
      </c>
      <c r="D299" s="37">
        <f>SUMIFS(СВЦЭМ!$I$34:$I$777,СВЦЭМ!$A$34:$A$777,$A299,СВЦЭМ!$B$34:$B$777,D$296)+'СЕТ СН'!$F$13</f>
        <v>0</v>
      </c>
      <c r="E299" s="37">
        <f>SUMIFS(СВЦЭМ!$I$34:$I$777,СВЦЭМ!$A$34:$A$777,$A299,СВЦЭМ!$B$34:$B$777,E$296)+'СЕТ СН'!$F$13</f>
        <v>0</v>
      </c>
      <c r="F299" s="37">
        <f>SUMIFS(СВЦЭМ!$I$34:$I$777,СВЦЭМ!$A$34:$A$777,$A299,СВЦЭМ!$B$34:$B$777,F$296)+'СЕТ СН'!$F$13</f>
        <v>0</v>
      </c>
      <c r="G299" s="37">
        <f>SUMIFS(СВЦЭМ!$I$34:$I$777,СВЦЭМ!$A$34:$A$777,$A299,СВЦЭМ!$B$34:$B$777,G$296)+'СЕТ СН'!$F$13</f>
        <v>0</v>
      </c>
      <c r="H299" s="37">
        <f>SUMIFS(СВЦЭМ!$I$34:$I$777,СВЦЭМ!$A$34:$A$777,$A299,СВЦЭМ!$B$34:$B$777,H$296)+'СЕТ СН'!$F$13</f>
        <v>0</v>
      </c>
      <c r="I299" s="37">
        <f>SUMIFS(СВЦЭМ!$I$34:$I$777,СВЦЭМ!$A$34:$A$777,$A299,СВЦЭМ!$B$34:$B$777,I$296)+'СЕТ СН'!$F$13</f>
        <v>0</v>
      </c>
      <c r="J299" s="37">
        <f>SUMIFS(СВЦЭМ!$I$34:$I$777,СВЦЭМ!$A$34:$A$777,$A299,СВЦЭМ!$B$34:$B$777,J$296)+'СЕТ СН'!$F$13</f>
        <v>0</v>
      </c>
      <c r="K299" s="37">
        <f>SUMIFS(СВЦЭМ!$I$34:$I$777,СВЦЭМ!$A$34:$A$777,$A299,СВЦЭМ!$B$34:$B$777,K$296)+'СЕТ СН'!$F$13</f>
        <v>0</v>
      </c>
      <c r="L299" s="37">
        <f>SUMIFS(СВЦЭМ!$I$34:$I$777,СВЦЭМ!$A$34:$A$777,$A299,СВЦЭМ!$B$34:$B$777,L$296)+'СЕТ СН'!$F$13</f>
        <v>0</v>
      </c>
      <c r="M299" s="37">
        <f>SUMIFS(СВЦЭМ!$I$34:$I$777,СВЦЭМ!$A$34:$A$777,$A299,СВЦЭМ!$B$34:$B$777,M$296)+'СЕТ СН'!$F$13</f>
        <v>0</v>
      </c>
      <c r="N299" s="37">
        <f>SUMIFS(СВЦЭМ!$I$34:$I$777,СВЦЭМ!$A$34:$A$777,$A299,СВЦЭМ!$B$34:$B$777,N$296)+'СЕТ СН'!$F$13</f>
        <v>0</v>
      </c>
      <c r="O299" s="37">
        <f>SUMIFS(СВЦЭМ!$I$34:$I$777,СВЦЭМ!$A$34:$A$777,$A299,СВЦЭМ!$B$34:$B$777,O$296)+'СЕТ СН'!$F$13</f>
        <v>0</v>
      </c>
      <c r="P299" s="37">
        <f>SUMIFS(СВЦЭМ!$I$34:$I$777,СВЦЭМ!$A$34:$A$777,$A299,СВЦЭМ!$B$34:$B$777,P$296)+'СЕТ СН'!$F$13</f>
        <v>0</v>
      </c>
      <c r="Q299" s="37">
        <f>SUMIFS(СВЦЭМ!$I$34:$I$777,СВЦЭМ!$A$34:$A$777,$A299,СВЦЭМ!$B$34:$B$777,Q$296)+'СЕТ СН'!$F$13</f>
        <v>0</v>
      </c>
      <c r="R299" s="37">
        <f>SUMIFS(СВЦЭМ!$I$34:$I$777,СВЦЭМ!$A$34:$A$777,$A299,СВЦЭМ!$B$34:$B$777,R$296)+'СЕТ СН'!$F$13</f>
        <v>0</v>
      </c>
      <c r="S299" s="37">
        <f>SUMIFS(СВЦЭМ!$I$34:$I$777,СВЦЭМ!$A$34:$A$777,$A299,СВЦЭМ!$B$34:$B$777,S$296)+'СЕТ СН'!$F$13</f>
        <v>0</v>
      </c>
      <c r="T299" s="37">
        <f>SUMIFS(СВЦЭМ!$I$34:$I$777,СВЦЭМ!$A$34:$A$777,$A299,СВЦЭМ!$B$34:$B$777,T$296)+'СЕТ СН'!$F$13</f>
        <v>0</v>
      </c>
      <c r="U299" s="37">
        <f>SUMIFS(СВЦЭМ!$I$34:$I$777,СВЦЭМ!$A$34:$A$777,$A299,СВЦЭМ!$B$34:$B$777,U$296)+'СЕТ СН'!$F$13</f>
        <v>0</v>
      </c>
      <c r="V299" s="37">
        <f>SUMIFS(СВЦЭМ!$I$34:$I$777,СВЦЭМ!$A$34:$A$777,$A299,СВЦЭМ!$B$34:$B$777,V$296)+'СЕТ СН'!$F$13</f>
        <v>0</v>
      </c>
      <c r="W299" s="37">
        <f>SUMIFS(СВЦЭМ!$I$34:$I$777,СВЦЭМ!$A$34:$A$777,$A299,СВЦЭМ!$B$34:$B$777,W$296)+'СЕТ СН'!$F$13</f>
        <v>0</v>
      </c>
      <c r="X299" s="37">
        <f>SUMIFS(СВЦЭМ!$I$34:$I$777,СВЦЭМ!$A$34:$A$777,$A299,СВЦЭМ!$B$34:$B$777,X$296)+'СЕТ СН'!$F$13</f>
        <v>0</v>
      </c>
      <c r="Y299" s="37">
        <f>SUMIFS(СВЦЭМ!$I$34:$I$777,СВЦЭМ!$A$34:$A$777,$A299,СВЦЭМ!$B$34:$B$777,Y$296)+'СЕТ СН'!$F$13</f>
        <v>0</v>
      </c>
    </row>
    <row r="300" spans="1:27" ht="15.75" x14ac:dyDescent="0.2">
      <c r="A300" s="36">
        <f t="shared" si="8"/>
        <v>42678</v>
      </c>
      <c r="B300" s="37">
        <f>SUMIFS(СВЦЭМ!$I$34:$I$777,СВЦЭМ!$A$34:$A$777,$A300,СВЦЭМ!$B$34:$B$777,B$296)+'СЕТ СН'!$F$13</f>
        <v>0</v>
      </c>
      <c r="C300" s="37">
        <f>SUMIFS(СВЦЭМ!$I$34:$I$777,СВЦЭМ!$A$34:$A$777,$A300,СВЦЭМ!$B$34:$B$777,C$296)+'СЕТ СН'!$F$13</f>
        <v>0</v>
      </c>
      <c r="D300" s="37">
        <f>SUMIFS(СВЦЭМ!$I$34:$I$777,СВЦЭМ!$A$34:$A$777,$A300,СВЦЭМ!$B$34:$B$777,D$296)+'СЕТ СН'!$F$13</f>
        <v>0</v>
      </c>
      <c r="E300" s="37">
        <f>SUMIFS(СВЦЭМ!$I$34:$I$777,СВЦЭМ!$A$34:$A$777,$A300,СВЦЭМ!$B$34:$B$777,E$296)+'СЕТ СН'!$F$13</f>
        <v>0</v>
      </c>
      <c r="F300" s="37">
        <f>SUMIFS(СВЦЭМ!$I$34:$I$777,СВЦЭМ!$A$34:$A$777,$A300,СВЦЭМ!$B$34:$B$777,F$296)+'СЕТ СН'!$F$13</f>
        <v>0</v>
      </c>
      <c r="G300" s="37">
        <f>SUMIFS(СВЦЭМ!$I$34:$I$777,СВЦЭМ!$A$34:$A$777,$A300,СВЦЭМ!$B$34:$B$777,G$296)+'СЕТ СН'!$F$13</f>
        <v>0</v>
      </c>
      <c r="H300" s="37">
        <f>SUMIFS(СВЦЭМ!$I$34:$I$777,СВЦЭМ!$A$34:$A$777,$A300,СВЦЭМ!$B$34:$B$777,H$296)+'СЕТ СН'!$F$13</f>
        <v>0</v>
      </c>
      <c r="I300" s="37">
        <f>SUMIFS(СВЦЭМ!$I$34:$I$777,СВЦЭМ!$A$34:$A$777,$A300,СВЦЭМ!$B$34:$B$777,I$296)+'СЕТ СН'!$F$13</f>
        <v>0</v>
      </c>
      <c r="J300" s="37">
        <f>SUMIFS(СВЦЭМ!$I$34:$I$777,СВЦЭМ!$A$34:$A$777,$A300,СВЦЭМ!$B$34:$B$777,J$296)+'СЕТ СН'!$F$13</f>
        <v>0</v>
      </c>
      <c r="K300" s="37">
        <f>SUMIFS(СВЦЭМ!$I$34:$I$777,СВЦЭМ!$A$34:$A$777,$A300,СВЦЭМ!$B$34:$B$777,K$296)+'СЕТ СН'!$F$13</f>
        <v>0</v>
      </c>
      <c r="L300" s="37">
        <f>SUMIFS(СВЦЭМ!$I$34:$I$777,СВЦЭМ!$A$34:$A$777,$A300,СВЦЭМ!$B$34:$B$777,L$296)+'СЕТ СН'!$F$13</f>
        <v>0</v>
      </c>
      <c r="M300" s="37">
        <f>SUMIFS(СВЦЭМ!$I$34:$I$777,СВЦЭМ!$A$34:$A$777,$A300,СВЦЭМ!$B$34:$B$777,M$296)+'СЕТ СН'!$F$13</f>
        <v>0</v>
      </c>
      <c r="N300" s="37">
        <f>SUMIFS(СВЦЭМ!$I$34:$I$777,СВЦЭМ!$A$34:$A$777,$A300,СВЦЭМ!$B$34:$B$777,N$296)+'СЕТ СН'!$F$13</f>
        <v>0</v>
      </c>
      <c r="O300" s="37">
        <f>SUMIFS(СВЦЭМ!$I$34:$I$777,СВЦЭМ!$A$34:$A$777,$A300,СВЦЭМ!$B$34:$B$777,O$296)+'СЕТ СН'!$F$13</f>
        <v>0</v>
      </c>
      <c r="P300" s="37">
        <f>SUMIFS(СВЦЭМ!$I$34:$I$777,СВЦЭМ!$A$34:$A$777,$A300,СВЦЭМ!$B$34:$B$777,P$296)+'СЕТ СН'!$F$13</f>
        <v>0</v>
      </c>
      <c r="Q300" s="37">
        <f>SUMIFS(СВЦЭМ!$I$34:$I$777,СВЦЭМ!$A$34:$A$777,$A300,СВЦЭМ!$B$34:$B$777,Q$296)+'СЕТ СН'!$F$13</f>
        <v>0</v>
      </c>
      <c r="R300" s="37">
        <f>SUMIFS(СВЦЭМ!$I$34:$I$777,СВЦЭМ!$A$34:$A$777,$A300,СВЦЭМ!$B$34:$B$777,R$296)+'СЕТ СН'!$F$13</f>
        <v>0</v>
      </c>
      <c r="S300" s="37">
        <f>SUMIFS(СВЦЭМ!$I$34:$I$777,СВЦЭМ!$A$34:$A$777,$A300,СВЦЭМ!$B$34:$B$777,S$296)+'СЕТ СН'!$F$13</f>
        <v>0</v>
      </c>
      <c r="T300" s="37">
        <f>SUMIFS(СВЦЭМ!$I$34:$I$777,СВЦЭМ!$A$34:$A$777,$A300,СВЦЭМ!$B$34:$B$777,T$296)+'СЕТ СН'!$F$13</f>
        <v>0</v>
      </c>
      <c r="U300" s="37">
        <f>SUMIFS(СВЦЭМ!$I$34:$I$777,СВЦЭМ!$A$34:$A$777,$A300,СВЦЭМ!$B$34:$B$777,U$296)+'СЕТ СН'!$F$13</f>
        <v>0</v>
      </c>
      <c r="V300" s="37">
        <f>SUMIFS(СВЦЭМ!$I$34:$I$777,СВЦЭМ!$A$34:$A$777,$A300,СВЦЭМ!$B$34:$B$777,V$296)+'СЕТ СН'!$F$13</f>
        <v>0</v>
      </c>
      <c r="W300" s="37">
        <f>SUMIFS(СВЦЭМ!$I$34:$I$777,СВЦЭМ!$A$34:$A$777,$A300,СВЦЭМ!$B$34:$B$777,W$296)+'СЕТ СН'!$F$13</f>
        <v>0</v>
      </c>
      <c r="X300" s="37">
        <f>SUMIFS(СВЦЭМ!$I$34:$I$777,СВЦЭМ!$A$34:$A$777,$A300,СВЦЭМ!$B$34:$B$777,X$296)+'СЕТ СН'!$F$13</f>
        <v>0</v>
      </c>
      <c r="Y300" s="37">
        <f>SUMIFS(СВЦЭМ!$I$34:$I$777,СВЦЭМ!$A$34:$A$777,$A300,СВЦЭМ!$B$34:$B$777,Y$296)+'СЕТ СН'!$F$13</f>
        <v>0</v>
      </c>
    </row>
    <row r="301" spans="1:27" ht="15.75" x14ac:dyDescent="0.2">
      <c r="A301" s="36">
        <f t="shared" si="8"/>
        <v>42679</v>
      </c>
      <c r="B301" s="37">
        <f>SUMIFS(СВЦЭМ!$I$34:$I$777,СВЦЭМ!$A$34:$A$777,$A301,СВЦЭМ!$B$34:$B$777,B$296)+'СЕТ СН'!$F$13</f>
        <v>0</v>
      </c>
      <c r="C301" s="37">
        <f>SUMIFS(СВЦЭМ!$I$34:$I$777,СВЦЭМ!$A$34:$A$777,$A301,СВЦЭМ!$B$34:$B$777,C$296)+'СЕТ СН'!$F$13</f>
        <v>0</v>
      </c>
      <c r="D301" s="37">
        <f>SUMIFS(СВЦЭМ!$I$34:$I$777,СВЦЭМ!$A$34:$A$777,$A301,СВЦЭМ!$B$34:$B$777,D$296)+'СЕТ СН'!$F$13</f>
        <v>0</v>
      </c>
      <c r="E301" s="37">
        <f>SUMIFS(СВЦЭМ!$I$34:$I$777,СВЦЭМ!$A$34:$A$777,$A301,СВЦЭМ!$B$34:$B$777,E$296)+'СЕТ СН'!$F$13</f>
        <v>0</v>
      </c>
      <c r="F301" s="37">
        <f>SUMIFS(СВЦЭМ!$I$34:$I$777,СВЦЭМ!$A$34:$A$777,$A301,СВЦЭМ!$B$34:$B$777,F$296)+'СЕТ СН'!$F$13</f>
        <v>0</v>
      </c>
      <c r="G301" s="37">
        <f>SUMIFS(СВЦЭМ!$I$34:$I$777,СВЦЭМ!$A$34:$A$777,$A301,СВЦЭМ!$B$34:$B$777,G$296)+'СЕТ СН'!$F$13</f>
        <v>0</v>
      </c>
      <c r="H301" s="37">
        <f>SUMIFS(СВЦЭМ!$I$34:$I$777,СВЦЭМ!$A$34:$A$777,$A301,СВЦЭМ!$B$34:$B$777,H$296)+'СЕТ СН'!$F$13</f>
        <v>0</v>
      </c>
      <c r="I301" s="37">
        <f>SUMIFS(СВЦЭМ!$I$34:$I$777,СВЦЭМ!$A$34:$A$777,$A301,СВЦЭМ!$B$34:$B$777,I$296)+'СЕТ СН'!$F$13</f>
        <v>0</v>
      </c>
      <c r="J301" s="37">
        <f>SUMIFS(СВЦЭМ!$I$34:$I$777,СВЦЭМ!$A$34:$A$777,$A301,СВЦЭМ!$B$34:$B$777,J$296)+'СЕТ СН'!$F$13</f>
        <v>0</v>
      </c>
      <c r="K301" s="37">
        <f>SUMIFS(СВЦЭМ!$I$34:$I$777,СВЦЭМ!$A$34:$A$777,$A301,СВЦЭМ!$B$34:$B$777,K$296)+'СЕТ СН'!$F$13</f>
        <v>0</v>
      </c>
      <c r="L301" s="37">
        <f>SUMIFS(СВЦЭМ!$I$34:$I$777,СВЦЭМ!$A$34:$A$777,$A301,СВЦЭМ!$B$34:$B$777,L$296)+'СЕТ СН'!$F$13</f>
        <v>0</v>
      </c>
      <c r="M301" s="37">
        <f>SUMIFS(СВЦЭМ!$I$34:$I$777,СВЦЭМ!$A$34:$A$777,$A301,СВЦЭМ!$B$34:$B$777,M$296)+'СЕТ СН'!$F$13</f>
        <v>0</v>
      </c>
      <c r="N301" s="37">
        <f>SUMIFS(СВЦЭМ!$I$34:$I$777,СВЦЭМ!$A$34:$A$777,$A301,СВЦЭМ!$B$34:$B$777,N$296)+'СЕТ СН'!$F$13</f>
        <v>0</v>
      </c>
      <c r="O301" s="37">
        <f>SUMIFS(СВЦЭМ!$I$34:$I$777,СВЦЭМ!$A$34:$A$777,$A301,СВЦЭМ!$B$34:$B$777,O$296)+'СЕТ СН'!$F$13</f>
        <v>0</v>
      </c>
      <c r="P301" s="37">
        <f>SUMIFS(СВЦЭМ!$I$34:$I$777,СВЦЭМ!$A$34:$A$777,$A301,СВЦЭМ!$B$34:$B$777,P$296)+'СЕТ СН'!$F$13</f>
        <v>0</v>
      </c>
      <c r="Q301" s="37">
        <f>SUMIFS(СВЦЭМ!$I$34:$I$777,СВЦЭМ!$A$34:$A$777,$A301,СВЦЭМ!$B$34:$B$777,Q$296)+'СЕТ СН'!$F$13</f>
        <v>0</v>
      </c>
      <c r="R301" s="37">
        <f>SUMIFS(СВЦЭМ!$I$34:$I$777,СВЦЭМ!$A$34:$A$777,$A301,СВЦЭМ!$B$34:$B$777,R$296)+'СЕТ СН'!$F$13</f>
        <v>0</v>
      </c>
      <c r="S301" s="37">
        <f>SUMIFS(СВЦЭМ!$I$34:$I$777,СВЦЭМ!$A$34:$A$777,$A301,СВЦЭМ!$B$34:$B$777,S$296)+'СЕТ СН'!$F$13</f>
        <v>0</v>
      </c>
      <c r="T301" s="37">
        <f>SUMIFS(СВЦЭМ!$I$34:$I$777,СВЦЭМ!$A$34:$A$777,$A301,СВЦЭМ!$B$34:$B$777,T$296)+'СЕТ СН'!$F$13</f>
        <v>0</v>
      </c>
      <c r="U301" s="37">
        <f>SUMIFS(СВЦЭМ!$I$34:$I$777,СВЦЭМ!$A$34:$A$777,$A301,СВЦЭМ!$B$34:$B$777,U$296)+'СЕТ СН'!$F$13</f>
        <v>0</v>
      </c>
      <c r="V301" s="37">
        <f>SUMIFS(СВЦЭМ!$I$34:$I$777,СВЦЭМ!$A$34:$A$777,$A301,СВЦЭМ!$B$34:$B$777,V$296)+'СЕТ СН'!$F$13</f>
        <v>0</v>
      </c>
      <c r="W301" s="37">
        <f>SUMIFS(СВЦЭМ!$I$34:$I$777,СВЦЭМ!$A$34:$A$777,$A301,СВЦЭМ!$B$34:$B$777,W$296)+'СЕТ СН'!$F$13</f>
        <v>0</v>
      </c>
      <c r="X301" s="37">
        <f>SUMIFS(СВЦЭМ!$I$34:$I$777,СВЦЭМ!$A$34:$A$777,$A301,СВЦЭМ!$B$34:$B$777,X$296)+'СЕТ СН'!$F$13</f>
        <v>0</v>
      </c>
      <c r="Y301" s="37">
        <f>SUMIFS(СВЦЭМ!$I$34:$I$777,СВЦЭМ!$A$34:$A$777,$A301,СВЦЭМ!$B$34:$B$777,Y$296)+'СЕТ СН'!$F$13</f>
        <v>0</v>
      </c>
    </row>
    <row r="302" spans="1:27" ht="15.75" x14ac:dyDescent="0.2">
      <c r="A302" s="36">
        <f t="shared" si="8"/>
        <v>42680</v>
      </c>
      <c r="B302" s="37">
        <f>SUMIFS(СВЦЭМ!$I$34:$I$777,СВЦЭМ!$A$34:$A$777,$A302,СВЦЭМ!$B$34:$B$777,B$296)+'СЕТ СН'!$F$13</f>
        <v>0</v>
      </c>
      <c r="C302" s="37">
        <f>SUMIFS(СВЦЭМ!$I$34:$I$777,СВЦЭМ!$A$34:$A$777,$A302,СВЦЭМ!$B$34:$B$777,C$296)+'СЕТ СН'!$F$13</f>
        <v>0</v>
      </c>
      <c r="D302" s="37">
        <f>SUMIFS(СВЦЭМ!$I$34:$I$777,СВЦЭМ!$A$34:$A$777,$A302,СВЦЭМ!$B$34:$B$777,D$296)+'СЕТ СН'!$F$13</f>
        <v>0</v>
      </c>
      <c r="E302" s="37">
        <f>SUMIFS(СВЦЭМ!$I$34:$I$777,СВЦЭМ!$A$34:$A$777,$A302,СВЦЭМ!$B$34:$B$777,E$296)+'СЕТ СН'!$F$13</f>
        <v>0</v>
      </c>
      <c r="F302" s="37">
        <f>SUMIFS(СВЦЭМ!$I$34:$I$777,СВЦЭМ!$A$34:$A$777,$A302,СВЦЭМ!$B$34:$B$777,F$296)+'СЕТ СН'!$F$13</f>
        <v>0</v>
      </c>
      <c r="G302" s="37">
        <f>SUMIFS(СВЦЭМ!$I$34:$I$777,СВЦЭМ!$A$34:$A$777,$A302,СВЦЭМ!$B$34:$B$777,G$296)+'СЕТ СН'!$F$13</f>
        <v>0</v>
      </c>
      <c r="H302" s="37">
        <f>SUMIFS(СВЦЭМ!$I$34:$I$777,СВЦЭМ!$A$34:$A$777,$A302,СВЦЭМ!$B$34:$B$777,H$296)+'СЕТ СН'!$F$13</f>
        <v>0</v>
      </c>
      <c r="I302" s="37">
        <f>SUMIFS(СВЦЭМ!$I$34:$I$777,СВЦЭМ!$A$34:$A$777,$A302,СВЦЭМ!$B$34:$B$777,I$296)+'СЕТ СН'!$F$13</f>
        <v>0</v>
      </c>
      <c r="J302" s="37">
        <f>SUMIFS(СВЦЭМ!$I$34:$I$777,СВЦЭМ!$A$34:$A$777,$A302,СВЦЭМ!$B$34:$B$777,J$296)+'СЕТ СН'!$F$13</f>
        <v>0</v>
      </c>
      <c r="K302" s="37">
        <f>SUMIFS(СВЦЭМ!$I$34:$I$777,СВЦЭМ!$A$34:$A$777,$A302,СВЦЭМ!$B$34:$B$777,K$296)+'СЕТ СН'!$F$13</f>
        <v>0</v>
      </c>
      <c r="L302" s="37">
        <f>SUMIFS(СВЦЭМ!$I$34:$I$777,СВЦЭМ!$A$34:$A$777,$A302,СВЦЭМ!$B$34:$B$777,L$296)+'СЕТ СН'!$F$13</f>
        <v>0</v>
      </c>
      <c r="M302" s="37">
        <f>SUMIFS(СВЦЭМ!$I$34:$I$777,СВЦЭМ!$A$34:$A$777,$A302,СВЦЭМ!$B$34:$B$777,M$296)+'СЕТ СН'!$F$13</f>
        <v>0</v>
      </c>
      <c r="N302" s="37">
        <f>SUMIFS(СВЦЭМ!$I$34:$I$777,СВЦЭМ!$A$34:$A$777,$A302,СВЦЭМ!$B$34:$B$777,N$296)+'СЕТ СН'!$F$13</f>
        <v>0</v>
      </c>
      <c r="O302" s="37">
        <f>SUMIFS(СВЦЭМ!$I$34:$I$777,СВЦЭМ!$A$34:$A$777,$A302,СВЦЭМ!$B$34:$B$777,O$296)+'СЕТ СН'!$F$13</f>
        <v>0</v>
      </c>
      <c r="P302" s="37">
        <f>SUMIFS(СВЦЭМ!$I$34:$I$777,СВЦЭМ!$A$34:$A$777,$A302,СВЦЭМ!$B$34:$B$777,P$296)+'СЕТ СН'!$F$13</f>
        <v>0</v>
      </c>
      <c r="Q302" s="37">
        <f>SUMIFS(СВЦЭМ!$I$34:$I$777,СВЦЭМ!$A$34:$A$777,$A302,СВЦЭМ!$B$34:$B$777,Q$296)+'СЕТ СН'!$F$13</f>
        <v>0</v>
      </c>
      <c r="R302" s="37">
        <f>SUMIFS(СВЦЭМ!$I$34:$I$777,СВЦЭМ!$A$34:$A$777,$A302,СВЦЭМ!$B$34:$B$777,R$296)+'СЕТ СН'!$F$13</f>
        <v>0</v>
      </c>
      <c r="S302" s="37">
        <f>SUMIFS(СВЦЭМ!$I$34:$I$777,СВЦЭМ!$A$34:$A$777,$A302,СВЦЭМ!$B$34:$B$777,S$296)+'СЕТ СН'!$F$13</f>
        <v>0</v>
      </c>
      <c r="T302" s="37">
        <f>SUMIFS(СВЦЭМ!$I$34:$I$777,СВЦЭМ!$A$34:$A$777,$A302,СВЦЭМ!$B$34:$B$777,T$296)+'СЕТ СН'!$F$13</f>
        <v>0</v>
      </c>
      <c r="U302" s="37">
        <f>SUMIFS(СВЦЭМ!$I$34:$I$777,СВЦЭМ!$A$34:$A$777,$A302,СВЦЭМ!$B$34:$B$777,U$296)+'СЕТ СН'!$F$13</f>
        <v>0</v>
      </c>
      <c r="V302" s="37">
        <f>SUMIFS(СВЦЭМ!$I$34:$I$777,СВЦЭМ!$A$34:$A$777,$A302,СВЦЭМ!$B$34:$B$777,V$296)+'СЕТ СН'!$F$13</f>
        <v>0</v>
      </c>
      <c r="W302" s="37">
        <f>SUMIFS(СВЦЭМ!$I$34:$I$777,СВЦЭМ!$A$34:$A$777,$A302,СВЦЭМ!$B$34:$B$777,W$296)+'СЕТ СН'!$F$13</f>
        <v>0</v>
      </c>
      <c r="X302" s="37">
        <f>SUMIFS(СВЦЭМ!$I$34:$I$777,СВЦЭМ!$A$34:$A$777,$A302,СВЦЭМ!$B$34:$B$777,X$296)+'СЕТ СН'!$F$13</f>
        <v>0</v>
      </c>
      <c r="Y302" s="37">
        <f>SUMIFS(СВЦЭМ!$I$34:$I$777,СВЦЭМ!$A$34:$A$777,$A302,СВЦЭМ!$B$34:$B$777,Y$296)+'СЕТ СН'!$F$13</f>
        <v>0</v>
      </c>
    </row>
    <row r="303" spans="1:27" ht="15.75" x14ac:dyDescent="0.2">
      <c r="A303" s="36">
        <f t="shared" si="8"/>
        <v>42681</v>
      </c>
      <c r="B303" s="37">
        <f>SUMIFS(СВЦЭМ!$I$34:$I$777,СВЦЭМ!$A$34:$A$777,$A303,СВЦЭМ!$B$34:$B$777,B$296)+'СЕТ СН'!$F$13</f>
        <v>0</v>
      </c>
      <c r="C303" s="37">
        <f>SUMIFS(СВЦЭМ!$I$34:$I$777,СВЦЭМ!$A$34:$A$777,$A303,СВЦЭМ!$B$34:$B$777,C$296)+'СЕТ СН'!$F$13</f>
        <v>0</v>
      </c>
      <c r="D303" s="37">
        <f>SUMIFS(СВЦЭМ!$I$34:$I$777,СВЦЭМ!$A$34:$A$777,$A303,СВЦЭМ!$B$34:$B$777,D$296)+'СЕТ СН'!$F$13</f>
        <v>0</v>
      </c>
      <c r="E303" s="37">
        <f>SUMIFS(СВЦЭМ!$I$34:$I$777,СВЦЭМ!$A$34:$A$777,$A303,СВЦЭМ!$B$34:$B$777,E$296)+'СЕТ СН'!$F$13</f>
        <v>0</v>
      </c>
      <c r="F303" s="37">
        <f>SUMIFS(СВЦЭМ!$I$34:$I$777,СВЦЭМ!$A$34:$A$777,$A303,СВЦЭМ!$B$34:$B$777,F$296)+'СЕТ СН'!$F$13</f>
        <v>0</v>
      </c>
      <c r="G303" s="37">
        <f>SUMIFS(СВЦЭМ!$I$34:$I$777,СВЦЭМ!$A$34:$A$777,$A303,СВЦЭМ!$B$34:$B$777,G$296)+'СЕТ СН'!$F$13</f>
        <v>0</v>
      </c>
      <c r="H303" s="37">
        <f>SUMIFS(СВЦЭМ!$I$34:$I$777,СВЦЭМ!$A$34:$A$777,$A303,СВЦЭМ!$B$34:$B$777,H$296)+'СЕТ СН'!$F$13</f>
        <v>0</v>
      </c>
      <c r="I303" s="37">
        <f>SUMIFS(СВЦЭМ!$I$34:$I$777,СВЦЭМ!$A$34:$A$777,$A303,СВЦЭМ!$B$34:$B$777,I$296)+'СЕТ СН'!$F$13</f>
        <v>0</v>
      </c>
      <c r="J303" s="37">
        <f>SUMIFS(СВЦЭМ!$I$34:$I$777,СВЦЭМ!$A$34:$A$777,$A303,СВЦЭМ!$B$34:$B$777,J$296)+'СЕТ СН'!$F$13</f>
        <v>0</v>
      </c>
      <c r="K303" s="37">
        <f>SUMIFS(СВЦЭМ!$I$34:$I$777,СВЦЭМ!$A$34:$A$777,$A303,СВЦЭМ!$B$34:$B$777,K$296)+'СЕТ СН'!$F$13</f>
        <v>0</v>
      </c>
      <c r="L303" s="37">
        <f>SUMIFS(СВЦЭМ!$I$34:$I$777,СВЦЭМ!$A$34:$A$777,$A303,СВЦЭМ!$B$34:$B$777,L$296)+'СЕТ СН'!$F$13</f>
        <v>0</v>
      </c>
      <c r="M303" s="37">
        <f>SUMIFS(СВЦЭМ!$I$34:$I$777,СВЦЭМ!$A$34:$A$777,$A303,СВЦЭМ!$B$34:$B$777,M$296)+'СЕТ СН'!$F$13</f>
        <v>0</v>
      </c>
      <c r="N303" s="37">
        <f>SUMIFS(СВЦЭМ!$I$34:$I$777,СВЦЭМ!$A$34:$A$777,$A303,СВЦЭМ!$B$34:$B$777,N$296)+'СЕТ СН'!$F$13</f>
        <v>0</v>
      </c>
      <c r="O303" s="37">
        <f>SUMIFS(СВЦЭМ!$I$34:$I$777,СВЦЭМ!$A$34:$A$777,$A303,СВЦЭМ!$B$34:$B$777,O$296)+'СЕТ СН'!$F$13</f>
        <v>0</v>
      </c>
      <c r="P303" s="37">
        <f>SUMIFS(СВЦЭМ!$I$34:$I$777,СВЦЭМ!$A$34:$A$777,$A303,СВЦЭМ!$B$34:$B$777,P$296)+'СЕТ СН'!$F$13</f>
        <v>0</v>
      </c>
      <c r="Q303" s="37">
        <f>SUMIFS(СВЦЭМ!$I$34:$I$777,СВЦЭМ!$A$34:$A$777,$A303,СВЦЭМ!$B$34:$B$777,Q$296)+'СЕТ СН'!$F$13</f>
        <v>0</v>
      </c>
      <c r="R303" s="37">
        <f>SUMIFS(СВЦЭМ!$I$34:$I$777,СВЦЭМ!$A$34:$A$777,$A303,СВЦЭМ!$B$34:$B$777,R$296)+'СЕТ СН'!$F$13</f>
        <v>0</v>
      </c>
      <c r="S303" s="37">
        <f>SUMIFS(СВЦЭМ!$I$34:$I$777,СВЦЭМ!$A$34:$A$777,$A303,СВЦЭМ!$B$34:$B$777,S$296)+'СЕТ СН'!$F$13</f>
        <v>0</v>
      </c>
      <c r="T303" s="37">
        <f>SUMIFS(СВЦЭМ!$I$34:$I$777,СВЦЭМ!$A$34:$A$777,$A303,СВЦЭМ!$B$34:$B$777,T$296)+'СЕТ СН'!$F$13</f>
        <v>0</v>
      </c>
      <c r="U303" s="37">
        <f>SUMIFS(СВЦЭМ!$I$34:$I$777,СВЦЭМ!$A$34:$A$777,$A303,СВЦЭМ!$B$34:$B$777,U$296)+'СЕТ СН'!$F$13</f>
        <v>0</v>
      </c>
      <c r="V303" s="37">
        <f>SUMIFS(СВЦЭМ!$I$34:$I$777,СВЦЭМ!$A$34:$A$777,$A303,СВЦЭМ!$B$34:$B$777,V$296)+'СЕТ СН'!$F$13</f>
        <v>0</v>
      </c>
      <c r="W303" s="37">
        <f>SUMIFS(СВЦЭМ!$I$34:$I$777,СВЦЭМ!$A$34:$A$777,$A303,СВЦЭМ!$B$34:$B$777,W$296)+'СЕТ СН'!$F$13</f>
        <v>0</v>
      </c>
      <c r="X303" s="37">
        <f>SUMIFS(СВЦЭМ!$I$34:$I$777,СВЦЭМ!$A$34:$A$777,$A303,СВЦЭМ!$B$34:$B$777,X$296)+'СЕТ СН'!$F$13</f>
        <v>0</v>
      </c>
      <c r="Y303" s="37">
        <f>SUMIFS(СВЦЭМ!$I$34:$I$777,СВЦЭМ!$A$34:$A$777,$A303,СВЦЭМ!$B$34:$B$777,Y$296)+'СЕТ СН'!$F$13</f>
        <v>0</v>
      </c>
    </row>
    <row r="304" spans="1:27" ht="15.75" x14ac:dyDescent="0.2">
      <c r="A304" s="36">
        <f t="shared" si="8"/>
        <v>42682</v>
      </c>
      <c r="B304" s="37">
        <f>SUMIFS(СВЦЭМ!$I$34:$I$777,СВЦЭМ!$A$34:$A$777,$A304,СВЦЭМ!$B$34:$B$777,B$296)+'СЕТ СН'!$F$13</f>
        <v>0</v>
      </c>
      <c r="C304" s="37">
        <f>SUMIFS(СВЦЭМ!$I$34:$I$777,СВЦЭМ!$A$34:$A$777,$A304,СВЦЭМ!$B$34:$B$777,C$296)+'СЕТ СН'!$F$13</f>
        <v>0</v>
      </c>
      <c r="D304" s="37">
        <f>SUMIFS(СВЦЭМ!$I$34:$I$777,СВЦЭМ!$A$34:$A$777,$A304,СВЦЭМ!$B$34:$B$777,D$296)+'СЕТ СН'!$F$13</f>
        <v>0</v>
      </c>
      <c r="E304" s="37">
        <f>SUMIFS(СВЦЭМ!$I$34:$I$777,СВЦЭМ!$A$34:$A$777,$A304,СВЦЭМ!$B$34:$B$777,E$296)+'СЕТ СН'!$F$13</f>
        <v>0</v>
      </c>
      <c r="F304" s="37">
        <f>SUMIFS(СВЦЭМ!$I$34:$I$777,СВЦЭМ!$A$34:$A$777,$A304,СВЦЭМ!$B$34:$B$777,F$296)+'СЕТ СН'!$F$13</f>
        <v>0</v>
      </c>
      <c r="G304" s="37">
        <f>SUMIFS(СВЦЭМ!$I$34:$I$777,СВЦЭМ!$A$34:$A$777,$A304,СВЦЭМ!$B$34:$B$777,G$296)+'СЕТ СН'!$F$13</f>
        <v>0</v>
      </c>
      <c r="H304" s="37">
        <f>SUMIFS(СВЦЭМ!$I$34:$I$777,СВЦЭМ!$A$34:$A$777,$A304,СВЦЭМ!$B$34:$B$777,H$296)+'СЕТ СН'!$F$13</f>
        <v>0</v>
      </c>
      <c r="I304" s="37">
        <f>SUMIFS(СВЦЭМ!$I$34:$I$777,СВЦЭМ!$A$34:$A$777,$A304,СВЦЭМ!$B$34:$B$777,I$296)+'СЕТ СН'!$F$13</f>
        <v>0</v>
      </c>
      <c r="J304" s="37">
        <f>SUMIFS(СВЦЭМ!$I$34:$I$777,СВЦЭМ!$A$34:$A$777,$A304,СВЦЭМ!$B$34:$B$777,J$296)+'СЕТ СН'!$F$13</f>
        <v>0</v>
      </c>
      <c r="K304" s="37">
        <f>SUMIFS(СВЦЭМ!$I$34:$I$777,СВЦЭМ!$A$34:$A$777,$A304,СВЦЭМ!$B$34:$B$777,K$296)+'СЕТ СН'!$F$13</f>
        <v>0</v>
      </c>
      <c r="L304" s="37">
        <f>SUMIFS(СВЦЭМ!$I$34:$I$777,СВЦЭМ!$A$34:$A$777,$A304,СВЦЭМ!$B$34:$B$777,L$296)+'СЕТ СН'!$F$13</f>
        <v>0</v>
      </c>
      <c r="M304" s="37">
        <f>SUMIFS(СВЦЭМ!$I$34:$I$777,СВЦЭМ!$A$34:$A$777,$A304,СВЦЭМ!$B$34:$B$777,M$296)+'СЕТ СН'!$F$13</f>
        <v>0</v>
      </c>
      <c r="N304" s="37">
        <f>SUMIFS(СВЦЭМ!$I$34:$I$777,СВЦЭМ!$A$34:$A$777,$A304,СВЦЭМ!$B$34:$B$777,N$296)+'СЕТ СН'!$F$13</f>
        <v>0</v>
      </c>
      <c r="O304" s="37">
        <f>SUMIFS(СВЦЭМ!$I$34:$I$777,СВЦЭМ!$A$34:$A$777,$A304,СВЦЭМ!$B$34:$B$777,O$296)+'СЕТ СН'!$F$13</f>
        <v>0</v>
      </c>
      <c r="P304" s="37">
        <f>SUMIFS(СВЦЭМ!$I$34:$I$777,СВЦЭМ!$A$34:$A$777,$A304,СВЦЭМ!$B$34:$B$777,P$296)+'СЕТ СН'!$F$13</f>
        <v>0</v>
      </c>
      <c r="Q304" s="37">
        <f>SUMIFS(СВЦЭМ!$I$34:$I$777,СВЦЭМ!$A$34:$A$777,$A304,СВЦЭМ!$B$34:$B$777,Q$296)+'СЕТ СН'!$F$13</f>
        <v>0</v>
      </c>
      <c r="R304" s="37">
        <f>SUMIFS(СВЦЭМ!$I$34:$I$777,СВЦЭМ!$A$34:$A$777,$A304,СВЦЭМ!$B$34:$B$777,R$296)+'СЕТ СН'!$F$13</f>
        <v>0</v>
      </c>
      <c r="S304" s="37">
        <f>SUMIFS(СВЦЭМ!$I$34:$I$777,СВЦЭМ!$A$34:$A$777,$A304,СВЦЭМ!$B$34:$B$777,S$296)+'СЕТ СН'!$F$13</f>
        <v>0</v>
      </c>
      <c r="T304" s="37">
        <f>SUMIFS(СВЦЭМ!$I$34:$I$777,СВЦЭМ!$A$34:$A$777,$A304,СВЦЭМ!$B$34:$B$777,T$296)+'СЕТ СН'!$F$13</f>
        <v>0</v>
      </c>
      <c r="U304" s="37">
        <f>SUMIFS(СВЦЭМ!$I$34:$I$777,СВЦЭМ!$A$34:$A$777,$A304,СВЦЭМ!$B$34:$B$777,U$296)+'СЕТ СН'!$F$13</f>
        <v>0</v>
      </c>
      <c r="V304" s="37">
        <f>SUMIFS(СВЦЭМ!$I$34:$I$777,СВЦЭМ!$A$34:$A$777,$A304,СВЦЭМ!$B$34:$B$777,V$296)+'СЕТ СН'!$F$13</f>
        <v>0</v>
      </c>
      <c r="W304" s="37">
        <f>SUMIFS(СВЦЭМ!$I$34:$I$777,СВЦЭМ!$A$34:$A$777,$A304,СВЦЭМ!$B$34:$B$777,W$296)+'СЕТ СН'!$F$13</f>
        <v>0</v>
      </c>
      <c r="X304" s="37">
        <f>SUMIFS(СВЦЭМ!$I$34:$I$777,СВЦЭМ!$A$34:$A$777,$A304,СВЦЭМ!$B$34:$B$777,X$296)+'СЕТ СН'!$F$13</f>
        <v>0</v>
      </c>
      <c r="Y304" s="37">
        <f>SUMIFS(СВЦЭМ!$I$34:$I$777,СВЦЭМ!$A$34:$A$777,$A304,СВЦЭМ!$B$34:$B$777,Y$296)+'СЕТ СН'!$F$13</f>
        <v>0</v>
      </c>
    </row>
    <row r="305" spans="1:25" ht="15.75" x14ac:dyDescent="0.2">
      <c r="A305" s="36">
        <f t="shared" si="8"/>
        <v>42683</v>
      </c>
      <c r="B305" s="37">
        <f>SUMIFS(СВЦЭМ!$I$34:$I$777,СВЦЭМ!$A$34:$A$777,$A305,СВЦЭМ!$B$34:$B$777,B$296)+'СЕТ СН'!$F$13</f>
        <v>0</v>
      </c>
      <c r="C305" s="37">
        <f>SUMIFS(СВЦЭМ!$I$34:$I$777,СВЦЭМ!$A$34:$A$777,$A305,СВЦЭМ!$B$34:$B$777,C$296)+'СЕТ СН'!$F$13</f>
        <v>0</v>
      </c>
      <c r="D305" s="37">
        <f>SUMIFS(СВЦЭМ!$I$34:$I$777,СВЦЭМ!$A$34:$A$777,$A305,СВЦЭМ!$B$34:$B$777,D$296)+'СЕТ СН'!$F$13</f>
        <v>0</v>
      </c>
      <c r="E305" s="37">
        <f>SUMIFS(СВЦЭМ!$I$34:$I$777,СВЦЭМ!$A$34:$A$777,$A305,СВЦЭМ!$B$34:$B$777,E$296)+'СЕТ СН'!$F$13</f>
        <v>0</v>
      </c>
      <c r="F305" s="37">
        <f>SUMIFS(СВЦЭМ!$I$34:$I$777,СВЦЭМ!$A$34:$A$777,$A305,СВЦЭМ!$B$34:$B$777,F$296)+'СЕТ СН'!$F$13</f>
        <v>0</v>
      </c>
      <c r="G305" s="37">
        <f>SUMIFS(СВЦЭМ!$I$34:$I$777,СВЦЭМ!$A$34:$A$777,$A305,СВЦЭМ!$B$34:$B$777,G$296)+'СЕТ СН'!$F$13</f>
        <v>0</v>
      </c>
      <c r="H305" s="37">
        <f>SUMIFS(СВЦЭМ!$I$34:$I$777,СВЦЭМ!$A$34:$A$777,$A305,СВЦЭМ!$B$34:$B$777,H$296)+'СЕТ СН'!$F$13</f>
        <v>0</v>
      </c>
      <c r="I305" s="37">
        <f>SUMIFS(СВЦЭМ!$I$34:$I$777,СВЦЭМ!$A$34:$A$777,$A305,СВЦЭМ!$B$34:$B$777,I$296)+'СЕТ СН'!$F$13</f>
        <v>0</v>
      </c>
      <c r="J305" s="37">
        <f>SUMIFS(СВЦЭМ!$I$34:$I$777,СВЦЭМ!$A$34:$A$777,$A305,СВЦЭМ!$B$34:$B$777,J$296)+'СЕТ СН'!$F$13</f>
        <v>0</v>
      </c>
      <c r="K305" s="37">
        <f>SUMIFS(СВЦЭМ!$I$34:$I$777,СВЦЭМ!$A$34:$A$777,$A305,СВЦЭМ!$B$34:$B$777,K$296)+'СЕТ СН'!$F$13</f>
        <v>0</v>
      </c>
      <c r="L305" s="37">
        <f>SUMIFS(СВЦЭМ!$I$34:$I$777,СВЦЭМ!$A$34:$A$777,$A305,СВЦЭМ!$B$34:$B$777,L$296)+'СЕТ СН'!$F$13</f>
        <v>0</v>
      </c>
      <c r="M305" s="37">
        <f>SUMIFS(СВЦЭМ!$I$34:$I$777,СВЦЭМ!$A$34:$A$777,$A305,СВЦЭМ!$B$34:$B$777,M$296)+'СЕТ СН'!$F$13</f>
        <v>0</v>
      </c>
      <c r="N305" s="37">
        <f>SUMIFS(СВЦЭМ!$I$34:$I$777,СВЦЭМ!$A$34:$A$777,$A305,СВЦЭМ!$B$34:$B$777,N$296)+'СЕТ СН'!$F$13</f>
        <v>0</v>
      </c>
      <c r="O305" s="37">
        <f>SUMIFS(СВЦЭМ!$I$34:$I$777,СВЦЭМ!$A$34:$A$777,$A305,СВЦЭМ!$B$34:$B$777,O$296)+'СЕТ СН'!$F$13</f>
        <v>0</v>
      </c>
      <c r="P305" s="37">
        <f>SUMIFS(СВЦЭМ!$I$34:$I$777,СВЦЭМ!$A$34:$A$777,$A305,СВЦЭМ!$B$34:$B$777,P$296)+'СЕТ СН'!$F$13</f>
        <v>0</v>
      </c>
      <c r="Q305" s="37">
        <f>SUMIFS(СВЦЭМ!$I$34:$I$777,СВЦЭМ!$A$34:$A$777,$A305,СВЦЭМ!$B$34:$B$777,Q$296)+'СЕТ СН'!$F$13</f>
        <v>0</v>
      </c>
      <c r="R305" s="37">
        <f>SUMIFS(СВЦЭМ!$I$34:$I$777,СВЦЭМ!$A$34:$A$777,$A305,СВЦЭМ!$B$34:$B$777,R$296)+'СЕТ СН'!$F$13</f>
        <v>0</v>
      </c>
      <c r="S305" s="37">
        <f>SUMIFS(СВЦЭМ!$I$34:$I$777,СВЦЭМ!$A$34:$A$777,$A305,СВЦЭМ!$B$34:$B$777,S$296)+'СЕТ СН'!$F$13</f>
        <v>0</v>
      </c>
      <c r="T305" s="37">
        <f>SUMIFS(СВЦЭМ!$I$34:$I$777,СВЦЭМ!$A$34:$A$777,$A305,СВЦЭМ!$B$34:$B$777,T$296)+'СЕТ СН'!$F$13</f>
        <v>0</v>
      </c>
      <c r="U305" s="37">
        <f>SUMIFS(СВЦЭМ!$I$34:$I$777,СВЦЭМ!$A$34:$A$777,$A305,СВЦЭМ!$B$34:$B$777,U$296)+'СЕТ СН'!$F$13</f>
        <v>0</v>
      </c>
      <c r="V305" s="37">
        <f>SUMIFS(СВЦЭМ!$I$34:$I$777,СВЦЭМ!$A$34:$A$777,$A305,СВЦЭМ!$B$34:$B$777,V$296)+'СЕТ СН'!$F$13</f>
        <v>0</v>
      </c>
      <c r="W305" s="37">
        <f>SUMIFS(СВЦЭМ!$I$34:$I$777,СВЦЭМ!$A$34:$A$777,$A305,СВЦЭМ!$B$34:$B$777,W$296)+'СЕТ СН'!$F$13</f>
        <v>0</v>
      </c>
      <c r="X305" s="37">
        <f>SUMIFS(СВЦЭМ!$I$34:$I$777,СВЦЭМ!$A$34:$A$777,$A305,СВЦЭМ!$B$34:$B$777,X$296)+'СЕТ СН'!$F$13</f>
        <v>0</v>
      </c>
      <c r="Y305" s="37">
        <f>SUMIFS(СВЦЭМ!$I$34:$I$777,СВЦЭМ!$A$34:$A$777,$A305,СВЦЭМ!$B$34:$B$777,Y$296)+'СЕТ СН'!$F$13</f>
        <v>0</v>
      </c>
    </row>
    <row r="306" spans="1:25" ht="15.75" x14ac:dyDescent="0.2">
      <c r="A306" s="36">
        <f t="shared" si="8"/>
        <v>42684</v>
      </c>
      <c r="B306" s="37">
        <f>SUMIFS(СВЦЭМ!$I$34:$I$777,СВЦЭМ!$A$34:$A$777,$A306,СВЦЭМ!$B$34:$B$777,B$296)+'СЕТ СН'!$F$13</f>
        <v>0</v>
      </c>
      <c r="C306" s="37">
        <f>SUMIFS(СВЦЭМ!$I$34:$I$777,СВЦЭМ!$A$34:$A$777,$A306,СВЦЭМ!$B$34:$B$777,C$296)+'СЕТ СН'!$F$13</f>
        <v>0</v>
      </c>
      <c r="D306" s="37">
        <f>SUMIFS(СВЦЭМ!$I$34:$I$777,СВЦЭМ!$A$34:$A$777,$A306,СВЦЭМ!$B$34:$B$777,D$296)+'СЕТ СН'!$F$13</f>
        <v>0</v>
      </c>
      <c r="E306" s="37">
        <f>SUMIFS(СВЦЭМ!$I$34:$I$777,СВЦЭМ!$A$34:$A$777,$A306,СВЦЭМ!$B$34:$B$777,E$296)+'СЕТ СН'!$F$13</f>
        <v>0</v>
      </c>
      <c r="F306" s="37">
        <f>SUMIFS(СВЦЭМ!$I$34:$I$777,СВЦЭМ!$A$34:$A$777,$A306,СВЦЭМ!$B$34:$B$777,F$296)+'СЕТ СН'!$F$13</f>
        <v>0</v>
      </c>
      <c r="G306" s="37">
        <f>SUMIFS(СВЦЭМ!$I$34:$I$777,СВЦЭМ!$A$34:$A$777,$A306,СВЦЭМ!$B$34:$B$777,G$296)+'СЕТ СН'!$F$13</f>
        <v>0</v>
      </c>
      <c r="H306" s="37">
        <f>SUMIFS(СВЦЭМ!$I$34:$I$777,СВЦЭМ!$A$34:$A$777,$A306,СВЦЭМ!$B$34:$B$777,H$296)+'СЕТ СН'!$F$13</f>
        <v>0</v>
      </c>
      <c r="I306" s="37">
        <f>SUMIFS(СВЦЭМ!$I$34:$I$777,СВЦЭМ!$A$34:$A$777,$A306,СВЦЭМ!$B$34:$B$777,I$296)+'СЕТ СН'!$F$13</f>
        <v>0</v>
      </c>
      <c r="J306" s="37">
        <f>SUMIFS(СВЦЭМ!$I$34:$I$777,СВЦЭМ!$A$34:$A$777,$A306,СВЦЭМ!$B$34:$B$777,J$296)+'СЕТ СН'!$F$13</f>
        <v>0</v>
      </c>
      <c r="K306" s="37">
        <f>SUMIFS(СВЦЭМ!$I$34:$I$777,СВЦЭМ!$A$34:$A$777,$A306,СВЦЭМ!$B$34:$B$777,K$296)+'СЕТ СН'!$F$13</f>
        <v>0</v>
      </c>
      <c r="L306" s="37">
        <f>SUMIFS(СВЦЭМ!$I$34:$I$777,СВЦЭМ!$A$34:$A$777,$A306,СВЦЭМ!$B$34:$B$777,L$296)+'СЕТ СН'!$F$13</f>
        <v>0</v>
      </c>
      <c r="M306" s="37">
        <f>SUMIFS(СВЦЭМ!$I$34:$I$777,СВЦЭМ!$A$34:$A$777,$A306,СВЦЭМ!$B$34:$B$777,M$296)+'СЕТ СН'!$F$13</f>
        <v>0</v>
      </c>
      <c r="N306" s="37">
        <f>SUMIFS(СВЦЭМ!$I$34:$I$777,СВЦЭМ!$A$34:$A$777,$A306,СВЦЭМ!$B$34:$B$777,N$296)+'СЕТ СН'!$F$13</f>
        <v>0</v>
      </c>
      <c r="O306" s="37">
        <f>SUMIFS(СВЦЭМ!$I$34:$I$777,СВЦЭМ!$A$34:$A$777,$A306,СВЦЭМ!$B$34:$B$777,O$296)+'СЕТ СН'!$F$13</f>
        <v>0</v>
      </c>
      <c r="P306" s="37">
        <f>SUMIFS(СВЦЭМ!$I$34:$I$777,СВЦЭМ!$A$34:$A$777,$A306,СВЦЭМ!$B$34:$B$777,P$296)+'СЕТ СН'!$F$13</f>
        <v>0</v>
      </c>
      <c r="Q306" s="37">
        <f>SUMIFS(СВЦЭМ!$I$34:$I$777,СВЦЭМ!$A$34:$A$777,$A306,СВЦЭМ!$B$34:$B$777,Q$296)+'СЕТ СН'!$F$13</f>
        <v>0</v>
      </c>
      <c r="R306" s="37">
        <f>SUMIFS(СВЦЭМ!$I$34:$I$777,СВЦЭМ!$A$34:$A$777,$A306,СВЦЭМ!$B$34:$B$777,R$296)+'СЕТ СН'!$F$13</f>
        <v>0</v>
      </c>
      <c r="S306" s="37">
        <f>SUMIFS(СВЦЭМ!$I$34:$I$777,СВЦЭМ!$A$34:$A$777,$A306,СВЦЭМ!$B$34:$B$777,S$296)+'СЕТ СН'!$F$13</f>
        <v>0</v>
      </c>
      <c r="T306" s="37">
        <f>SUMIFS(СВЦЭМ!$I$34:$I$777,СВЦЭМ!$A$34:$A$777,$A306,СВЦЭМ!$B$34:$B$777,T$296)+'СЕТ СН'!$F$13</f>
        <v>0</v>
      </c>
      <c r="U306" s="37">
        <f>SUMIFS(СВЦЭМ!$I$34:$I$777,СВЦЭМ!$A$34:$A$777,$A306,СВЦЭМ!$B$34:$B$777,U$296)+'СЕТ СН'!$F$13</f>
        <v>0</v>
      </c>
      <c r="V306" s="37">
        <f>SUMIFS(СВЦЭМ!$I$34:$I$777,СВЦЭМ!$A$34:$A$777,$A306,СВЦЭМ!$B$34:$B$777,V$296)+'СЕТ СН'!$F$13</f>
        <v>0</v>
      </c>
      <c r="W306" s="37">
        <f>SUMIFS(СВЦЭМ!$I$34:$I$777,СВЦЭМ!$A$34:$A$777,$A306,СВЦЭМ!$B$34:$B$777,W$296)+'СЕТ СН'!$F$13</f>
        <v>0</v>
      </c>
      <c r="X306" s="37">
        <f>SUMIFS(СВЦЭМ!$I$34:$I$777,СВЦЭМ!$A$34:$A$777,$A306,СВЦЭМ!$B$34:$B$777,X$296)+'СЕТ СН'!$F$13</f>
        <v>0</v>
      </c>
      <c r="Y306" s="37">
        <f>SUMIFS(СВЦЭМ!$I$34:$I$777,СВЦЭМ!$A$34:$A$777,$A306,СВЦЭМ!$B$34:$B$777,Y$296)+'СЕТ СН'!$F$13</f>
        <v>0</v>
      </c>
    </row>
    <row r="307" spans="1:25" ht="15.75" x14ac:dyDescent="0.2">
      <c r="A307" s="36">
        <f t="shared" si="8"/>
        <v>42685</v>
      </c>
      <c r="B307" s="37">
        <f>SUMIFS(СВЦЭМ!$I$34:$I$777,СВЦЭМ!$A$34:$A$777,$A307,СВЦЭМ!$B$34:$B$777,B$296)+'СЕТ СН'!$F$13</f>
        <v>0</v>
      </c>
      <c r="C307" s="37">
        <f>SUMIFS(СВЦЭМ!$I$34:$I$777,СВЦЭМ!$A$34:$A$777,$A307,СВЦЭМ!$B$34:$B$777,C$296)+'СЕТ СН'!$F$13</f>
        <v>0</v>
      </c>
      <c r="D307" s="37">
        <f>SUMIFS(СВЦЭМ!$I$34:$I$777,СВЦЭМ!$A$34:$A$777,$A307,СВЦЭМ!$B$34:$B$777,D$296)+'СЕТ СН'!$F$13</f>
        <v>0</v>
      </c>
      <c r="E307" s="37">
        <f>SUMIFS(СВЦЭМ!$I$34:$I$777,СВЦЭМ!$A$34:$A$777,$A307,СВЦЭМ!$B$34:$B$777,E$296)+'СЕТ СН'!$F$13</f>
        <v>0</v>
      </c>
      <c r="F307" s="37">
        <f>SUMIFS(СВЦЭМ!$I$34:$I$777,СВЦЭМ!$A$34:$A$777,$A307,СВЦЭМ!$B$34:$B$777,F$296)+'СЕТ СН'!$F$13</f>
        <v>0</v>
      </c>
      <c r="G307" s="37">
        <f>SUMIFS(СВЦЭМ!$I$34:$I$777,СВЦЭМ!$A$34:$A$777,$A307,СВЦЭМ!$B$34:$B$777,G$296)+'СЕТ СН'!$F$13</f>
        <v>0</v>
      </c>
      <c r="H307" s="37">
        <f>SUMIFS(СВЦЭМ!$I$34:$I$777,СВЦЭМ!$A$34:$A$777,$A307,СВЦЭМ!$B$34:$B$777,H$296)+'СЕТ СН'!$F$13</f>
        <v>0</v>
      </c>
      <c r="I307" s="37">
        <f>SUMIFS(СВЦЭМ!$I$34:$I$777,СВЦЭМ!$A$34:$A$777,$A307,СВЦЭМ!$B$34:$B$777,I$296)+'СЕТ СН'!$F$13</f>
        <v>0</v>
      </c>
      <c r="J307" s="37">
        <f>SUMIFS(СВЦЭМ!$I$34:$I$777,СВЦЭМ!$A$34:$A$777,$A307,СВЦЭМ!$B$34:$B$777,J$296)+'СЕТ СН'!$F$13</f>
        <v>0</v>
      </c>
      <c r="K307" s="37">
        <f>SUMIFS(СВЦЭМ!$I$34:$I$777,СВЦЭМ!$A$34:$A$777,$A307,СВЦЭМ!$B$34:$B$777,K$296)+'СЕТ СН'!$F$13</f>
        <v>0</v>
      </c>
      <c r="L307" s="37">
        <f>SUMIFS(СВЦЭМ!$I$34:$I$777,СВЦЭМ!$A$34:$A$777,$A307,СВЦЭМ!$B$34:$B$777,L$296)+'СЕТ СН'!$F$13</f>
        <v>0</v>
      </c>
      <c r="M307" s="37">
        <f>SUMIFS(СВЦЭМ!$I$34:$I$777,СВЦЭМ!$A$34:$A$777,$A307,СВЦЭМ!$B$34:$B$777,M$296)+'СЕТ СН'!$F$13</f>
        <v>0</v>
      </c>
      <c r="N307" s="37">
        <f>SUMIFS(СВЦЭМ!$I$34:$I$777,СВЦЭМ!$A$34:$A$777,$A307,СВЦЭМ!$B$34:$B$777,N$296)+'СЕТ СН'!$F$13</f>
        <v>0</v>
      </c>
      <c r="O307" s="37">
        <f>SUMIFS(СВЦЭМ!$I$34:$I$777,СВЦЭМ!$A$34:$A$777,$A307,СВЦЭМ!$B$34:$B$777,O$296)+'СЕТ СН'!$F$13</f>
        <v>0</v>
      </c>
      <c r="P307" s="37">
        <f>SUMIFS(СВЦЭМ!$I$34:$I$777,СВЦЭМ!$A$34:$A$777,$A307,СВЦЭМ!$B$34:$B$777,P$296)+'СЕТ СН'!$F$13</f>
        <v>0</v>
      </c>
      <c r="Q307" s="37">
        <f>SUMIFS(СВЦЭМ!$I$34:$I$777,СВЦЭМ!$A$34:$A$777,$A307,СВЦЭМ!$B$34:$B$777,Q$296)+'СЕТ СН'!$F$13</f>
        <v>0</v>
      </c>
      <c r="R307" s="37">
        <f>SUMIFS(СВЦЭМ!$I$34:$I$777,СВЦЭМ!$A$34:$A$777,$A307,СВЦЭМ!$B$34:$B$777,R$296)+'СЕТ СН'!$F$13</f>
        <v>0</v>
      </c>
      <c r="S307" s="37">
        <f>SUMIFS(СВЦЭМ!$I$34:$I$777,СВЦЭМ!$A$34:$A$777,$A307,СВЦЭМ!$B$34:$B$777,S$296)+'СЕТ СН'!$F$13</f>
        <v>0</v>
      </c>
      <c r="T307" s="37">
        <f>SUMIFS(СВЦЭМ!$I$34:$I$777,СВЦЭМ!$A$34:$A$777,$A307,СВЦЭМ!$B$34:$B$777,T$296)+'СЕТ СН'!$F$13</f>
        <v>0</v>
      </c>
      <c r="U307" s="37">
        <f>SUMIFS(СВЦЭМ!$I$34:$I$777,СВЦЭМ!$A$34:$A$777,$A307,СВЦЭМ!$B$34:$B$777,U$296)+'СЕТ СН'!$F$13</f>
        <v>0</v>
      </c>
      <c r="V307" s="37">
        <f>SUMIFS(СВЦЭМ!$I$34:$I$777,СВЦЭМ!$A$34:$A$777,$A307,СВЦЭМ!$B$34:$B$777,V$296)+'СЕТ СН'!$F$13</f>
        <v>0</v>
      </c>
      <c r="W307" s="37">
        <f>SUMIFS(СВЦЭМ!$I$34:$I$777,СВЦЭМ!$A$34:$A$777,$A307,СВЦЭМ!$B$34:$B$777,W$296)+'СЕТ СН'!$F$13</f>
        <v>0</v>
      </c>
      <c r="X307" s="37">
        <f>SUMIFS(СВЦЭМ!$I$34:$I$777,СВЦЭМ!$A$34:$A$777,$A307,СВЦЭМ!$B$34:$B$777,X$296)+'СЕТ СН'!$F$13</f>
        <v>0</v>
      </c>
      <c r="Y307" s="37">
        <f>SUMIFS(СВЦЭМ!$I$34:$I$777,СВЦЭМ!$A$34:$A$777,$A307,СВЦЭМ!$B$34:$B$777,Y$296)+'СЕТ СН'!$F$13</f>
        <v>0</v>
      </c>
    </row>
    <row r="308" spans="1:25" ht="15.75" x14ac:dyDescent="0.2">
      <c r="A308" s="36">
        <f t="shared" si="8"/>
        <v>42686</v>
      </c>
      <c r="B308" s="37">
        <f>SUMIFS(СВЦЭМ!$I$34:$I$777,СВЦЭМ!$A$34:$A$777,$A308,СВЦЭМ!$B$34:$B$777,B$296)+'СЕТ СН'!$F$13</f>
        <v>0</v>
      </c>
      <c r="C308" s="37">
        <f>SUMIFS(СВЦЭМ!$I$34:$I$777,СВЦЭМ!$A$34:$A$777,$A308,СВЦЭМ!$B$34:$B$777,C$296)+'СЕТ СН'!$F$13</f>
        <v>0</v>
      </c>
      <c r="D308" s="37">
        <f>SUMIFS(СВЦЭМ!$I$34:$I$777,СВЦЭМ!$A$34:$A$777,$A308,СВЦЭМ!$B$34:$B$777,D$296)+'СЕТ СН'!$F$13</f>
        <v>0</v>
      </c>
      <c r="E308" s="37">
        <f>SUMIFS(СВЦЭМ!$I$34:$I$777,СВЦЭМ!$A$34:$A$777,$A308,СВЦЭМ!$B$34:$B$777,E$296)+'СЕТ СН'!$F$13</f>
        <v>0</v>
      </c>
      <c r="F308" s="37">
        <f>SUMIFS(СВЦЭМ!$I$34:$I$777,СВЦЭМ!$A$34:$A$777,$A308,СВЦЭМ!$B$34:$B$777,F$296)+'СЕТ СН'!$F$13</f>
        <v>0</v>
      </c>
      <c r="G308" s="37">
        <f>SUMIFS(СВЦЭМ!$I$34:$I$777,СВЦЭМ!$A$34:$A$777,$A308,СВЦЭМ!$B$34:$B$777,G$296)+'СЕТ СН'!$F$13</f>
        <v>0</v>
      </c>
      <c r="H308" s="37">
        <f>SUMIFS(СВЦЭМ!$I$34:$I$777,СВЦЭМ!$A$34:$A$777,$A308,СВЦЭМ!$B$34:$B$777,H$296)+'СЕТ СН'!$F$13</f>
        <v>0</v>
      </c>
      <c r="I308" s="37">
        <f>SUMIFS(СВЦЭМ!$I$34:$I$777,СВЦЭМ!$A$34:$A$777,$A308,СВЦЭМ!$B$34:$B$777,I$296)+'СЕТ СН'!$F$13</f>
        <v>0</v>
      </c>
      <c r="J308" s="37">
        <f>SUMIFS(СВЦЭМ!$I$34:$I$777,СВЦЭМ!$A$34:$A$777,$A308,СВЦЭМ!$B$34:$B$777,J$296)+'СЕТ СН'!$F$13</f>
        <v>0</v>
      </c>
      <c r="K308" s="37">
        <f>SUMIFS(СВЦЭМ!$I$34:$I$777,СВЦЭМ!$A$34:$A$777,$A308,СВЦЭМ!$B$34:$B$777,K$296)+'СЕТ СН'!$F$13</f>
        <v>0</v>
      </c>
      <c r="L308" s="37">
        <f>SUMIFS(СВЦЭМ!$I$34:$I$777,СВЦЭМ!$A$34:$A$777,$A308,СВЦЭМ!$B$34:$B$777,L$296)+'СЕТ СН'!$F$13</f>
        <v>0</v>
      </c>
      <c r="M308" s="37">
        <f>SUMIFS(СВЦЭМ!$I$34:$I$777,СВЦЭМ!$A$34:$A$777,$A308,СВЦЭМ!$B$34:$B$777,M$296)+'СЕТ СН'!$F$13</f>
        <v>0</v>
      </c>
      <c r="N308" s="37">
        <f>SUMIFS(СВЦЭМ!$I$34:$I$777,СВЦЭМ!$A$34:$A$777,$A308,СВЦЭМ!$B$34:$B$777,N$296)+'СЕТ СН'!$F$13</f>
        <v>0</v>
      </c>
      <c r="O308" s="37">
        <f>SUMIFS(СВЦЭМ!$I$34:$I$777,СВЦЭМ!$A$34:$A$777,$A308,СВЦЭМ!$B$34:$B$777,O$296)+'СЕТ СН'!$F$13</f>
        <v>0</v>
      </c>
      <c r="P308" s="37">
        <f>SUMIFS(СВЦЭМ!$I$34:$I$777,СВЦЭМ!$A$34:$A$777,$A308,СВЦЭМ!$B$34:$B$777,P$296)+'СЕТ СН'!$F$13</f>
        <v>0</v>
      </c>
      <c r="Q308" s="37">
        <f>SUMIFS(СВЦЭМ!$I$34:$I$777,СВЦЭМ!$A$34:$A$777,$A308,СВЦЭМ!$B$34:$B$777,Q$296)+'СЕТ СН'!$F$13</f>
        <v>0</v>
      </c>
      <c r="R308" s="37">
        <f>SUMIFS(СВЦЭМ!$I$34:$I$777,СВЦЭМ!$A$34:$A$777,$A308,СВЦЭМ!$B$34:$B$777,R$296)+'СЕТ СН'!$F$13</f>
        <v>0</v>
      </c>
      <c r="S308" s="37">
        <f>SUMIFS(СВЦЭМ!$I$34:$I$777,СВЦЭМ!$A$34:$A$777,$A308,СВЦЭМ!$B$34:$B$777,S$296)+'СЕТ СН'!$F$13</f>
        <v>0</v>
      </c>
      <c r="T308" s="37">
        <f>SUMIFS(СВЦЭМ!$I$34:$I$777,СВЦЭМ!$A$34:$A$777,$A308,СВЦЭМ!$B$34:$B$777,T$296)+'СЕТ СН'!$F$13</f>
        <v>0</v>
      </c>
      <c r="U308" s="37">
        <f>SUMIFS(СВЦЭМ!$I$34:$I$777,СВЦЭМ!$A$34:$A$777,$A308,СВЦЭМ!$B$34:$B$777,U$296)+'СЕТ СН'!$F$13</f>
        <v>0</v>
      </c>
      <c r="V308" s="37">
        <f>SUMIFS(СВЦЭМ!$I$34:$I$777,СВЦЭМ!$A$34:$A$777,$A308,СВЦЭМ!$B$34:$B$777,V$296)+'СЕТ СН'!$F$13</f>
        <v>0</v>
      </c>
      <c r="W308" s="37">
        <f>SUMIFS(СВЦЭМ!$I$34:$I$777,СВЦЭМ!$A$34:$A$777,$A308,СВЦЭМ!$B$34:$B$777,W$296)+'СЕТ СН'!$F$13</f>
        <v>0</v>
      </c>
      <c r="X308" s="37">
        <f>SUMIFS(СВЦЭМ!$I$34:$I$777,СВЦЭМ!$A$34:$A$777,$A308,СВЦЭМ!$B$34:$B$777,X$296)+'СЕТ СН'!$F$13</f>
        <v>0</v>
      </c>
      <c r="Y308" s="37">
        <f>SUMIFS(СВЦЭМ!$I$34:$I$777,СВЦЭМ!$A$34:$A$777,$A308,СВЦЭМ!$B$34:$B$777,Y$296)+'СЕТ СН'!$F$13</f>
        <v>0</v>
      </c>
    </row>
    <row r="309" spans="1:25" ht="15.75" x14ac:dyDescent="0.2">
      <c r="A309" s="36">
        <f t="shared" si="8"/>
        <v>42687</v>
      </c>
      <c r="B309" s="37">
        <f>SUMIFS(СВЦЭМ!$I$34:$I$777,СВЦЭМ!$A$34:$A$777,$A309,СВЦЭМ!$B$34:$B$777,B$296)+'СЕТ СН'!$F$13</f>
        <v>0</v>
      </c>
      <c r="C309" s="37">
        <f>SUMIFS(СВЦЭМ!$I$34:$I$777,СВЦЭМ!$A$34:$A$777,$A309,СВЦЭМ!$B$34:$B$777,C$296)+'СЕТ СН'!$F$13</f>
        <v>0</v>
      </c>
      <c r="D309" s="37">
        <f>SUMIFS(СВЦЭМ!$I$34:$I$777,СВЦЭМ!$A$34:$A$777,$A309,СВЦЭМ!$B$34:$B$777,D$296)+'СЕТ СН'!$F$13</f>
        <v>0</v>
      </c>
      <c r="E309" s="37">
        <f>SUMIFS(СВЦЭМ!$I$34:$I$777,СВЦЭМ!$A$34:$A$777,$A309,СВЦЭМ!$B$34:$B$777,E$296)+'СЕТ СН'!$F$13</f>
        <v>0</v>
      </c>
      <c r="F309" s="37">
        <f>SUMIFS(СВЦЭМ!$I$34:$I$777,СВЦЭМ!$A$34:$A$777,$A309,СВЦЭМ!$B$34:$B$777,F$296)+'СЕТ СН'!$F$13</f>
        <v>0</v>
      </c>
      <c r="G309" s="37">
        <f>SUMIFS(СВЦЭМ!$I$34:$I$777,СВЦЭМ!$A$34:$A$777,$A309,СВЦЭМ!$B$34:$B$777,G$296)+'СЕТ СН'!$F$13</f>
        <v>0</v>
      </c>
      <c r="H309" s="37">
        <f>SUMIFS(СВЦЭМ!$I$34:$I$777,СВЦЭМ!$A$34:$A$777,$A309,СВЦЭМ!$B$34:$B$777,H$296)+'СЕТ СН'!$F$13</f>
        <v>0</v>
      </c>
      <c r="I309" s="37">
        <f>SUMIFS(СВЦЭМ!$I$34:$I$777,СВЦЭМ!$A$34:$A$777,$A309,СВЦЭМ!$B$34:$B$777,I$296)+'СЕТ СН'!$F$13</f>
        <v>0</v>
      </c>
      <c r="J309" s="37">
        <f>SUMIFS(СВЦЭМ!$I$34:$I$777,СВЦЭМ!$A$34:$A$777,$A309,СВЦЭМ!$B$34:$B$777,J$296)+'СЕТ СН'!$F$13</f>
        <v>0</v>
      </c>
      <c r="K309" s="37">
        <f>SUMIFS(СВЦЭМ!$I$34:$I$777,СВЦЭМ!$A$34:$A$777,$A309,СВЦЭМ!$B$34:$B$777,K$296)+'СЕТ СН'!$F$13</f>
        <v>0</v>
      </c>
      <c r="L309" s="37">
        <f>SUMIFS(СВЦЭМ!$I$34:$I$777,СВЦЭМ!$A$34:$A$777,$A309,СВЦЭМ!$B$34:$B$777,L$296)+'СЕТ СН'!$F$13</f>
        <v>0</v>
      </c>
      <c r="M309" s="37">
        <f>SUMIFS(СВЦЭМ!$I$34:$I$777,СВЦЭМ!$A$34:$A$777,$A309,СВЦЭМ!$B$34:$B$777,M$296)+'СЕТ СН'!$F$13</f>
        <v>0</v>
      </c>
      <c r="N309" s="37">
        <f>SUMIFS(СВЦЭМ!$I$34:$I$777,СВЦЭМ!$A$34:$A$777,$A309,СВЦЭМ!$B$34:$B$777,N$296)+'СЕТ СН'!$F$13</f>
        <v>0</v>
      </c>
      <c r="O309" s="37">
        <f>SUMIFS(СВЦЭМ!$I$34:$I$777,СВЦЭМ!$A$34:$A$777,$A309,СВЦЭМ!$B$34:$B$777,O$296)+'СЕТ СН'!$F$13</f>
        <v>0</v>
      </c>
      <c r="P309" s="37">
        <f>SUMIFS(СВЦЭМ!$I$34:$I$777,СВЦЭМ!$A$34:$A$777,$A309,СВЦЭМ!$B$34:$B$777,P$296)+'СЕТ СН'!$F$13</f>
        <v>0</v>
      </c>
      <c r="Q309" s="37">
        <f>SUMIFS(СВЦЭМ!$I$34:$I$777,СВЦЭМ!$A$34:$A$777,$A309,СВЦЭМ!$B$34:$B$777,Q$296)+'СЕТ СН'!$F$13</f>
        <v>0</v>
      </c>
      <c r="R309" s="37">
        <f>SUMIFS(СВЦЭМ!$I$34:$I$777,СВЦЭМ!$A$34:$A$777,$A309,СВЦЭМ!$B$34:$B$777,R$296)+'СЕТ СН'!$F$13</f>
        <v>0</v>
      </c>
      <c r="S309" s="37">
        <f>SUMIFS(СВЦЭМ!$I$34:$I$777,СВЦЭМ!$A$34:$A$777,$A309,СВЦЭМ!$B$34:$B$777,S$296)+'СЕТ СН'!$F$13</f>
        <v>0</v>
      </c>
      <c r="T309" s="37">
        <f>SUMIFS(СВЦЭМ!$I$34:$I$777,СВЦЭМ!$A$34:$A$777,$A309,СВЦЭМ!$B$34:$B$777,T$296)+'СЕТ СН'!$F$13</f>
        <v>0</v>
      </c>
      <c r="U309" s="37">
        <f>SUMIFS(СВЦЭМ!$I$34:$I$777,СВЦЭМ!$A$34:$A$777,$A309,СВЦЭМ!$B$34:$B$777,U$296)+'СЕТ СН'!$F$13</f>
        <v>0</v>
      </c>
      <c r="V309" s="37">
        <f>SUMIFS(СВЦЭМ!$I$34:$I$777,СВЦЭМ!$A$34:$A$777,$A309,СВЦЭМ!$B$34:$B$777,V$296)+'СЕТ СН'!$F$13</f>
        <v>0</v>
      </c>
      <c r="W309" s="37">
        <f>SUMIFS(СВЦЭМ!$I$34:$I$777,СВЦЭМ!$A$34:$A$777,$A309,СВЦЭМ!$B$34:$B$777,W$296)+'СЕТ СН'!$F$13</f>
        <v>0</v>
      </c>
      <c r="X309" s="37">
        <f>SUMIFS(СВЦЭМ!$I$34:$I$777,СВЦЭМ!$A$34:$A$777,$A309,СВЦЭМ!$B$34:$B$777,X$296)+'СЕТ СН'!$F$13</f>
        <v>0</v>
      </c>
      <c r="Y309" s="37">
        <f>SUMIFS(СВЦЭМ!$I$34:$I$777,СВЦЭМ!$A$34:$A$777,$A309,СВЦЭМ!$B$34:$B$777,Y$296)+'СЕТ СН'!$F$13</f>
        <v>0</v>
      </c>
    </row>
    <row r="310" spans="1:25" ht="15.75" x14ac:dyDescent="0.2">
      <c r="A310" s="36">
        <f t="shared" si="8"/>
        <v>42688</v>
      </c>
      <c r="B310" s="37">
        <f>SUMIFS(СВЦЭМ!$I$34:$I$777,СВЦЭМ!$A$34:$A$777,$A310,СВЦЭМ!$B$34:$B$777,B$296)+'СЕТ СН'!$F$13</f>
        <v>0</v>
      </c>
      <c r="C310" s="37">
        <f>SUMIFS(СВЦЭМ!$I$34:$I$777,СВЦЭМ!$A$34:$A$777,$A310,СВЦЭМ!$B$34:$B$777,C$296)+'СЕТ СН'!$F$13</f>
        <v>0</v>
      </c>
      <c r="D310" s="37">
        <f>SUMIFS(СВЦЭМ!$I$34:$I$777,СВЦЭМ!$A$34:$A$777,$A310,СВЦЭМ!$B$34:$B$777,D$296)+'СЕТ СН'!$F$13</f>
        <v>0</v>
      </c>
      <c r="E310" s="37">
        <f>SUMIFS(СВЦЭМ!$I$34:$I$777,СВЦЭМ!$A$34:$A$777,$A310,СВЦЭМ!$B$34:$B$777,E$296)+'СЕТ СН'!$F$13</f>
        <v>0</v>
      </c>
      <c r="F310" s="37">
        <f>SUMIFS(СВЦЭМ!$I$34:$I$777,СВЦЭМ!$A$34:$A$777,$A310,СВЦЭМ!$B$34:$B$777,F$296)+'СЕТ СН'!$F$13</f>
        <v>0</v>
      </c>
      <c r="G310" s="37">
        <f>SUMIFS(СВЦЭМ!$I$34:$I$777,СВЦЭМ!$A$34:$A$777,$A310,СВЦЭМ!$B$34:$B$777,G$296)+'СЕТ СН'!$F$13</f>
        <v>0</v>
      </c>
      <c r="H310" s="37">
        <f>SUMIFS(СВЦЭМ!$I$34:$I$777,СВЦЭМ!$A$34:$A$777,$A310,СВЦЭМ!$B$34:$B$777,H$296)+'СЕТ СН'!$F$13</f>
        <v>0</v>
      </c>
      <c r="I310" s="37">
        <f>SUMIFS(СВЦЭМ!$I$34:$I$777,СВЦЭМ!$A$34:$A$777,$A310,СВЦЭМ!$B$34:$B$777,I$296)+'СЕТ СН'!$F$13</f>
        <v>0</v>
      </c>
      <c r="J310" s="37">
        <f>SUMIFS(СВЦЭМ!$I$34:$I$777,СВЦЭМ!$A$34:$A$777,$A310,СВЦЭМ!$B$34:$B$777,J$296)+'СЕТ СН'!$F$13</f>
        <v>0</v>
      </c>
      <c r="K310" s="37">
        <f>SUMIFS(СВЦЭМ!$I$34:$I$777,СВЦЭМ!$A$34:$A$777,$A310,СВЦЭМ!$B$34:$B$777,K$296)+'СЕТ СН'!$F$13</f>
        <v>0</v>
      </c>
      <c r="L310" s="37">
        <f>SUMIFS(СВЦЭМ!$I$34:$I$777,СВЦЭМ!$A$34:$A$777,$A310,СВЦЭМ!$B$34:$B$777,L$296)+'СЕТ СН'!$F$13</f>
        <v>0</v>
      </c>
      <c r="M310" s="37">
        <f>SUMIFS(СВЦЭМ!$I$34:$I$777,СВЦЭМ!$A$34:$A$777,$A310,СВЦЭМ!$B$34:$B$777,M$296)+'СЕТ СН'!$F$13</f>
        <v>0</v>
      </c>
      <c r="N310" s="37">
        <f>SUMIFS(СВЦЭМ!$I$34:$I$777,СВЦЭМ!$A$34:$A$777,$A310,СВЦЭМ!$B$34:$B$777,N$296)+'СЕТ СН'!$F$13</f>
        <v>0</v>
      </c>
      <c r="O310" s="37">
        <f>SUMIFS(СВЦЭМ!$I$34:$I$777,СВЦЭМ!$A$34:$A$777,$A310,СВЦЭМ!$B$34:$B$777,O$296)+'СЕТ СН'!$F$13</f>
        <v>0</v>
      </c>
      <c r="P310" s="37">
        <f>SUMIFS(СВЦЭМ!$I$34:$I$777,СВЦЭМ!$A$34:$A$777,$A310,СВЦЭМ!$B$34:$B$777,P$296)+'СЕТ СН'!$F$13</f>
        <v>0</v>
      </c>
      <c r="Q310" s="37">
        <f>SUMIFS(СВЦЭМ!$I$34:$I$777,СВЦЭМ!$A$34:$A$777,$A310,СВЦЭМ!$B$34:$B$777,Q$296)+'СЕТ СН'!$F$13</f>
        <v>0</v>
      </c>
      <c r="R310" s="37">
        <f>SUMIFS(СВЦЭМ!$I$34:$I$777,СВЦЭМ!$A$34:$A$777,$A310,СВЦЭМ!$B$34:$B$777,R$296)+'СЕТ СН'!$F$13</f>
        <v>0</v>
      </c>
      <c r="S310" s="37">
        <f>SUMIFS(СВЦЭМ!$I$34:$I$777,СВЦЭМ!$A$34:$A$777,$A310,СВЦЭМ!$B$34:$B$777,S$296)+'СЕТ СН'!$F$13</f>
        <v>0</v>
      </c>
      <c r="T310" s="37">
        <f>SUMIFS(СВЦЭМ!$I$34:$I$777,СВЦЭМ!$A$34:$A$777,$A310,СВЦЭМ!$B$34:$B$777,T$296)+'СЕТ СН'!$F$13</f>
        <v>0</v>
      </c>
      <c r="U310" s="37">
        <f>SUMIFS(СВЦЭМ!$I$34:$I$777,СВЦЭМ!$A$34:$A$777,$A310,СВЦЭМ!$B$34:$B$777,U$296)+'СЕТ СН'!$F$13</f>
        <v>0</v>
      </c>
      <c r="V310" s="37">
        <f>SUMIFS(СВЦЭМ!$I$34:$I$777,СВЦЭМ!$A$34:$A$777,$A310,СВЦЭМ!$B$34:$B$777,V$296)+'СЕТ СН'!$F$13</f>
        <v>0</v>
      </c>
      <c r="W310" s="37">
        <f>SUMIFS(СВЦЭМ!$I$34:$I$777,СВЦЭМ!$A$34:$A$777,$A310,СВЦЭМ!$B$34:$B$777,W$296)+'СЕТ СН'!$F$13</f>
        <v>0</v>
      </c>
      <c r="X310" s="37">
        <f>SUMIFS(СВЦЭМ!$I$34:$I$777,СВЦЭМ!$A$34:$A$777,$A310,СВЦЭМ!$B$34:$B$777,X$296)+'СЕТ СН'!$F$13</f>
        <v>0</v>
      </c>
      <c r="Y310" s="37">
        <f>SUMIFS(СВЦЭМ!$I$34:$I$777,СВЦЭМ!$A$34:$A$777,$A310,СВЦЭМ!$B$34:$B$777,Y$296)+'СЕТ СН'!$F$13</f>
        <v>0</v>
      </c>
    </row>
    <row r="311" spans="1:25" ht="15.75" x14ac:dyDescent="0.2">
      <c r="A311" s="36">
        <f t="shared" si="8"/>
        <v>42689</v>
      </c>
      <c r="B311" s="37">
        <f>SUMIFS(СВЦЭМ!$I$34:$I$777,СВЦЭМ!$A$34:$A$777,$A311,СВЦЭМ!$B$34:$B$777,B$296)+'СЕТ СН'!$F$13</f>
        <v>0</v>
      </c>
      <c r="C311" s="37">
        <f>SUMIFS(СВЦЭМ!$I$34:$I$777,СВЦЭМ!$A$34:$A$777,$A311,СВЦЭМ!$B$34:$B$777,C$296)+'СЕТ СН'!$F$13</f>
        <v>0</v>
      </c>
      <c r="D311" s="37">
        <f>SUMIFS(СВЦЭМ!$I$34:$I$777,СВЦЭМ!$A$34:$A$777,$A311,СВЦЭМ!$B$34:$B$777,D$296)+'СЕТ СН'!$F$13</f>
        <v>0</v>
      </c>
      <c r="E311" s="37">
        <f>SUMIFS(СВЦЭМ!$I$34:$I$777,СВЦЭМ!$A$34:$A$777,$A311,СВЦЭМ!$B$34:$B$777,E$296)+'СЕТ СН'!$F$13</f>
        <v>0</v>
      </c>
      <c r="F311" s="37">
        <f>SUMIFS(СВЦЭМ!$I$34:$I$777,СВЦЭМ!$A$34:$A$777,$A311,СВЦЭМ!$B$34:$B$777,F$296)+'СЕТ СН'!$F$13</f>
        <v>0</v>
      </c>
      <c r="G311" s="37">
        <f>SUMIFS(СВЦЭМ!$I$34:$I$777,СВЦЭМ!$A$34:$A$777,$A311,СВЦЭМ!$B$34:$B$777,G$296)+'СЕТ СН'!$F$13</f>
        <v>0</v>
      </c>
      <c r="H311" s="37">
        <f>SUMIFS(СВЦЭМ!$I$34:$I$777,СВЦЭМ!$A$34:$A$777,$A311,СВЦЭМ!$B$34:$B$777,H$296)+'СЕТ СН'!$F$13</f>
        <v>0</v>
      </c>
      <c r="I311" s="37">
        <f>SUMIFS(СВЦЭМ!$I$34:$I$777,СВЦЭМ!$A$34:$A$777,$A311,СВЦЭМ!$B$34:$B$777,I$296)+'СЕТ СН'!$F$13</f>
        <v>0</v>
      </c>
      <c r="J311" s="37">
        <f>SUMIFS(СВЦЭМ!$I$34:$I$777,СВЦЭМ!$A$34:$A$777,$A311,СВЦЭМ!$B$34:$B$777,J$296)+'СЕТ СН'!$F$13</f>
        <v>0</v>
      </c>
      <c r="K311" s="37">
        <f>SUMIFS(СВЦЭМ!$I$34:$I$777,СВЦЭМ!$A$34:$A$777,$A311,СВЦЭМ!$B$34:$B$777,K$296)+'СЕТ СН'!$F$13</f>
        <v>0</v>
      </c>
      <c r="L311" s="37">
        <f>SUMIFS(СВЦЭМ!$I$34:$I$777,СВЦЭМ!$A$34:$A$777,$A311,СВЦЭМ!$B$34:$B$777,L$296)+'СЕТ СН'!$F$13</f>
        <v>0</v>
      </c>
      <c r="M311" s="37">
        <f>SUMIFS(СВЦЭМ!$I$34:$I$777,СВЦЭМ!$A$34:$A$777,$A311,СВЦЭМ!$B$34:$B$777,M$296)+'СЕТ СН'!$F$13</f>
        <v>0</v>
      </c>
      <c r="N311" s="37">
        <f>SUMIFS(СВЦЭМ!$I$34:$I$777,СВЦЭМ!$A$34:$A$777,$A311,СВЦЭМ!$B$34:$B$777,N$296)+'СЕТ СН'!$F$13</f>
        <v>0</v>
      </c>
      <c r="O311" s="37">
        <f>SUMIFS(СВЦЭМ!$I$34:$I$777,СВЦЭМ!$A$34:$A$777,$A311,СВЦЭМ!$B$34:$B$777,O$296)+'СЕТ СН'!$F$13</f>
        <v>0</v>
      </c>
      <c r="P311" s="37">
        <f>SUMIFS(СВЦЭМ!$I$34:$I$777,СВЦЭМ!$A$34:$A$777,$A311,СВЦЭМ!$B$34:$B$777,P$296)+'СЕТ СН'!$F$13</f>
        <v>0</v>
      </c>
      <c r="Q311" s="37">
        <f>SUMIFS(СВЦЭМ!$I$34:$I$777,СВЦЭМ!$A$34:$A$777,$A311,СВЦЭМ!$B$34:$B$777,Q$296)+'СЕТ СН'!$F$13</f>
        <v>0</v>
      </c>
      <c r="R311" s="37">
        <f>SUMIFS(СВЦЭМ!$I$34:$I$777,СВЦЭМ!$A$34:$A$777,$A311,СВЦЭМ!$B$34:$B$777,R$296)+'СЕТ СН'!$F$13</f>
        <v>0</v>
      </c>
      <c r="S311" s="37">
        <f>SUMIFS(СВЦЭМ!$I$34:$I$777,СВЦЭМ!$A$34:$A$777,$A311,СВЦЭМ!$B$34:$B$777,S$296)+'СЕТ СН'!$F$13</f>
        <v>0</v>
      </c>
      <c r="T311" s="37">
        <f>SUMIFS(СВЦЭМ!$I$34:$I$777,СВЦЭМ!$A$34:$A$777,$A311,СВЦЭМ!$B$34:$B$777,T$296)+'СЕТ СН'!$F$13</f>
        <v>0</v>
      </c>
      <c r="U311" s="37">
        <f>SUMIFS(СВЦЭМ!$I$34:$I$777,СВЦЭМ!$A$34:$A$777,$A311,СВЦЭМ!$B$34:$B$777,U$296)+'СЕТ СН'!$F$13</f>
        <v>0</v>
      </c>
      <c r="V311" s="37">
        <f>SUMIFS(СВЦЭМ!$I$34:$I$777,СВЦЭМ!$A$34:$A$777,$A311,СВЦЭМ!$B$34:$B$777,V$296)+'СЕТ СН'!$F$13</f>
        <v>0</v>
      </c>
      <c r="W311" s="37">
        <f>SUMIFS(СВЦЭМ!$I$34:$I$777,СВЦЭМ!$A$34:$A$777,$A311,СВЦЭМ!$B$34:$B$777,W$296)+'СЕТ СН'!$F$13</f>
        <v>0</v>
      </c>
      <c r="X311" s="37">
        <f>SUMIFS(СВЦЭМ!$I$34:$I$777,СВЦЭМ!$A$34:$A$777,$A311,СВЦЭМ!$B$34:$B$777,X$296)+'СЕТ СН'!$F$13</f>
        <v>0</v>
      </c>
      <c r="Y311" s="37">
        <f>SUMIFS(СВЦЭМ!$I$34:$I$777,СВЦЭМ!$A$34:$A$777,$A311,СВЦЭМ!$B$34:$B$777,Y$296)+'СЕТ СН'!$F$13</f>
        <v>0</v>
      </c>
    </row>
    <row r="312" spans="1:25" ht="15.75" x14ac:dyDescent="0.2">
      <c r="A312" s="36">
        <f t="shared" si="8"/>
        <v>42690</v>
      </c>
      <c r="B312" s="37">
        <f>SUMIFS(СВЦЭМ!$I$34:$I$777,СВЦЭМ!$A$34:$A$777,$A312,СВЦЭМ!$B$34:$B$777,B$296)+'СЕТ СН'!$F$13</f>
        <v>0</v>
      </c>
      <c r="C312" s="37">
        <f>SUMIFS(СВЦЭМ!$I$34:$I$777,СВЦЭМ!$A$34:$A$777,$A312,СВЦЭМ!$B$34:$B$777,C$296)+'СЕТ СН'!$F$13</f>
        <v>0</v>
      </c>
      <c r="D312" s="37">
        <f>SUMIFS(СВЦЭМ!$I$34:$I$777,СВЦЭМ!$A$34:$A$777,$A312,СВЦЭМ!$B$34:$B$777,D$296)+'СЕТ СН'!$F$13</f>
        <v>0</v>
      </c>
      <c r="E312" s="37">
        <f>SUMIFS(СВЦЭМ!$I$34:$I$777,СВЦЭМ!$A$34:$A$777,$A312,СВЦЭМ!$B$34:$B$777,E$296)+'СЕТ СН'!$F$13</f>
        <v>0</v>
      </c>
      <c r="F312" s="37">
        <f>SUMIFS(СВЦЭМ!$I$34:$I$777,СВЦЭМ!$A$34:$A$777,$A312,СВЦЭМ!$B$34:$B$777,F$296)+'СЕТ СН'!$F$13</f>
        <v>0</v>
      </c>
      <c r="G312" s="37">
        <f>SUMIFS(СВЦЭМ!$I$34:$I$777,СВЦЭМ!$A$34:$A$777,$A312,СВЦЭМ!$B$34:$B$777,G$296)+'СЕТ СН'!$F$13</f>
        <v>0</v>
      </c>
      <c r="H312" s="37">
        <f>SUMIFS(СВЦЭМ!$I$34:$I$777,СВЦЭМ!$A$34:$A$777,$A312,СВЦЭМ!$B$34:$B$777,H$296)+'СЕТ СН'!$F$13</f>
        <v>0</v>
      </c>
      <c r="I312" s="37">
        <f>SUMIFS(СВЦЭМ!$I$34:$I$777,СВЦЭМ!$A$34:$A$777,$A312,СВЦЭМ!$B$34:$B$777,I$296)+'СЕТ СН'!$F$13</f>
        <v>0</v>
      </c>
      <c r="J312" s="37">
        <f>SUMIFS(СВЦЭМ!$I$34:$I$777,СВЦЭМ!$A$34:$A$777,$A312,СВЦЭМ!$B$34:$B$777,J$296)+'СЕТ СН'!$F$13</f>
        <v>0</v>
      </c>
      <c r="K312" s="37">
        <f>SUMIFS(СВЦЭМ!$I$34:$I$777,СВЦЭМ!$A$34:$A$777,$A312,СВЦЭМ!$B$34:$B$777,K$296)+'СЕТ СН'!$F$13</f>
        <v>0</v>
      </c>
      <c r="L312" s="37">
        <f>SUMIFS(СВЦЭМ!$I$34:$I$777,СВЦЭМ!$A$34:$A$777,$A312,СВЦЭМ!$B$34:$B$777,L$296)+'СЕТ СН'!$F$13</f>
        <v>0</v>
      </c>
      <c r="M312" s="37">
        <f>SUMIFS(СВЦЭМ!$I$34:$I$777,СВЦЭМ!$A$34:$A$777,$A312,СВЦЭМ!$B$34:$B$777,M$296)+'СЕТ СН'!$F$13</f>
        <v>0</v>
      </c>
      <c r="N312" s="37">
        <f>SUMIFS(СВЦЭМ!$I$34:$I$777,СВЦЭМ!$A$34:$A$777,$A312,СВЦЭМ!$B$34:$B$777,N$296)+'СЕТ СН'!$F$13</f>
        <v>0</v>
      </c>
      <c r="O312" s="37">
        <f>SUMIFS(СВЦЭМ!$I$34:$I$777,СВЦЭМ!$A$34:$A$777,$A312,СВЦЭМ!$B$34:$B$777,O$296)+'СЕТ СН'!$F$13</f>
        <v>0</v>
      </c>
      <c r="P312" s="37">
        <f>SUMIFS(СВЦЭМ!$I$34:$I$777,СВЦЭМ!$A$34:$A$777,$A312,СВЦЭМ!$B$34:$B$777,P$296)+'СЕТ СН'!$F$13</f>
        <v>0</v>
      </c>
      <c r="Q312" s="37">
        <f>SUMIFS(СВЦЭМ!$I$34:$I$777,СВЦЭМ!$A$34:$A$777,$A312,СВЦЭМ!$B$34:$B$777,Q$296)+'СЕТ СН'!$F$13</f>
        <v>0</v>
      </c>
      <c r="R312" s="37">
        <f>SUMIFS(СВЦЭМ!$I$34:$I$777,СВЦЭМ!$A$34:$A$777,$A312,СВЦЭМ!$B$34:$B$777,R$296)+'СЕТ СН'!$F$13</f>
        <v>0</v>
      </c>
      <c r="S312" s="37">
        <f>SUMIFS(СВЦЭМ!$I$34:$I$777,СВЦЭМ!$A$34:$A$777,$A312,СВЦЭМ!$B$34:$B$777,S$296)+'СЕТ СН'!$F$13</f>
        <v>0</v>
      </c>
      <c r="T312" s="37">
        <f>SUMIFS(СВЦЭМ!$I$34:$I$777,СВЦЭМ!$A$34:$A$777,$A312,СВЦЭМ!$B$34:$B$777,T$296)+'СЕТ СН'!$F$13</f>
        <v>0</v>
      </c>
      <c r="U312" s="37">
        <f>SUMIFS(СВЦЭМ!$I$34:$I$777,СВЦЭМ!$A$34:$A$777,$A312,СВЦЭМ!$B$34:$B$777,U$296)+'СЕТ СН'!$F$13</f>
        <v>0</v>
      </c>
      <c r="V312" s="37">
        <f>SUMIFS(СВЦЭМ!$I$34:$I$777,СВЦЭМ!$A$34:$A$777,$A312,СВЦЭМ!$B$34:$B$777,V$296)+'СЕТ СН'!$F$13</f>
        <v>0</v>
      </c>
      <c r="W312" s="37">
        <f>SUMIFS(СВЦЭМ!$I$34:$I$777,СВЦЭМ!$A$34:$A$777,$A312,СВЦЭМ!$B$34:$B$777,W$296)+'СЕТ СН'!$F$13</f>
        <v>0</v>
      </c>
      <c r="X312" s="37">
        <f>SUMIFS(СВЦЭМ!$I$34:$I$777,СВЦЭМ!$A$34:$A$777,$A312,СВЦЭМ!$B$34:$B$777,X$296)+'СЕТ СН'!$F$13</f>
        <v>0</v>
      </c>
      <c r="Y312" s="37">
        <f>SUMIFS(СВЦЭМ!$I$34:$I$777,СВЦЭМ!$A$34:$A$777,$A312,СВЦЭМ!$B$34:$B$777,Y$296)+'СЕТ СН'!$F$13</f>
        <v>0</v>
      </c>
    </row>
    <row r="313" spans="1:25" ht="15.75" x14ac:dyDescent="0.2">
      <c r="A313" s="36">
        <f t="shared" si="8"/>
        <v>42691</v>
      </c>
      <c r="B313" s="37">
        <f>SUMIFS(СВЦЭМ!$I$34:$I$777,СВЦЭМ!$A$34:$A$777,$A313,СВЦЭМ!$B$34:$B$777,B$296)+'СЕТ СН'!$F$13</f>
        <v>0</v>
      </c>
      <c r="C313" s="37">
        <f>SUMIFS(СВЦЭМ!$I$34:$I$777,СВЦЭМ!$A$34:$A$777,$A313,СВЦЭМ!$B$34:$B$777,C$296)+'СЕТ СН'!$F$13</f>
        <v>0</v>
      </c>
      <c r="D313" s="37">
        <f>SUMIFS(СВЦЭМ!$I$34:$I$777,СВЦЭМ!$A$34:$A$777,$A313,СВЦЭМ!$B$34:$B$777,D$296)+'СЕТ СН'!$F$13</f>
        <v>0</v>
      </c>
      <c r="E313" s="37">
        <f>SUMIFS(СВЦЭМ!$I$34:$I$777,СВЦЭМ!$A$34:$A$777,$A313,СВЦЭМ!$B$34:$B$777,E$296)+'СЕТ СН'!$F$13</f>
        <v>0</v>
      </c>
      <c r="F313" s="37">
        <f>SUMIFS(СВЦЭМ!$I$34:$I$777,СВЦЭМ!$A$34:$A$777,$A313,СВЦЭМ!$B$34:$B$777,F$296)+'СЕТ СН'!$F$13</f>
        <v>0</v>
      </c>
      <c r="G313" s="37">
        <f>SUMIFS(СВЦЭМ!$I$34:$I$777,СВЦЭМ!$A$34:$A$777,$A313,СВЦЭМ!$B$34:$B$777,G$296)+'СЕТ СН'!$F$13</f>
        <v>0</v>
      </c>
      <c r="H313" s="37">
        <f>SUMIFS(СВЦЭМ!$I$34:$I$777,СВЦЭМ!$A$34:$A$777,$A313,СВЦЭМ!$B$34:$B$777,H$296)+'СЕТ СН'!$F$13</f>
        <v>0</v>
      </c>
      <c r="I313" s="37">
        <f>SUMIFS(СВЦЭМ!$I$34:$I$777,СВЦЭМ!$A$34:$A$777,$A313,СВЦЭМ!$B$34:$B$777,I$296)+'СЕТ СН'!$F$13</f>
        <v>0</v>
      </c>
      <c r="J313" s="37">
        <f>SUMIFS(СВЦЭМ!$I$34:$I$777,СВЦЭМ!$A$34:$A$777,$A313,СВЦЭМ!$B$34:$B$777,J$296)+'СЕТ СН'!$F$13</f>
        <v>0</v>
      </c>
      <c r="K313" s="37">
        <f>SUMIFS(СВЦЭМ!$I$34:$I$777,СВЦЭМ!$A$34:$A$777,$A313,СВЦЭМ!$B$34:$B$777,K$296)+'СЕТ СН'!$F$13</f>
        <v>0</v>
      </c>
      <c r="L313" s="37">
        <f>SUMIFS(СВЦЭМ!$I$34:$I$777,СВЦЭМ!$A$34:$A$777,$A313,СВЦЭМ!$B$34:$B$777,L$296)+'СЕТ СН'!$F$13</f>
        <v>0</v>
      </c>
      <c r="M313" s="37">
        <f>SUMIFS(СВЦЭМ!$I$34:$I$777,СВЦЭМ!$A$34:$A$777,$A313,СВЦЭМ!$B$34:$B$777,M$296)+'СЕТ СН'!$F$13</f>
        <v>0</v>
      </c>
      <c r="N313" s="37">
        <f>SUMIFS(СВЦЭМ!$I$34:$I$777,СВЦЭМ!$A$34:$A$777,$A313,СВЦЭМ!$B$34:$B$777,N$296)+'СЕТ СН'!$F$13</f>
        <v>0</v>
      </c>
      <c r="O313" s="37">
        <f>SUMIFS(СВЦЭМ!$I$34:$I$777,СВЦЭМ!$A$34:$A$777,$A313,СВЦЭМ!$B$34:$B$777,O$296)+'СЕТ СН'!$F$13</f>
        <v>0</v>
      </c>
      <c r="P313" s="37">
        <f>SUMIFS(СВЦЭМ!$I$34:$I$777,СВЦЭМ!$A$34:$A$777,$A313,СВЦЭМ!$B$34:$B$777,P$296)+'СЕТ СН'!$F$13</f>
        <v>0</v>
      </c>
      <c r="Q313" s="37">
        <f>SUMIFS(СВЦЭМ!$I$34:$I$777,СВЦЭМ!$A$34:$A$777,$A313,СВЦЭМ!$B$34:$B$777,Q$296)+'СЕТ СН'!$F$13</f>
        <v>0</v>
      </c>
      <c r="R313" s="37">
        <f>SUMIFS(СВЦЭМ!$I$34:$I$777,СВЦЭМ!$A$34:$A$777,$A313,СВЦЭМ!$B$34:$B$777,R$296)+'СЕТ СН'!$F$13</f>
        <v>0</v>
      </c>
      <c r="S313" s="37">
        <f>SUMIFS(СВЦЭМ!$I$34:$I$777,СВЦЭМ!$A$34:$A$777,$A313,СВЦЭМ!$B$34:$B$777,S$296)+'СЕТ СН'!$F$13</f>
        <v>0</v>
      </c>
      <c r="T313" s="37">
        <f>SUMIFS(СВЦЭМ!$I$34:$I$777,СВЦЭМ!$A$34:$A$777,$A313,СВЦЭМ!$B$34:$B$777,T$296)+'СЕТ СН'!$F$13</f>
        <v>0</v>
      </c>
      <c r="U313" s="37">
        <f>SUMIFS(СВЦЭМ!$I$34:$I$777,СВЦЭМ!$A$34:$A$777,$A313,СВЦЭМ!$B$34:$B$777,U$296)+'СЕТ СН'!$F$13</f>
        <v>0</v>
      </c>
      <c r="V313" s="37">
        <f>SUMIFS(СВЦЭМ!$I$34:$I$777,СВЦЭМ!$A$34:$A$777,$A313,СВЦЭМ!$B$34:$B$777,V$296)+'СЕТ СН'!$F$13</f>
        <v>0</v>
      </c>
      <c r="W313" s="37">
        <f>SUMIFS(СВЦЭМ!$I$34:$I$777,СВЦЭМ!$A$34:$A$777,$A313,СВЦЭМ!$B$34:$B$777,W$296)+'СЕТ СН'!$F$13</f>
        <v>0</v>
      </c>
      <c r="X313" s="37">
        <f>SUMIFS(СВЦЭМ!$I$34:$I$777,СВЦЭМ!$A$34:$A$777,$A313,СВЦЭМ!$B$34:$B$777,X$296)+'СЕТ СН'!$F$13</f>
        <v>0</v>
      </c>
      <c r="Y313" s="37">
        <f>SUMIFS(СВЦЭМ!$I$34:$I$777,СВЦЭМ!$A$34:$A$777,$A313,СВЦЭМ!$B$34:$B$777,Y$296)+'СЕТ СН'!$F$13</f>
        <v>0</v>
      </c>
    </row>
    <row r="314" spans="1:25" ht="15.75" x14ac:dyDescent="0.2">
      <c r="A314" s="36">
        <f t="shared" si="8"/>
        <v>42692</v>
      </c>
      <c r="B314" s="37">
        <f>SUMIFS(СВЦЭМ!$I$34:$I$777,СВЦЭМ!$A$34:$A$777,$A314,СВЦЭМ!$B$34:$B$777,B$296)+'СЕТ СН'!$F$13</f>
        <v>0</v>
      </c>
      <c r="C314" s="37">
        <f>SUMIFS(СВЦЭМ!$I$34:$I$777,СВЦЭМ!$A$34:$A$777,$A314,СВЦЭМ!$B$34:$B$777,C$296)+'СЕТ СН'!$F$13</f>
        <v>0</v>
      </c>
      <c r="D314" s="37">
        <f>SUMIFS(СВЦЭМ!$I$34:$I$777,СВЦЭМ!$A$34:$A$777,$A314,СВЦЭМ!$B$34:$B$777,D$296)+'СЕТ СН'!$F$13</f>
        <v>0</v>
      </c>
      <c r="E314" s="37">
        <f>SUMIFS(СВЦЭМ!$I$34:$I$777,СВЦЭМ!$A$34:$A$777,$A314,СВЦЭМ!$B$34:$B$777,E$296)+'СЕТ СН'!$F$13</f>
        <v>0</v>
      </c>
      <c r="F314" s="37">
        <f>SUMIFS(СВЦЭМ!$I$34:$I$777,СВЦЭМ!$A$34:$A$777,$A314,СВЦЭМ!$B$34:$B$777,F$296)+'СЕТ СН'!$F$13</f>
        <v>0</v>
      </c>
      <c r="G314" s="37">
        <f>SUMIFS(СВЦЭМ!$I$34:$I$777,СВЦЭМ!$A$34:$A$777,$A314,СВЦЭМ!$B$34:$B$777,G$296)+'СЕТ СН'!$F$13</f>
        <v>0</v>
      </c>
      <c r="H314" s="37">
        <f>SUMIFS(СВЦЭМ!$I$34:$I$777,СВЦЭМ!$A$34:$A$777,$A314,СВЦЭМ!$B$34:$B$777,H$296)+'СЕТ СН'!$F$13</f>
        <v>0</v>
      </c>
      <c r="I314" s="37">
        <f>SUMIFS(СВЦЭМ!$I$34:$I$777,СВЦЭМ!$A$34:$A$777,$A314,СВЦЭМ!$B$34:$B$777,I$296)+'СЕТ СН'!$F$13</f>
        <v>0</v>
      </c>
      <c r="J314" s="37">
        <f>SUMIFS(СВЦЭМ!$I$34:$I$777,СВЦЭМ!$A$34:$A$777,$A314,СВЦЭМ!$B$34:$B$777,J$296)+'СЕТ СН'!$F$13</f>
        <v>0</v>
      </c>
      <c r="K314" s="37">
        <f>SUMIFS(СВЦЭМ!$I$34:$I$777,СВЦЭМ!$A$34:$A$777,$A314,СВЦЭМ!$B$34:$B$777,K$296)+'СЕТ СН'!$F$13</f>
        <v>0</v>
      </c>
      <c r="L314" s="37">
        <f>SUMIFS(СВЦЭМ!$I$34:$I$777,СВЦЭМ!$A$34:$A$777,$A314,СВЦЭМ!$B$34:$B$777,L$296)+'СЕТ СН'!$F$13</f>
        <v>0</v>
      </c>
      <c r="M314" s="37">
        <f>SUMIFS(СВЦЭМ!$I$34:$I$777,СВЦЭМ!$A$34:$A$777,$A314,СВЦЭМ!$B$34:$B$777,M$296)+'СЕТ СН'!$F$13</f>
        <v>0</v>
      </c>
      <c r="N314" s="37">
        <f>SUMIFS(СВЦЭМ!$I$34:$I$777,СВЦЭМ!$A$34:$A$777,$A314,СВЦЭМ!$B$34:$B$777,N$296)+'СЕТ СН'!$F$13</f>
        <v>0</v>
      </c>
      <c r="O314" s="37">
        <f>SUMIFS(СВЦЭМ!$I$34:$I$777,СВЦЭМ!$A$34:$A$777,$A314,СВЦЭМ!$B$34:$B$777,O$296)+'СЕТ СН'!$F$13</f>
        <v>0</v>
      </c>
      <c r="P314" s="37">
        <f>SUMIFS(СВЦЭМ!$I$34:$I$777,СВЦЭМ!$A$34:$A$777,$A314,СВЦЭМ!$B$34:$B$777,P$296)+'СЕТ СН'!$F$13</f>
        <v>0</v>
      </c>
      <c r="Q314" s="37">
        <f>SUMIFS(СВЦЭМ!$I$34:$I$777,СВЦЭМ!$A$34:$A$777,$A314,СВЦЭМ!$B$34:$B$777,Q$296)+'СЕТ СН'!$F$13</f>
        <v>0</v>
      </c>
      <c r="R314" s="37">
        <f>SUMIFS(СВЦЭМ!$I$34:$I$777,СВЦЭМ!$A$34:$A$777,$A314,СВЦЭМ!$B$34:$B$777,R$296)+'СЕТ СН'!$F$13</f>
        <v>0</v>
      </c>
      <c r="S314" s="37">
        <f>SUMIFS(СВЦЭМ!$I$34:$I$777,СВЦЭМ!$A$34:$A$777,$A314,СВЦЭМ!$B$34:$B$777,S$296)+'СЕТ СН'!$F$13</f>
        <v>0</v>
      </c>
      <c r="T314" s="37">
        <f>SUMIFS(СВЦЭМ!$I$34:$I$777,СВЦЭМ!$A$34:$A$777,$A314,СВЦЭМ!$B$34:$B$777,T$296)+'СЕТ СН'!$F$13</f>
        <v>0</v>
      </c>
      <c r="U314" s="37">
        <f>SUMIFS(СВЦЭМ!$I$34:$I$777,СВЦЭМ!$A$34:$A$777,$A314,СВЦЭМ!$B$34:$B$777,U$296)+'СЕТ СН'!$F$13</f>
        <v>0</v>
      </c>
      <c r="V314" s="37">
        <f>SUMIFS(СВЦЭМ!$I$34:$I$777,СВЦЭМ!$A$34:$A$777,$A314,СВЦЭМ!$B$34:$B$777,V$296)+'СЕТ СН'!$F$13</f>
        <v>0</v>
      </c>
      <c r="W314" s="37">
        <f>SUMIFS(СВЦЭМ!$I$34:$I$777,СВЦЭМ!$A$34:$A$777,$A314,СВЦЭМ!$B$34:$B$777,W$296)+'СЕТ СН'!$F$13</f>
        <v>0</v>
      </c>
      <c r="X314" s="37">
        <f>SUMIFS(СВЦЭМ!$I$34:$I$777,СВЦЭМ!$A$34:$A$777,$A314,СВЦЭМ!$B$34:$B$777,X$296)+'СЕТ СН'!$F$13</f>
        <v>0</v>
      </c>
      <c r="Y314" s="37">
        <f>SUMIFS(СВЦЭМ!$I$34:$I$777,СВЦЭМ!$A$34:$A$777,$A314,СВЦЭМ!$B$34:$B$777,Y$296)+'СЕТ СН'!$F$13</f>
        <v>0</v>
      </c>
    </row>
    <row r="315" spans="1:25" ht="15.75" x14ac:dyDescent="0.2">
      <c r="A315" s="36">
        <f t="shared" si="8"/>
        <v>42693</v>
      </c>
      <c r="B315" s="37">
        <f>SUMIFS(СВЦЭМ!$I$34:$I$777,СВЦЭМ!$A$34:$A$777,$A315,СВЦЭМ!$B$34:$B$777,B$296)+'СЕТ СН'!$F$13</f>
        <v>0</v>
      </c>
      <c r="C315" s="37">
        <f>SUMIFS(СВЦЭМ!$I$34:$I$777,СВЦЭМ!$A$34:$A$777,$A315,СВЦЭМ!$B$34:$B$777,C$296)+'СЕТ СН'!$F$13</f>
        <v>0</v>
      </c>
      <c r="D315" s="37">
        <f>SUMIFS(СВЦЭМ!$I$34:$I$777,СВЦЭМ!$A$34:$A$777,$A315,СВЦЭМ!$B$34:$B$777,D$296)+'СЕТ СН'!$F$13</f>
        <v>0</v>
      </c>
      <c r="E315" s="37">
        <f>SUMIFS(СВЦЭМ!$I$34:$I$777,СВЦЭМ!$A$34:$A$777,$A315,СВЦЭМ!$B$34:$B$777,E$296)+'СЕТ СН'!$F$13</f>
        <v>0</v>
      </c>
      <c r="F315" s="37">
        <f>SUMIFS(СВЦЭМ!$I$34:$I$777,СВЦЭМ!$A$34:$A$777,$A315,СВЦЭМ!$B$34:$B$777,F$296)+'СЕТ СН'!$F$13</f>
        <v>0</v>
      </c>
      <c r="G315" s="37">
        <f>SUMIFS(СВЦЭМ!$I$34:$I$777,СВЦЭМ!$A$34:$A$777,$A315,СВЦЭМ!$B$34:$B$777,G$296)+'СЕТ СН'!$F$13</f>
        <v>0</v>
      </c>
      <c r="H315" s="37">
        <f>SUMIFS(СВЦЭМ!$I$34:$I$777,СВЦЭМ!$A$34:$A$777,$A315,СВЦЭМ!$B$34:$B$777,H$296)+'СЕТ СН'!$F$13</f>
        <v>0</v>
      </c>
      <c r="I315" s="37">
        <f>SUMIFS(СВЦЭМ!$I$34:$I$777,СВЦЭМ!$A$34:$A$777,$A315,СВЦЭМ!$B$34:$B$777,I$296)+'СЕТ СН'!$F$13</f>
        <v>0</v>
      </c>
      <c r="J315" s="37">
        <f>SUMIFS(СВЦЭМ!$I$34:$I$777,СВЦЭМ!$A$34:$A$777,$A315,СВЦЭМ!$B$34:$B$777,J$296)+'СЕТ СН'!$F$13</f>
        <v>0</v>
      </c>
      <c r="K315" s="37">
        <f>SUMIFS(СВЦЭМ!$I$34:$I$777,СВЦЭМ!$A$34:$A$777,$A315,СВЦЭМ!$B$34:$B$777,K$296)+'СЕТ СН'!$F$13</f>
        <v>0</v>
      </c>
      <c r="L315" s="37">
        <f>SUMIFS(СВЦЭМ!$I$34:$I$777,СВЦЭМ!$A$34:$A$777,$A315,СВЦЭМ!$B$34:$B$777,L$296)+'СЕТ СН'!$F$13</f>
        <v>0</v>
      </c>
      <c r="M315" s="37">
        <f>SUMIFS(СВЦЭМ!$I$34:$I$777,СВЦЭМ!$A$34:$A$777,$A315,СВЦЭМ!$B$34:$B$777,M$296)+'СЕТ СН'!$F$13</f>
        <v>0</v>
      </c>
      <c r="N315" s="37">
        <f>SUMIFS(СВЦЭМ!$I$34:$I$777,СВЦЭМ!$A$34:$A$777,$A315,СВЦЭМ!$B$34:$B$777,N$296)+'СЕТ СН'!$F$13</f>
        <v>0</v>
      </c>
      <c r="O315" s="37">
        <f>SUMIFS(СВЦЭМ!$I$34:$I$777,СВЦЭМ!$A$34:$A$777,$A315,СВЦЭМ!$B$34:$B$777,O$296)+'СЕТ СН'!$F$13</f>
        <v>0</v>
      </c>
      <c r="P315" s="37">
        <f>SUMIFS(СВЦЭМ!$I$34:$I$777,СВЦЭМ!$A$34:$A$777,$A315,СВЦЭМ!$B$34:$B$777,P$296)+'СЕТ СН'!$F$13</f>
        <v>0</v>
      </c>
      <c r="Q315" s="37">
        <f>SUMIFS(СВЦЭМ!$I$34:$I$777,СВЦЭМ!$A$34:$A$777,$A315,СВЦЭМ!$B$34:$B$777,Q$296)+'СЕТ СН'!$F$13</f>
        <v>0</v>
      </c>
      <c r="R315" s="37">
        <f>SUMIFS(СВЦЭМ!$I$34:$I$777,СВЦЭМ!$A$34:$A$777,$A315,СВЦЭМ!$B$34:$B$777,R$296)+'СЕТ СН'!$F$13</f>
        <v>0</v>
      </c>
      <c r="S315" s="37">
        <f>SUMIFS(СВЦЭМ!$I$34:$I$777,СВЦЭМ!$A$34:$A$777,$A315,СВЦЭМ!$B$34:$B$777,S$296)+'СЕТ СН'!$F$13</f>
        <v>0</v>
      </c>
      <c r="T315" s="37">
        <f>SUMIFS(СВЦЭМ!$I$34:$I$777,СВЦЭМ!$A$34:$A$777,$A315,СВЦЭМ!$B$34:$B$777,T$296)+'СЕТ СН'!$F$13</f>
        <v>0</v>
      </c>
      <c r="U315" s="37">
        <f>SUMIFS(СВЦЭМ!$I$34:$I$777,СВЦЭМ!$A$34:$A$777,$A315,СВЦЭМ!$B$34:$B$777,U$296)+'СЕТ СН'!$F$13</f>
        <v>0</v>
      </c>
      <c r="V315" s="37">
        <f>SUMIFS(СВЦЭМ!$I$34:$I$777,СВЦЭМ!$A$34:$A$777,$A315,СВЦЭМ!$B$34:$B$777,V$296)+'СЕТ СН'!$F$13</f>
        <v>0</v>
      </c>
      <c r="W315" s="37">
        <f>SUMIFS(СВЦЭМ!$I$34:$I$777,СВЦЭМ!$A$34:$A$777,$A315,СВЦЭМ!$B$34:$B$777,W$296)+'СЕТ СН'!$F$13</f>
        <v>0</v>
      </c>
      <c r="X315" s="37">
        <f>SUMIFS(СВЦЭМ!$I$34:$I$777,СВЦЭМ!$A$34:$A$777,$A315,СВЦЭМ!$B$34:$B$777,X$296)+'СЕТ СН'!$F$13</f>
        <v>0</v>
      </c>
      <c r="Y315" s="37">
        <f>SUMIFS(СВЦЭМ!$I$34:$I$777,СВЦЭМ!$A$34:$A$777,$A315,СВЦЭМ!$B$34:$B$777,Y$296)+'СЕТ СН'!$F$13</f>
        <v>0</v>
      </c>
    </row>
    <row r="316" spans="1:25" ht="15.75" x14ac:dyDescent="0.2">
      <c r="A316" s="36">
        <f t="shared" si="8"/>
        <v>42694</v>
      </c>
      <c r="B316" s="37">
        <f>SUMIFS(СВЦЭМ!$I$34:$I$777,СВЦЭМ!$A$34:$A$777,$A316,СВЦЭМ!$B$34:$B$777,B$296)+'СЕТ СН'!$F$13</f>
        <v>0</v>
      </c>
      <c r="C316" s="37">
        <f>SUMIFS(СВЦЭМ!$I$34:$I$777,СВЦЭМ!$A$34:$A$777,$A316,СВЦЭМ!$B$34:$B$777,C$296)+'СЕТ СН'!$F$13</f>
        <v>0</v>
      </c>
      <c r="D316" s="37">
        <f>SUMIFS(СВЦЭМ!$I$34:$I$777,СВЦЭМ!$A$34:$A$777,$A316,СВЦЭМ!$B$34:$B$777,D$296)+'СЕТ СН'!$F$13</f>
        <v>0</v>
      </c>
      <c r="E316" s="37">
        <f>SUMIFS(СВЦЭМ!$I$34:$I$777,СВЦЭМ!$A$34:$A$777,$A316,СВЦЭМ!$B$34:$B$777,E$296)+'СЕТ СН'!$F$13</f>
        <v>0</v>
      </c>
      <c r="F316" s="37">
        <f>SUMIFS(СВЦЭМ!$I$34:$I$777,СВЦЭМ!$A$34:$A$777,$A316,СВЦЭМ!$B$34:$B$777,F$296)+'СЕТ СН'!$F$13</f>
        <v>0</v>
      </c>
      <c r="G316" s="37">
        <f>SUMIFS(СВЦЭМ!$I$34:$I$777,СВЦЭМ!$A$34:$A$777,$A316,СВЦЭМ!$B$34:$B$777,G$296)+'СЕТ СН'!$F$13</f>
        <v>0</v>
      </c>
      <c r="H316" s="37">
        <f>SUMIFS(СВЦЭМ!$I$34:$I$777,СВЦЭМ!$A$34:$A$777,$A316,СВЦЭМ!$B$34:$B$777,H$296)+'СЕТ СН'!$F$13</f>
        <v>0</v>
      </c>
      <c r="I316" s="37">
        <f>SUMIFS(СВЦЭМ!$I$34:$I$777,СВЦЭМ!$A$34:$A$777,$A316,СВЦЭМ!$B$34:$B$777,I$296)+'СЕТ СН'!$F$13</f>
        <v>0</v>
      </c>
      <c r="J316" s="37">
        <f>SUMIFS(СВЦЭМ!$I$34:$I$777,СВЦЭМ!$A$34:$A$777,$A316,СВЦЭМ!$B$34:$B$777,J$296)+'СЕТ СН'!$F$13</f>
        <v>0</v>
      </c>
      <c r="K316" s="37">
        <f>SUMIFS(СВЦЭМ!$I$34:$I$777,СВЦЭМ!$A$34:$A$777,$A316,СВЦЭМ!$B$34:$B$777,K$296)+'СЕТ СН'!$F$13</f>
        <v>0</v>
      </c>
      <c r="L316" s="37">
        <f>SUMIFS(СВЦЭМ!$I$34:$I$777,СВЦЭМ!$A$34:$A$777,$A316,СВЦЭМ!$B$34:$B$777,L$296)+'СЕТ СН'!$F$13</f>
        <v>0</v>
      </c>
      <c r="M316" s="37">
        <f>SUMIFS(СВЦЭМ!$I$34:$I$777,СВЦЭМ!$A$34:$A$777,$A316,СВЦЭМ!$B$34:$B$777,M$296)+'СЕТ СН'!$F$13</f>
        <v>0</v>
      </c>
      <c r="N316" s="37">
        <f>SUMIFS(СВЦЭМ!$I$34:$I$777,СВЦЭМ!$A$34:$A$777,$A316,СВЦЭМ!$B$34:$B$777,N$296)+'СЕТ СН'!$F$13</f>
        <v>0</v>
      </c>
      <c r="O316" s="37">
        <f>SUMIFS(СВЦЭМ!$I$34:$I$777,СВЦЭМ!$A$34:$A$777,$A316,СВЦЭМ!$B$34:$B$777,O$296)+'СЕТ СН'!$F$13</f>
        <v>0</v>
      </c>
      <c r="P316" s="37">
        <f>SUMIFS(СВЦЭМ!$I$34:$I$777,СВЦЭМ!$A$34:$A$777,$A316,СВЦЭМ!$B$34:$B$777,P$296)+'СЕТ СН'!$F$13</f>
        <v>0</v>
      </c>
      <c r="Q316" s="37">
        <f>SUMIFS(СВЦЭМ!$I$34:$I$777,СВЦЭМ!$A$34:$A$777,$A316,СВЦЭМ!$B$34:$B$777,Q$296)+'СЕТ СН'!$F$13</f>
        <v>0</v>
      </c>
      <c r="R316" s="37">
        <f>SUMIFS(СВЦЭМ!$I$34:$I$777,СВЦЭМ!$A$34:$A$777,$A316,СВЦЭМ!$B$34:$B$777,R$296)+'СЕТ СН'!$F$13</f>
        <v>0</v>
      </c>
      <c r="S316" s="37">
        <f>SUMIFS(СВЦЭМ!$I$34:$I$777,СВЦЭМ!$A$34:$A$777,$A316,СВЦЭМ!$B$34:$B$777,S$296)+'СЕТ СН'!$F$13</f>
        <v>0</v>
      </c>
      <c r="T316" s="37">
        <f>SUMIFS(СВЦЭМ!$I$34:$I$777,СВЦЭМ!$A$34:$A$777,$A316,СВЦЭМ!$B$34:$B$777,T$296)+'СЕТ СН'!$F$13</f>
        <v>0</v>
      </c>
      <c r="U316" s="37">
        <f>SUMIFS(СВЦЭМ!$I$34:$I$777,СВЦЭМ!$A$34:$A$777,$A316,СВЦЭМ!$B$34:$B$777,U$296)+'СЕТ СН'!$F$13</f>
        <v>0</v>
      </c>
      <c r="V316" s="37">
        <f>SUMIFS(СВЦЭМ!$I$34:$I$777,СВЦЭМ!$A$34:$A$777,$A316,СВЦЭМ!$B$34:$B$777,V$296)+'СЕТ СН'!$F$13</f>
        <v>0</v>
      </c>
      <c r="W316" s="37">
        <f>SUMIFS(СВЦЭМ!$I$34:$I$777,СВЦЭМ!$A$34:$A$777,$A316,СВЦЭМ!$B$34:$B$777,W$296)+'СЕТ СН'!$F$13</f>
        <v>0</v>
      </c>
      <c r="X316" s="37">
        <f>SUMIFS(СВЦЭМ!$I$34:$I$777,СВЦЭМ!$A$34:$A$777,$A316,СВЦЭМ!$B$34:$B$777,X$296)+'СЕТ СН'!$F$13</f>
        <v>0</v>
      </c>
      <c r="Y316" s="37">
        <f>SUMIFS(СВЦЭМ!$I$34:$I$777,СВЦЭМ!$A$34:$A$777,$A316,СВЦЭМ!$B$34:$B$777,Y$296)+'СЕТ СН'!$F$13</f>
        <v>0</v>
      </c>
    </row>
    <row r="317" spans="1:25" ht="15.75" x14ac:dyDescent="0.2">
      <c r="A317" s="36">
        <f t="shared" si="8"/>
        <v>42695</v>
      </c>
      <c r="B317" s="37">
        <f>SUMIFS(СВЦЭМ!$I$34:$I$777,СВЦЭМ!$A$34:$A$777,$A317,СВЦЭМ!$B$34:$B$777,B$296)+'СЕТ СН'!$F$13</f>
        <v>0</v>
      </c>
      <c r="C317" s="37">
        <f>SUMIFS(СВЦЭМ!$I$34:$I$777,СВЦЭМ!$A$34:$A$777,$A317,СВЦЭМ!$B$34:$B$777,C$296)+'СЕТ СН'!$F$13</f>
        <v>0</v>
      </c>
      <c r="D317" s="37">
        <f>SUMIFS(СВЦЭМ!$I$34:$I$777,СВЦЭМ!$A$34:$A$777,$A317,СВЦЭМ!$B$34:$B$777,D$296)+'СЕТ СН'!$F$13</f>
        <v>0</v>
      </c>
      <c r="E317" s="37">
        <f>SUMIFS(СВЦЭМ!$I$34:$I$777,СВЦЭМ!$A$34:$A$777,$A317,СВЦЭМ!$B$34:$B$777,E$296)+'СЕТ СН'!$F$13</f>
        <v>0</v>
      </c>
      <c r="F317" s="37">
        <f>SUMIFS(СВЦЭМ!$I$34:$I$777,СВЦЭМ!$A$34:$A$777,$A317,СВЦЭМ!$B$34:$B$777,F$296)+'СЕТ СН'!$F$13</f>
        <v>0</v>
      </c>
      <c r="G317" s="37">
        <f>SUMIFS(СВЦЭМ!$I$34:$I$777,СВЦЭМ!$A$34:$A$777,$A317,СВЦЭМ!$B$34:$B$777,G$296)+'СЕТ СН'!$F$13</f>
        <v>0</v>
      </c>
      <c r="H317" s="37">
        <f>SUMIFS(СВЦЭМ!$I$34:$I$777,СВЦЭМ!$A$34:$A$777,$A317,СВЦЭМ!$B$34:$B$777,H$296)+'СЕТ СН'!$F$13</f>
        <v>0</v>
      </c>
      <c r="I317" s="37">
        <f>SUMIFS(СВЦЭМ!$I$34:$I$777,СВЦЭМ!$A$34:$A$777,$A317,СВЦЭМ!$B$34:$B$777,I$296)+'СЕТ СН'!$F$13</f>
        <v>0</v>
      </c>
      <c r="J317" s="37">
        <f>SUMIFS(СВЦЭМ!$I$34:$I$777,СВЦЭМ!$A$34:$A$777,$A317,СВЦЭМ!$B$34:$B$777,J$296)+'СЕТ СН'!$F$13</f>
        <v>0</v>
      </c>
      <c r="K317" s="37">
        <f>SUMIFS(СВЦЭМ!$I$34:$I$777,СВЦЭМ!$A$34:$A$777,$A317,СВЦЭМ!$B$34:$B$777,K$296)+'СЕТ СН'!$F$13</f>
        <v>0</v>
      </c>
      <c r="L317" s="37">
        <f>SUMIFS(СВЦЭМ!$I$34:$I$777,СВЦЭМ!$A$34:$A$777,$A317,СВЦЭМ!$B$34:$B$777,L$296)+'СЕТ СН'!$F$13</f>
        <v>0</v>
      </c>
      <c r="M317" s="37">
        <f>SUMIFS(СВЦЭМ!$I$34:$I$777,СВЦЭМ!$A$34:$A$777,$A317,СВЦЭМ!$B$34:$B$777,M$296)+'СЕТ СН'!$F$13</f>
        <v>0</v>
      </c>
      <c r="N317" s="37">
        <f>SUMIFS(СВЦЭМ!$I$34:$I$777,СВЦЭМ!$A$34:$A$777,$A317,СВЦЭМ!$B$34:$B$777,N$296)+'СЕТ СН'!$F$13</f>
        <v>0</v>
      </c>
      <c r="O317" s="37">
        <f>SUMIFS(СВЦЭМ!$I$34:$I$777,СВЦЭМ!$A$34:$A$777,$A317,СВЦЭМ!$B$34:$B$777,O$296)+'СЕТ СН'!$F$13</f>
        <v>0</v>
      </c>
      <c r="P317" s="37">
        <f>SUMIFS(СВЦЭМ!$I$34:$I$777,СВЦЭМ!$A$34:$A$777,$A317,СВЦЭМ!$B$34:$B$777,P$296)+'СЕТ СН'!$F$13</f>
        <v>0</v>
      </c>
      <c r="Q317" s="37">
        <f>SUMIFS(СВЦЭМ!$I$34:$I$777,СВЦЭМ!$A$34:$A$777,$A317,СВЦЭМ!$B$34:$B$777,Q$296)+'СЕТ СН'!$F$13</f>
        <v>0</v>
      </c>
      <c r="R317" s="37">
        <f>SUMIFS(СВЦЭМ!$I$34:$I$777,СВЦЭМ!$A$34:$A$777,$A317,СВЦЭМ!$B$34:$B$777,R$296)+'СЕТ СН'!$F$13</f>
        <v>0</v>
      </c>
      <c r="S317" s="37">
        <f>SUMIFS(СВЦЭМ!$I$34:$I$777,СВЦЭМ!$A$34:$A$777,$A317,СВЦЭМ!$B$34:$B$777,S$296)+'СЕТ СН'!$F$13</f>
        <v>0</v>
      </c>
      <c r="T317" s="37">
        <f>SUMIFS(СВЦЭМ!$I$34:$I$777,СВЦЭМ!$A$34:$A$777,$A317,СВЦЭМ!$B$34:$B$777,T$296)+'СЕТ СН'!$F$13</f>
        <v>0</v>
      </c>
      <c r="U317" s="37">
        <f>SUMIFS(СВЦЭМ!$I$34:$I$777,СВЦЭМ!$A$34:$A$777,$A317,СВЦЭМ!$B$34:$B$777,U$296)+'СЕТ СН'!$F$13</f>
        <v>0</v>
      </c>
      <c r="V317" s="37">
        <f>SUMIFS(СВЦЭМ!$I$34:$I$777,СВЦЭМ!$A$34:$A$777,$A317,СВЦЭМ!$B$34:$B$777,V$296)+'СЕТ СН'!$F$13</f>
        <v>0</v>
      </c>
      <c r="W317" s="37">
        <f>SUMIFS(СВЦЭМ!$I$34:$I$777,СВЦЭМ!$A$34:$A$777,$A317,СВЦЭМ!$B$34:$B$777,W$296)+'СЕТ СН'!$F$13</f>
        <v>0</v>
      </c>
      <c r="X317" s="37">
        <f>SUMIFS(СВЦЭМ!$I$34:$I$777,СВЦЭМ!$A$34:$A$777,$A317,СВЦЭМ!$B$34:$B$777,X$296)+'СЕТ СН'!$F$13</f>
        <v>0</v>
      </c>
      <c r="Y317" s="37">
        <f>SUMIFS(СВЦЭМ!$I$34:$I$777,СВЦЭМ!$A$34:$A$777,$A317,СВЦЭМ!$B$34:$B$777,Y$296)+'СЕТ СН'!$F$13</f>
        <v>0</v>
      </c>
    </row>
    <row r="318" spans="1:25" ht="15.75" x14ac:dyDescent="0.2">
      <c r="A318" s="36">
        <f t="shared" si="8"/>
        <v>42696</v>
      </c>
      <c r="B318" s="37">
        <f>SUMIFS(СВЦЭМ!$I$34:$I$777,СВЦЭМ!$A$34:$A$777,$A318,СВЦЭМ!$B$34:$B$777,B$296)+'СЕТ СН'!$F$13</f>
        <v>0</v>
      </c>
      <c r="C318" s="37">
        <f>SUMIFS(СВЦЭМ!$I$34:$I$777,СВЦЭМ!$A$34:$A$777,$A318,СВЦЭМ!$B$34:$B$777,C$296)+'СЕТ СН'!$F$13</f>
        <v>0</v>
      </c>
      <c r="D318" s="37">
        <f>SUMIFS(СВЦЭМ!$I$34:$I$777,СВЦЭМ!$A$34:$A$777,$A318,СВЦЭМ!$B$34:$B$777,D$296)+'СЕТ СН'!$F$13</f>
        <v>0</v>
      </c>
      <c r="E318" s="37">
        <f>SUMIFS(СВЦЭМ!$I$34:$I$777,СВЦЭМ!$A$34:$A$777,$A318,СВЦЭМ!$B$34:$B$777,E$296)+'СЕТ СН'!$F$13</f>
        <v>0</v>
      </c>
      <c r="F318" s="37">
        <f>SUMIFS(СВЦЭМ!$I$34:$I$777,СВЦЭМ!$A$34:$A$777,$A318,СВЦЭМ!$B$34:$B$777,F$296)+'СЕТ СН'!$F$13</f>
        <v>0</v>
      </c>
      <c r="G318" s="37">
        <f>SUMIFS(СВЦЭМ!$I$34:$I$777,СВЦЭМ!$A$34:$A$777,$A318,СВЦЭМ!$B$34:$B$777,G$296)+'СЕТ СН'!$F$13</f>
        <v>0</v>
      </c>
      <c r="H318" s="37">
        <f>SUMIFS(СВЦЭМ!$I$34:$I$777,СВЦЭМ!$A$34:$A$777,$A318,СВЦЭМ!$B$34:$B$777,H$296)+'СЕТ СН'!$F$13</f>
        <v>0</v>
      </c>
      <c r="I318" s="37">
        <f>SUMIFS(СВЦЭМ!$I$34:$I$777,СВЦЭМ!$A$34:$A$777,$A318,СВЦЭМ!$B$34:$B$777,I$296)+'СЕТ СН'!$F$13</f>
        <v>0</v>
      </c>
      <c r="J318" s="37">
        <f>SUMIFS(СВЦЭМ!$I$34:$I$777,СВЦЭМ!$A$34:$A$777,$A318,СВЦЭМ!$B$34:$B$777,J$296)+'СЕТ СН'!$F$13</f>
        <v>0</v>
      </c>
      <c r="K318" s="37">
        <f>SUMIFS(СВЦЭМ!$I$34:$I$777,СВЦЭМ!$A$34:$A$777,$A318,СВЦЭМ!$B$34:$B$777,K$296)+'СЕТ СН'!$F$13</f>
        <v>0</v>
      </c>
      <c r="L318" s="37">
        <f>SUMIFS(СВЦЭМ!$I$34:$I$777,СВЦЭМ!$A$34:$A$777,$A318,СВЦЭМ!$B$34:$B$777,L$296)+'СЕТ СН'!$F$13</f>
        <v>0</v>
      </c>
      <c r="M318" s="37">
        <f>SUMIFS(СВЦЭМ!$I$34:$I$777,СВЦЭМ!$A$34:$A$777,$A318,СВЦЭМ!$B$34:$B$777,M$296)+'СЕТ СН'!$F$13</f>
        <v>0</v>
      </c>
      <c r="N318" s="37">
        <f>SUMIFS(СВЦЭМ!$I$34:$I$777,СВЦЭМ!$A$34:$A$777,$A318,СВЦЭМ!$B$34:$B$777,N$296)+'СЕТ СН'!$F$13</f>
        <v>0</v>
      </c>
      <c r="O318" s="37">
        <f>SUMIFS(СВЦЭМ!$I$34:$I$777,СВЦЭМ!$A$34:$A$777,$A318,СВЦЭМ!$B$34:$B$777,O$296)+'СЕТ СН'!$F$13</f>
        <v>0</v>
      </c>
      <c r="P318" s="37">
        <f>SUMIFS(СВЦЭМ!$I$34:$I$777,СВЦЭМ!$A$34:$A$777,$A318,СВЦЭМ!$B$34:$B$777,P$296)+'СЕТ СН'!$F$13</f>
        <v>0</v>
      </c>
      <c r="Q318" s="37">
        <f>SUMIFS(СВЦЭМ!$I$34:$I$777,СВЦЭМ!$A$34:$A$777,$A318,СВЦЭМ!$B$34:$B$777,Q$296)+'СЕТ СН'!$F$13</f>
        <v>0</v>
      </c>
      <c r="R318" s="37">
        <f>SUMIFS(СВЦЭМ!$I$34:$I$777,СВЦЭМ!$A$34:$A$777,$A318,СВЦЭМ!$B$34:$B$777,R$296)+'СЕТ СН'!$F$13</f>
        <v>0</v>
      </c>
      <c r="S318" s="37">
        <f>SUMIFS(СВЦЭМ!$I$34:$I$777,СВЦЭМ!$A$34:$A$777,$A318,СВЦЭМ!$B$34:$B$777,S$296)+'СЕТ СН'!$F$13</f>
        <v>0</v>
      </c>
      <c r="T318" s="37">
        <f>SUMIFS(СВЦЭМ!$I$34:$I$777,СВЦЭМ!$A$34:$A$777,$A318,СВЦЭМ!$B$34:$B$777,T$296)+'СЕТ СН'!$F$13</f>
        <v>0</v>
      </c>
      <c r="U318" s="37">
        <f>SUMIFS(СВЦЭМ!$I$34:$I$777,СВЦЭМ!$A$34:$A$777,$A318,СВЦЭМ!$B$34:$B$777,U$296)+'СЕТ СН'!$F$13</f>
        <v>0</v>
      </c>
      <c r="V318" s="37">
        <f>SUMIFS(СВЦЭМ!$I$34:$I$777,СВЦЭМ!$A$34:$A$777,$A318,СВЦЭМ!$B$34:$B$777,V$296)+'СЕТ СН'!$F$13</f>
        <v>0</v>
      </c>
      <c r="W318" s="37">
        <f>SUMIFS(СВЦЭМ!$I$34:$I$777,СВЦЭМ!$A$34:$A$777,$A318,СВЦЭМ!$B$34:$B$777,W$296)+'СЕТ СН'!$F$13</f>
        <v>0</v>
      </c>
      <c r="X318" s="37">
        <f>SUMIFS(СВЦЭМ!$I$34:$I$777,СВЦЭМ!$A$34:$A$777,$A318,СВЦЭМ!$B$34:$B$777,X$296)+'СЕТ СН'!$F$13</f>
        <v>0</v>
      </c>
      <c r="Y318" s="37">
        <f>SUMIFS(СВЦЭМ!$I$34:$I$777,СВЦЭМ!$A$34:$A$777,$A318,СВЦЭМ!$B$34:$B$777,Y$296)+'СЕТ СН'!$F$13</f>
        <v>0</v>
      </c>
    </row>
    <row r="319" spans="1:25" ht="15.75" x14ac:dyDescent="0.2">
      <c r="A319" s="36">
        <f t="shared" si="8"/>
        <v>42697</v>
      </c>
      <c r="B319" s="37">
        <f>SUMIFS(СВЦЭМ!$I$34:$I$777,СВЦЭМ!$A$34:$A$777,$A319,СВЦЭМ!$B$34:$B$777,B$296)+'СЕТ СН'!$F$13</f>
        <v>0</v>
      </c>
      <c r="C319" s="37">
        <f>SUMIFS(СВЦЭМ!$I$34:$I$777,СВЦЭМ!$A$34:$A$777,$A319,СВЦЭМ!$B$34:$B$777,C$296)+'СЕТ СН'!$F$13</f>
        <v>0</v>
      </c>
      <c r="D319" s="37">
        <f>SUMIFS(СВЦЭМ!$I$34:$I$777,СВЦЭМ!$A$34:$A$777,$A319,СВЦЭМ!$B$34:$B$777,D$296)+'СЕТ СН'!$F$13</f>
        <v>0</v>
      </c>
      <c r="E319" s="37">
        <f>SUMIFS(СВЦЭМ!$I$34:$I$777,СВЦЭМ!$A$34:$A$777,$A319,СВЦЭМ!$B$34:$B$777,E$296)+'СЕТ СН'!$F$13</f>
        <v>0</v>
      </c>
      <c r="F319" s="37">
        <f>SUMIFS(СВЦЭМ!$I$34:$I$777,СВЦЭМ!$A$34:$A$777,$A319,СВЦЭМ!$B$34:$B$777,F$296)+'СЕТ СН'!$F$13</f>
        <v>0</v>
      </c>
      <c r="G319" s="37">
        <f>SUMIFS(СВЦЭМ!$I$34:$I$777,СВЦЭМ!$A$34:$A$777,$A319,СВЦЭМ!$B$34:$B$777,G$296)+'СЕТ СН'!$F$13</f>
        <v>0</v>
      </c>
      <c r="H319" s="37">
        <f>SUMIFS(СВЦЭМ!$I$34:$I$777,СВЦЭМ!$A$34:$A$777,$A319,СВЦЭМ!$B$34:$B$777,H$296)+'СЕТ СН'!$F$13</f>
        <v>0</v>
      </c>
      <c r="I319" s="37">
        <f>SUMIFS(СВЦЭМ!$I$34:$I$777,СВЦЭМ!$A$34:$A$777,$A319,СВЦЭМ!$B$34:$B$777,I$296)+'СЕТ СН'!$F$13</f>
        <v>0</v>
      </c>
      <c r="J319" s="37">
        <f>SUMIFS(СВЦЭМ!$I$34:$I$777,СВЦЭМ!$A$34:$A$777,$A319,СВЦЭМ!$B$34:$B$777,J$296)+'СЕТ СН'!$F$13</f>
        <v>0</v>
      </c>
      <c r="K319" s="37">
        <f>SUMIFS(СВЦЭМ!$I$34:$I$777,СВЦЭМ!$A$34:$A$777,$A319,СВЦЭМ!$B$34:$B$777,K$296)+'СЕТ СН'!$F$13</f>
        <v>0</v>
      </c>
      <c r="L319" s="37">
        <f>SUMIFS(СВЦЭМ!$I$34:$I$777,СВЦЭМ!$A$34:$A$777,$A319,СВЦЭМ!$B$34:$B$777,L$296)+'СЕТ СН'!$F$13</f>
        <v>0</v>
      </c>
      <c r="M319" s="37">
        <f>SUMIFS(СВЦЭМ!$I$34:$I$777,СВЦЭМ!$A$34:$A$777,$A319,СВЦЭМ!$B$34:$B$777,M$296)+'СЕТ СН'!$F$13</f>
        <v>0</v>
      </c>
      <c r="N319" s="37">
        <f>SUMIFS(СВЦЭМ!$I$34:$I$777,СВЦЭМ!$A$34:$A$777,$A319,СВЦЭМ!$B$34:$B$777,N$296)+'СЕТ СН'!$F$13</f>
        <v>0</v>
      </c>
      <c r="O319" s="37">
        <f>SUMIFS(СВЦЭМ!$I$34:$I$777,СВЦЭМ!$A$34:$A$777,$A319,СВЦЭМ!$B$34:$B$777,O$296)+'СЕТ СН'!$F$13</f>
        <v>0</v>
      </c>
      <c r="P319" s="37">
        <f>SUMIFS(СВЦЭМ!$I$34:$I$777,СВЦЭМ!$A$34:$A$777,$A319,СВЦЭМ!$B$34:$B$777,P$296)+'СЕТ СН'!$F$13</f>
        <v>0</v>
      </c>
      <c r="Q319" s="37">
        <f>SUMIFS(СВЦЭМ!$I$34:$I$777,СВЦЭМ!$A$34:$A$777,$A319,СВЦЭМ!$B$34:$B$777,Q$296)+'СЕТ СН'!$F$13</f>
        <v>0</v>
      </c>
      <c r="R319" s="37">
        <f>SUMIFS(СВЦЭМ!$I$34:$I$777,СВЦЭМ!$A$34:$A$777,$A319,СВЦЭМ!$B$34:$B$777,R$296)+'СЕТ СН'!$F$13</f>
        <v>0</v>
      </c>
      <c r="S319" s="37">
        <f>SUMIFS(СВЦЭМ!$I$34:$I$777,СВЦЭМ!$A$34:$A$777,$A319,СВЦЭМ!$B$34:$B$777,S$296)+'СЕТ СН'!$F$13</f>
        <v>0</v>
      </c>
      <c r="T319" s="37">
        <f>SUMIFS(СВЦЭМ!$I$34:$I$777,СВЦЭМ!$A$34:$A$777,$A319,СВЦЭМ!$B$34:$B$777,T$296)+'СЕТ СН'!$F$13</f>
        <v>0</v>
      </c>
      <c r="U319" s="37">
        <f>SUMIFS(СВЦЭМ!$I$34:$I$777,СВЦЭМ!$A$34:$A$777,$A319,СВЦЭМ!$B$34:$B$777,U$296)+'СЕТ СН'!$F$13</f>
        <v>0</v>
      </c>
      <c r="V319" s="37">
        <f>SUMIFS(СВЦЭМ!$I$34:$I$777,СВЦЭМ!$A$34:$A$777,$A319,СВЦЭМ!$B$34:$B$777,V$296)+'СЕТ СН'!$F$13</f>
        <v>0</v>
      </c>
      <c r="W319" s="37">
        <f>SUMIFS(СВЦЭМ!$I$34:$I$777,СВЦЭМ!$A$34:$A$777,$A319,СВЦЭМ!$B$34:$B$777,W$296)+'СЕТ СН'!$F$13</f>
        <v>0</v>
      </c>
      <c r="X319" s="37">
        <f>SUMIFS(СВЦЭМ!$I$34:$I$777,СВЦЭМ!$A$34:$A$777,$A319,СВЦЭМ!$B$34:$B$777,X$296)+'СЕТ СН'!$F$13</f>
        <v>0</v>
      </c>
      <c r="Y319" s="37">
        <f>SUMIFS(СВЦЭМ!$I$34:$I$777,СВЦЭМ!$A$34:$A$777,$A319,СВЦЭМ!$B$34:$B$777,Y$296)+'СЕТ СН'!$F$13</f>
        <v>0</v>
      </c>
    </row>
    <row r="320" spans="1:25" ht="15.75" x14ac:dyDescent="0.2">
      <c r="A320" s="36">
        <f t="shared" si="8"/>
        <v>42698</v>
      </c>
      <c r="B320" s="37">
        <f>SUMIFS(СВЦЭМ!$I$34:$I$777,СВЦЭМ!$A$34:$A$777,$A320,СВЦЭМ!$B$34:$B$777,B$296)+'СЕТ СН'!$F$13</f>
        <v>0</v>
      </c>
      <c r="C320" s="37">
        <f>SUMIFS(СВЦЭМ!$I$34:$I$777,СВЦЭМ!$A$34:$A$777,$A320,СВЦЭМ!$B$34:$B$777,C$296)+'СЕТ СН'!$F$13</f>
        <v>0</v>
      </c>
      <c r="D320" s="37">
        <f>SUMIFS(СВЦЭМ!$I$34:$I$777,СВЦЭМ!$A$34:$A$777,$A320,СВЦЭМ!$B$34:$B$777,D$296)+'СЕТ СН'!$F$13</f>
        <v>0</v>
      </c>
      <c r="E320" s="37">
        <f>SUMIFS(СВЦЭМ!$I$34:$I$777,СВЦЭМ!$A$34:$A$777,$A320,СВЦЭМ!$B$34:$B$777,E$296)+'СЕТ СН'!$F$13</f>
        <v>0</v>
      </c>
      <c r="F320" s="37">
        <f>SUMIFS(СВЦЭМ!$I$34:$I$777,СВЦЭМ!$A$34:$A$777,$A320,СВЦЭМ!$B$34:$B$777,F$296)+'СЕТ СН'!$F$13</f>
        <v>0</v>
      </c>
      <c r="G320" s="37">
        <f>SUMIFS(СВЦЭМ!$I$34:$I$777,СВЦЭМ!$A$34:$A$777,$A320,СВЦЭМ!$B$34:$B$777,G$296)+'СЕТ СН'!$F$13</f>
        <v>0</v>
      </c>
      <c r="H320" s="37">
        <f>SUMIFS(СВЦЭМ!$I$34:$I$777,СВЦЭМ!$A$34:$A$777,$A320,СВЦЭМ!$B$34:$B$777,H$296)+'СЕТ СН'!$F$13</f>
        <v>0</v>
      </c>
      <c r="I320" s="37">
        <f>SUMIFS(СВЦЭМ!$I$34:$I$777,СВЦЭМ!$A$34:$A$777,$A320,СВЦЭМ!$B$34:$B$777,I$296)+'СЕТ СН'!$F$13</f>
        <v>0</v>
      </c>
      <c r="J320" s="37">
        <f>SUMIFS(СВЦЭМ!$I$34:$I$777,СВЦЭМ!$A$34:$A$777,$A320,СВЦЭМ!$B$34:$B$777,J$296)+'СЕТ СН'!$F$13</f>
        <v>0</v>
      </c>
      <c r="K320" s="37">
        <f>SUMIFS(СВЦЭМ!$I$34:$I$777,СВЦЭМ!$A$34:$A$777,$A320,СВЦЭМ!$B$34:$B$777,K$296)+'СЕТ СН'!$F$13</f>
        <v>0</v>
      </c>
      <c r="L320" s="37">
        <f>SUMIFS(СВЦЭМ!$I$34:$I$777,СВЦЭМ!$A$34:$A$777,$A320,СВЦЭМ!$B$34:$B$777,L$296)+'СЕТ СН'!$F$13</f>
        <v>0</v>
      </c>
      <c r="M320" s="37">
        <f>SUMIFS(СВЦЭМ!$I$34:$I$777,СВЦЭМ!$A$34:$A$777,$A320,СВЦЭМ!$B$34:$B$777,M$296)+'СЕТ СН'!$F$13</f>
        <v>0</v>
      </c>
      <c r="N320" s="37">
        <f>SUMIFS(СВЦЭМ!$I$34:$I$777,СВЦЭМ!$A$34:$A$777,$A320,СВЦЭМ!$B$34:$B$777,N$296)+'СЕТ СН'!$F$13</f>
        <v>0</v>
      </c>
      <c r="O320" s="37">
        <f>SUMIFS(СВЦЭМ!$I$34:$I$777,СВЦЭМ!$A$34:$A$777,$A320,СВЦЭМ!$B$34:$B$777,O$296)+'СЕТ СН'!$F$13</f>
        <v>0</v>
      </c>
      <c r="P320" s="37">
        <f>SUMIFS(СВЦЭМ!$I$34:$I$777,СВЦЭМ!$A$34:$A$777,$A320,СВЦЭМ!$B$34:$B$777,P$296)+'СЕТ СН'!$F$13</f>
        <v>0</v>
      </c>
      <c r="Q320" s="37">
        <f>SUMIFS(СВЦЭМ!$I$34:$I$777,СВЦЭМ!$A$34:$A$777,$A320,СВЦЭМ!$B$34:$B$777,Q$296)+'СЕТ СН'!$F$13</f>
        <v>0</v>
      </c>
      <c r="R320" s="37">
        <f>SUMIFS(СВЦЭМ!$I$34:$I$777,СВЦЭМ!$A$34:$A$777,$A320,СВЦЭМ!$B$34:$B$777,R$296)+'СЕТ СН'!$F$13</f>
        <v>0</v>
      </c>
      <c r="S320" s="37">
        <f>SUMIFS(СВЦЭМ!$I$34:$I$777,СВЦЭМ!$A$34:$A$777,$A320,СВЦЭМ!$B$34:$B$777,S$296)+'СЕТ СН'!$F$13</f>
        <v>0</v>
      </c>
      <c r="T320" s="37">
        <f>SUMIFS(СВЦЭМ!$I$34:$I$777,СВЦЭМ!$A$34:$A$777,$A320,СВЦЭМ!$B$34:$B$777,T$296)+'СЕТ СН'!$F$13</f>
        <v>0</v>
      </c>
      <c r="U320" s="37">
        <f>SUMIFS(СВЦЭМ!$I$34:$I$777,СВЦЭМ!$A$34:$A$777,$A320,СВЦЭМ!$B$34:$B$777,U$296)+'СЕТ СН'!$F$13</f>
        <v>0</v>
      </c>
      <c r="V320" s="37">
        <f>SUMIFS(СВЦЭМ!$I$34:$I$777,СВЦЭМ!$A$34:$A$777,$A320,СВЦЭМ!$B$34:$B$777,V$296)+'СЕТ СН'!$F$13</f>
        <v>0</v>
      </c>
      <c r="W320" s="37">
        <f>SUMIFS(СВЦЭМ!$I$34:$I$777,СВЦЭМ!$A$34:$A$777,$A320,СВЦЭМ!$B$34:$B$777,W$296)+'СЕТ СН'!$F$13</f>
        <v>0</v>
      </c>
      <c r="X320" s="37">
        <f>SUMIFS(СВЦЭМ!$I$34:$I$777,СВЦЭМ!$A$34:$A$777,$A320,СВЦЭМ!$B$34:$B$777,X$296)+'СЕТ СН'!$F$13</f>
        <v>0</v>
      </c>
      <c r="Y320" s="37">
        <f>SUMIFS(СВЦЭМ!$I$34:$I$777,СВЦЭМ!$A$34:$A$777,$A320,СВЦЭМ!$B$34:$B$777,Y$296)+'СЕТ СН'!$F$13</f>
        <v>0</v>
      </c>
    </row>
    <row r="321" spans="1:27" ht="15.75" x14ac:dyDescent="0.2">
      <c r="A321" s="36">
        <f t="shared" si="8"/>
        <v>42699</v>
      </c>
      <c r="B321" s="37">
        <f>SUMIFS(СВЦЭМ!$I$34:$I$777,СВЦЭМ!$A$34:$A$777,$A321,СВЦЭМ!$B$34:$B$777,B$296)+'СЕТ СН'!$F$13</f>
        <v>0</v>
      </c>
      <c r="C321" s="37">
        <f>SUMIFS(СВЦЭМ!$I$34:$I$777,СВЦЭМ!$A$34:$A$777,$A321,СВЦЭМ!$B$34:$B$777,C$296)+'СЕТ СН'!$F$13</f>
        <v>0</v>
      </c>
      <c r="D321" s="37">
        <f>SUMIFS(СВЦЭМ!$I$34:$I$777,СВЦЭМ!$A$34:$A$777,$A321,СВЦЭМ!$B$34:$B$777,D$296)+'СЕТ СН'!$F$13</f>
        <v>0</v>
      </c>
      <c r="E321" s="37">
        <f>SUMIFS(СВЦЭМ!$I$34:$I$777,СВЦЭМ!$A$34:$A$777,$A321,СВЦЭМ!$B$34:$B$777,E$296)+'СЕТ СН'!$F$13</f>
        <v>0</v>
      </c>
      <c r="F321" s="37">
        <f>SUMIFS(СВЦЭМ!$I$34:$I$777,СВЦЭМ!$A$34:$A$777,$A321,СВЦЭМ!$B$34:$B$777,F$296)+'СЕТ СН'!$F$13</f>
        <v>0</v>
      </c>
      <c r="G321" s="37">
        <f>SUMIFS(СВЦЭМ!$I$34:$I$777,СВЦЭМ!$A$34:$A$777,$A321,СВЦЭМ!$B$34:$B$777,G$296)+'СЕТ СН'!$F$13</f>
        <v>0</v>
      </c>
      <c r="H321" s="37">
        <f>SUMIFS(СВЦЭМ!$I$34:$I$777,СВЦЭМ!$A$34:$A$777,$A321,СВЦЭМ!$B$34:$B$777,H$296)+'СЕТ СН'!$F$13</f>
        <v>0</v>
      </c>
      <c r="I321" s="37">
        <f>SUMIFS(СВЦЭМ!$I$34:$I$777,СВЦЭМ!$A$34:$A$777,$A321,СВЦЭМ!$B$34:$B$777,I$296)+'СЕТ СН'!$F$13</f>
        <v>0</v>
      </c>
      <c r="J321" s="37">
        <f>SUMIFS(СВЦЭМ!$I$34:$I$777,СВЦЭМ!$A$34:$A$777,$A321,СВЦЭМ!$B$34:$B$777,J$296)+'СЕТ СН'!$F$13</f>
        <v>0</v>
      </c>
      <c r="K321" s="37">
        <f>SUMIFS(СВЦЭМ!$I$34:$I$777,СВЦЭМ!$A$34:$A$777,$A321,СВЦЭМ!$B$34:$B$777,K$296)+'СЕТ СН'!$F$13</f>
        <v>0</v>
      </c>
      <c r="L321" s="37">
        <f>SUMIFS(СВЦЭМ!$I$34:$I$777,СВЦЭМ!$A$34:$A$777,$A321,СВЦЭМ!$B$34:$B$777,L$296)+'СЕТ СН'!$F$13</f>
        <v>0</v>
      </c>
      <c r="M321" s="37">
        <f>SUMIFS(СВЦЭМ!$I$34:$I$777,СВЦЭМ!$A$34:$A$777,$A321,СВЦЭМ!$B$34:$B$777,M$296)+'СЕТ СН'!$F$13</f>
        <v>0</v>
      </c>
      <c r="N321" s="37">
        <f>SUMIFS(СВЦЭМ!$I$34:$I$777,СВЦЭМ!$A$34:$A$777,$A321,СВЦЭМ!$B$34:$B$777,N$296)+'СЕТ СН'!$F$13</f>
        <v>0</v>
      </c>
      <c r="O321" s="37">
        <f>SUMIFS(СВЦЭМ!$I$34:$I$777,СВЦЭМ!$A$34:$A$777,$A321,СВЦЭМ!$B$34:$B$777,O$296)+'СЕТ СН'!$F$13</f>
        <v>0</v>
      </c>
      <c r="P321" s="37">
        <f>SUMIFS(СВЦЭМ!$I$34:$I$777,СВЦЭМ!$A$34:$A$777,$A321,СВЦЭМ!$B$34:$B$777,P$296)+'СЕТ СН'!$F$13</f>
        <v>0</v>
      </c>
      <c r="Q321" s="37">
        <f>SUMIFS(СВЦЭМ!$I$34:$I$777,СВЦЭМ!$A$34:$A$777,$A321,СВЦЭМ!$B$34:$B$777,Q$296)+'СЕТ СН'!$F$13</f>
        <v>0</v>
      </c>
      <c r="R321" s="37">
        <f>SUMIFS(СВЦЭМ!$I$34:$I$777,СВЦЭМ!$A$34:$A$777,$A321,СВЦЭМ!$B$34:$B$777,R$296)+'СЕТ СН'!$F$13</f>
        <v>0</v>
      </c>
      <c r="S321" s="37">
        <f>SUMIFS(СВЦЭМ!$I$34:$I$777,СВЦЭМ!$A$34:$A$777,$A321,СВЦЭМ!$B$34:$B$777,S$296)+'СЕТ СН'!$F$13</f>
        <v>0</v>
      </c>
      <c r="T321" s="37">
        <f>SUMIFS(СВЦЭМ!$I$34:$I$777,СВЦЭМ!$A$34:$A$777,$A321,СВЦЭМ!$B$34:$B$777,T$296)+'СЕТ СН'!$F$13</f>
        <v>0</v>
      </c>
      <c r="U321" s="37">
        <f>SUMIFS(СВЦЭМ!$I$34:$I$777,СВЦЭМ!$A$34:$A$777,$A321,СВЦЭМ!$B$34:$B$777,U$296)+'СЕТ СН'!$F$13</f>
        <v>0</v>
      </c>
      <c r="V321" s="37">
        <f>SUMIFS(СВЦЭМ!$I$34:$I$777,СВЦЭМ!$A$34:$A$777,$A321,СВЦЭМ!$B$34:$B$777,V$296)+'СЕТ СН'!$F$13</f>
        <v>0</v>
      </c>
      <c r="W321" s="37">
        <f>SUMIFS(СВЦЭМ!$I$34:$I$777,СВЦЭМ!$A$34:$A$777,$A321,СВЦЭМ!$B$34:$B$777,W$296)+'СЕТ СН'!$F$13</f>
        <v>0</v>
      </c>
      <c r="X321" s="37">
        <f>SUMIFS(СВЦЭМ!$I$34:$I$777,СВЦЭМ!$A$34:$A$777,$A321,СВЦЭМ!$B$34:$B$777,X$296)+'СЕТ СН'!$F$13</f>
        <v>0</v>
      </c>
      <c r="Y321" s="37">
        <f>SUMIFS(СВЦЭМ!$I$34:$I$777,СВЦЭМ!$A$34:$A$777,$A321,СВЦЭМ!$B$34:$B$777,Y$296)+'СЕТ СН'!$F$13</f>
        <v>0</v>
      </c>
    </row>
    <row r="322" spans="1:27" ht="15.75" x14ac:dyDescent="0.2">
      <c r="A322" s="36">
        <f t="shared" si="8"/>
        <v>42700</v>
      </c>
      <c r="B322" s="37">
        <f>SUMIFS(СВЦЭМ!$I$34:$I$777,СВЦЭМ!$A$34:$A$777,$A322,СВЦЭМ!$B$34:$B$777,B$296)+'СЕТ СН'!$F$13</f>
        <v>0</v>
      </c>
      <c r="C322" s="37">
        <f>SUMIFS(СВЦЭМ!$I$34:$I$777,СВЦЭМ!$A$34:$A$777,$A322,СВЦЭМ!$B$34:$B$777,C$296)+'СЕТ СН'!$F$13</f>
        <v>0</v>
      </c>
      <c r="D322" s="37">
        <f>SUMIFS(СВЦЭМ!$I$34:$I$777,СВЦЭМ!$A$34:$A$777,$A322,СВЦЭМ!$B$34:$B$777,D$296)+'СЕТ СН'!$F$13</f>
        <v>0</v>
      </c>
      <c r="E322" s="37">
        <f>SUMIFS(СВЦЭМ!$I$34:$I$777,СВЦЭМ!$A$34:$A$777,$A322,СВЦЭМ!$B$34:$B$777,E$296)+'СЕТ СН'!$F$13</f>
        <v>0</v>
      </c>
      <c r="F322" s="37">
        <f>SUMIFS(СВЦЭМ!$I$34:$I$777,СВЦЭМ!$A$34:$A$777,$A322,СВЦЭМ!$B$34:$B$777,F$296)+'СЕТ СН'!$F$13</f>
        <v>0</v>
      </c>
      <c r="G322" s="37">
        <f>SUMIFS(СВЦЭМ!$I$34:$I$777,СВЦЭМ!$A$34:$A$777,$A322,СВЦЭМ!$B$34:$B$777,G$296)+'СЕТ СН'!$F$13</f>
        <v>0</v>
      </c>
      <c r="H322" s="37">
        <f>SUMIFS(СВЦЭМ!$I$34:$I$777,СВЦЭМ!$A$34:$A$777,$A322,СВЦЭМ!$B$34:$B$777,H$296)+'СЕТ СН'!$F$13</f>
        <v>0</v>
      </c>
      <c r="I322" s="37">
        <f>SUMIFS(СВЦЭМ!$I$34:$I$777,СВЦЭМ!$A$34:$A$777,$A322,СВЦЭМ!$B$34:$B$777,I$296)+'СЕТ СН'!$F$13</f>
        <v>0</v>
      </c>
      <c r="J322" s="37">
        <f>SUMIFS(СВЦЭМ!$I$34:$I$777,СВЦЭМ!$A$34:$A$777,$A322,СВЦЭМ!$B$34:$B$777,J$296)+'СЕТ СН'!$F$13</f>
        <v>0</v>
      </c>
      <c r="K322" s="37">
        <f>SUMIFS(СВЦЭМ!$I$34:$I$777,СВЦЭМ!$A$34:$A$777,$A322,СВЦЭМ!$B$34:$B$777,K$296)+'СЕТ СН'!$F$13</f>
        <v>0</v>
      </c>
      <c r="L322" s="37">
        <f>SUMIFS(СВЦЭМ!$I$34:$I$777,СВЦЭМ!$A$34:$A$777,$A322,СВЦЭМ!$B$34:$B$777,L$296)+'СЕТ СН'!$F$13</f>
        <v>0</v>
      </c>
      <c r="M322" s="37">
        <f>SUMIFS(СВЦЭМ!$I$34:$I$777,СВЦЭМ!$A$34:$A$777,$A322,СВЦЭМ!$B$34:$B$777,M$296)+'СЕТ СН'!$F$13</f>
        <v>0</v>
      </c>
      <c r="N322" s="37">
        <f>SUMIFS(СВЦЭМ!$I$34:$I$777,СВЦЭМ!$A$34:$A$777,$A322,СВЦЭМ!$B$34:$B$777,N$296)+'СЕТ СН'!$F$13</f>
        <v>0</v>
      </c>
      <c r="O322" s="37">
        <f>SUMIFS(СВЦЭМ!$I$34:$I$777,СВЦЭМ!$A$34:$A$777,$A322,СВЦЭМ!$B$34:$B$777,O$296)+'СЕТ СН'!$F$13</f>
        <v>0</v>
      </c>
      <c r="P322" s="37">
        <f>SUMIFS(СВЦЭМ!$I$34:$I$777,СВЦЭМ!$A$34:$A$777,$A322,СВЦЭМ!$B$34:$B$777,P$296)+'СЕТ СН'!$F$13</f>
        <v>0</v>
      </c>
      <c r="Q322" s="37">
        <f>SUMIFS(СВЦЭМ!$I$34:$I$777,СВЦЭМ!$A$34:$A$777,$A322,СВЦЭМ!$B$34:$B$777,Q$296)+'СЕТ СН'!$F$13</f>
        <v>0</v>
      </c>
      <c r="R322" s="37">
        <f>SUMIFS(СВЦЭМ!$I$34:$I$777,СВЦЭМ!$A$34:$A$777,$A322,СВЦЭМ!$B$34:$B$777,R$296)+'СЕТ СН'!$F$13</f>
        <v>0</v>
      </c>
      <c r="S322" s="37">
        <f>SUMIFS(СВЦЭМ!$I$34:$I$777,СВЦЭМ!$A$34:$A$777,$A322,СВЦЭМ!$B$34:$B$777,S$296)+'СЕТ СН'!$F$13</f>
        <v>0</v>
      </c>
      <c r="T322" s="37">
        <f>SUMIFS(СВЦЭМ!$I$34:$I$777,СВЦЭМ!$A$34:$A$777,$A322,СВЦЭМ!$B$34:$B$777,T$296)+'СЕТ СН'!$F$13</f>
        <v>0</v>
      </c>
      <c r="U322" s="37">
        <f>SUMIFS(СВЦЭМ!$I$34:$I$777,СВЦЭМ!$A$34:$A$777,$A322,СВЦЭМ!$B$34:$B$777,U$296)+'СЕТ СН'!$F$13</f>
        <v>0</v>
      </c>
      <c r="V322" s="37">
        <f>SUMIFS(СВЦЭМ!$I$34:$I$777,СВЦЭМ!$A$34:$A$777,$A322,СВЦЭМ!$B$34:$B$777,V$296)+'СЕТ СН'!$F$13</f>
        <v>0</v>
      </c>
      <c r="W322" s="37">
        <f>SUMIFS(СВЦЭМ!$I$34:$I$777,СВЦЭМ!$A$34:$A$777,$A322,СВЦЭМ!$B$34:$B$777,W$296)+'СЕТ СН'!$F$13</f>
        <v>0</v>
      </c>
      <c r="X322" s="37">
        <f>SUMIFS(СВЦЭМ!$I$34:$I$777,СВЦЭМ!$A$34:$A$777,$A322,СВЦЭМ!$B$34:$B$777,X$296)+'СЕТ СН'!$F$13</f>
        <v>0</v>
      </c>
      <c r="Y322" s="37">
        <f>SUMIFS(СВЦЭМ!$I$34:$I$777,СВЦЭМ!$A$34:$A$777,$A322,СВЦЭМ!$B$34:$B$777,Y$296)+'СЕТ СН'!$F$13</f>
        <v>0</v>
      </c>
    </row>
    <row r="323" spans="1:27" ht="15.75" x14ac:dyDescent="0.2">
      <c r="A323" s="36">
        <f t="shared" si="8"/>
        <v>42701</v>
      </c>
      <c r="B323" s="37">
        <f>SUMIFS(СВЦЭМ!$I$34:$I$777,СВЦЭМ!$A$34:$A$777,$A323,СВЦЭМ!$B$34:$B$777,B$296)+'СЕТ СН'!$F$13</f>
        <v>0</v>
      </c>
      <c r="C323" s="37">
        <f>SUMIFS(СВЦЭМ!$I$34:$I$777,СВЦЭМ!$A$34:$A$777,$A323,СВЦЭМ!$B$34:$B$777,C$296)+'СЕТ СН'!$F$13</f>
        <v>0</v>
      </c>
      <c r="D323" s="37">
        <f>SUMIFS(СВЦЭМ!$I$34:$I$777,СВЦЭМ!$A$34:$A$777,$A323,СВЦЭМ!$B$34:$B$777,D$296)+'СЕТ СН'!$F$13</f>
        <v>0</v>
      </c>
      <c r="E323" s="37">
        <f>SUMIFS(СВЦЭМ!$I$34:$I$777,СВЦЭМ!$A$34:$A$777,$A323,СВЦЭМ!$B$34:$B$777,E$296)+'СЕТ СН'!$F$13</f>
        <v>0</v>
      </c>
      <c r="F323" s="37">
        <f>SUMIFS(СВЦЭМ!$I$34:$I$777,СВЦЭМ!$A$34:$A$777,$A323,СВЦЭМ!$B$34:$B$777,F$296)+'СЕТ СН'!$F$13</f>
        <v>0</v>
      </c>
      <c r="G323" s="37">
        <f>SUMIFS(СВЦЭМ!$I$34:$I$777,СВЦЭМ!$A$34:$A$777,$A323,СВЦЭМ!$B$34:$B$777,G$296)+'СЕТ СН'!$F$13</f>
        <v>0</v>
      </c>
      <c r="H323" s="37">
        <f>SUMIFS(СВЦЭМ!$I$34:$I$777,СВЦЭМ!$A$34:$A$777,$A323,СВЦЭМ!$B$34:$B$777,H$296)+'СЕТ СН'!$F$13</f>
        <v>0</v>
      </c>
      <c r="I323" s="37">
        <f>SUMIFS(СВЦЭМ!$I$34:$I$777,СВЦЭМ!$A$34:$A$777,$A323,СВЦЭМ!$B$34:$B$777,I$296)+'СЕТ СН'!$F$13</f>
        <v>0</v>
      </c>
      <c r="J323" s="37">
        <f>SUMIFS(СВЦЭМ!$I$34:$I$777,СВЦЭМ!$A$34:$A$777,$A323,СВЦЭМ!$B$34:$B$777,J$296)+'СЕТ СН'!$F$13</f>
        <v>0</v>
      </c>
      <c r="K323" s="37">
        <f>SUMIFS(СВЦЭМ!$I$34:$I$777,СВЦЭМ!$A$34:$A$777,$A323,СВЦЭМ!$B$34:$B$777,K$296)+'СЕТ СН'!$F$13</f>
        <v>0</v>
      </c>
      <c r="L323" s="37">
        <f>SUMIFS(СВЦЭМ!$I$34:$I$777,СВЦЭМ!$A$34:$A$777,$A323,СВЦЭМ!$B$34:$B$777,L$296)+'СЕТ СН'!$F$13</f>
        <v>0</v>
      </c>
      <c r="M323" s="37">
        <f>SUMIFS(СВЦЭМ!$I$34:$I$777,СВЦЭМ!$A$34:$A$777,$A323,СВЦЭМ!$B$34:$B$777,M$296)+'СЕТ СН'!$F$13</f>
        <v>0</v>
      </c>
      <c r="N323" s="37">
        <f>SUMIFS(СВЦЭМ!$I$34:$I$777,СВЦЭМ!$A$34:$A$777,$A323,СВЦЭМ!$B$34:$B$777,N$296)+'СЕТ СН'!$F$13</f>
        <v>0</v>
      </c>
      <c r="O323" s="37">
        <f>SUMIFS(СВЦЭМ!$I$34:$I$777,СВЦЭМ!$A$34:$A$777,$A323,СВЦЭМ!$B$34:$B$777,O$296)+'СЕТ СН'!$F$13</f>
        <v>0</v>
      </c>
      <c r="P323" s="37">
        <f>SUMIFS(СВЦЭМ!$I$34:$I$777,СВЦЭМ!$A$34:$A$777,$A323,СВЦЭМ!$B$34:$B$777,P$296)+'СЕТ СН'!$F$13</f>
        <v>0</v>
      </c>
      <c r="Q323" s="37">
        <f>SUMIFS(СВЦЭМ!$I$34:$I$777,СВЦЭМ!$A$34:$A$777,$A323,СВЦЭМ!$B$34:$B$777,Q$296)+'СЕТ СН'!$F$13</f>
        <v>0</v>
      </c>
      <c r="R323" s="37">
        <f>SUMIFS(СВЦЭМ!$I$34:$I$777,СВЦЭМ!$A$34:$A$777,$A323,СВЦЭМ!$B$34:$B$777,R$296)+'СЕТ СН'!$F$13</f>
        <v>0</v>
      </c>
      <c r="S323" s="37">
        <f>SUMIFS(СВЦЭМ!$I$34:$I$777,СВЦЭМ!$A$34:$A$777,$A323,СВЦЭМ!$B$34:$B$777,S$296)+'СЕТ СН'!$F$13</f>
        <v>0</v>
      </c>
      <c r="T323" s="37">
        <f>SUMIFS(СВЦЭМ!$I$34:$I$777,СВЦЭМ!$A$34:$A$777,$A323,СВЦЭМ!$B$34:$B$777,T$296)+'СЕТ СН'!$F$13</f>
        <v>0</v>
      </c>
      <c r="U323" s="37">
        <f>SUMIFS(СВЦЭМ!$I$34:$I$777,СВЦЭМ!$A$34:$A$777,$A323,СВЦЭМ!$B$34:$B$777,U$296)+'СЕТ СН'!$F$13</f>
        <v>0</v>
      </c>
      <c r="V323" s="37">
        <f>SUMIFS(СВЦЭМ!$I$34:$I$777,СВЦЭМ!$A$34:$A$777,$A323,СВЦЭМ!$B$34:$B$777,V$296)+'СЕТ СН'!$F$13</f>
        <v>0</v>
      </c>
      <c r="W323" s="37">
        <f>SUMIFS(СВЦЭМ!$I$34:$I$777,СВЦЭМ!$A$34:$A$777,$A323,СВЦЭМ!$B$34:$B$777,W$296)+'СЕТ СН'!$F$13</f>
        <v>0</v>
      </c>
      <c r="X323" s="37">
        <f>SUMIFS(СВЦЭМ!$I$34:$I$777,СВЦЭМ!$A$34:$A$777,$A323,СВЦЭМ!$B$34:$B$777,X$296)+'СЕТ СН'!$F$13</f>
        <v>0</v>
      </c>
      <c r="Y323" s="37">
        <f>SUMIFS(СВЦЭМ!$I$34:$I$777,СВЦЭМ!$A$34:$A$777,$A323,СВЦЭМ!$B$34:$B$777,Y$296)+'СЕТ СН'!$F$13</f>
        <v>0</v>
      </c>
    </row>
    <row r="324" spans="1:27" ht="15.75" x14ac:dyDescent="0.2">
      <c r="A324" s="36">
        <f t="shared" si="8"/>
        <v>42702</v>
      </c>
      <c r="B324" s="37">
        <f>SUMIFS(СВЦЭМ!$I$34:$I$777,СВЦЭМ!$A$34:$A$777,$A324,СВЦЭМ!$B$34:$B$777,B$296)+'СЕТ СН'!$F$13</f>
        <v>0</v>
      </c>
      <c r="C324" s="37">
        <f>SUMIFS(СВЦЭМ!$I$34:$I$777,СВЦЭМ!$A$34:$A$777,$A324,СВЦЭМ!$B$34:$B$777,C$296)+'СЕТ СН'!$F$13</f>
        <v>0</v>
      </c>
      <c r="D324" s="37">
        <f>SUMIFS(СВЦЭМ!$I$34:$I$777,СВЦЭМ!$A$34:$A$777,$A324,СВЦЭМ!$B$34:$B$777,D$296)+'СЕТ СН'!$F$13</f>
        <v>0</v>
      </c>
      <c r="E324" s="37">
        <f>SUMIFS(СВЦЭМ!$I$34:$I$777,СВЦЭМ!$A$34:$A$777,$A324,СВЦЭМ!$B$34:$B$777,E$296)+'СЕТ СН'!$F$13</f>
        <v>0</v>
      </c>
      <c r="F324" s="37">
        <f>SUMIFS(СВЦЭМ!$I$34:$I$777,СВЦЭМ!$A$34:$A$777,$A324,СВЦЭМ!$B$34:$B$777,F$296)+'СЕТ СН'!$F$13</f>
        <v>0</v>
      </c>
      <c r="G324" s="37">
        <f>SUMIFS(СВЦЭМ!$I$34:$I$777,СВЦЭМ!$A$34:$A$777,$A324,СВЦЭМ!$B$34:$B$777,G$296)+'СЕТ СН'!$F$13</f>
        <v>0</v>
      </c>
      <c r="H324" s="37">
        <f>SUMIFS(СВЦЭМ!$I$34:$I$777,СВЦЭМ!$A$34:$A$777,$A324,СВЦЭМ!$B$34:$B$777,H$296)+'СЕТ СН'!$F$13</f>
        <v>0</v>
      </c>
      <c r="I324" s="37">
        <f>SUMIFS(СВЦЭМ!$I$34:$I$777,СВЦЭМ!$A$34:$A$777,$A324,СВЦЭМ!$B$34:$B$777,I$296)+'СЕТ СН'!$F$13</f>
        <v>0</v>
      </c>
      <c r="J324" s="37">
        <f>SUMIFS(СВЦЭМ!$I$34:$I$777,СВЦЭМ!$A$34:$A$777,$A324,СВЦЭМ!$B$34:$B$777,J$296)+'СЕТ СН'!$F$13</f>
        <v>0</v>
      </c>
      <c r="K324" s="37">
        <f>SUMIFS(СВЦЭМ!$I$34:$I$777,СВЦЭМ!$A$34:$A$777,$A324,СВЦЭМ!$B$34:$B$777,K$296)+'СЕТ СН'!$F$13</f>
        <v>0</v>
      </c>
      <c r="L324" s="37">
        <f>SUMIFS(СВЦЭМ!$I$34:$I$777,СВЦЭМ!$A$34:$A$777,$A324,СВЦЭМ!$B$34:$B$777,L$296)+'СЕТ СН'!$F$13</f>
        <v>0</v>
      </c>
      <c r="M324" s="37">
        <f>SUMIFS(СВЦЭМ!$I$34:$I$777,СВЦЭМ!$A$34:$A$777,$A324,СВЦЭМ!$B$34:$B$777,M$296)+'СЕТ СН'!$F$13</f>
        <v>0</v>
      </c>
      <c r="N324" s="37">
        <f>SUMIFS(СВЦЭМ!$I$34:$I$777,СВЦЭМ!$A$34:$A$777,$A324,СВЦЭМ!$B$34:$B$777,N$296)+'СЕТ СН'!$F$13</f>
        <v>0</v>
      </c>
      <c r="O324" s="37">
        <f>SUMIFS(СВЦЭМ!$I$34:$I$777,СВЦЭМ!$A$34:$A$777,$A324,СВЦЭМ!$B$34:$B$777,O$296)+'СЕТ СН'!$F$13</f>
        <v>0</v>
      </c>
      <c r="P324" s="37">
        <f>SUMIFS(СВЦЭМ!$I$34:$I$777,СВЦЭМ!$A$34:$A$777,$A324,СВЦЭМ!$B$34:$B$777,P$296)+'СЕТ СН'!$F$13</f>
        <v>0</v>
      </c>
      <c r="Q324" s="37">
        <f>SUMIFS(СВЦЭМ!$I$34:$I$777,СВЦЭМ!$A$34:$A$777,$A324,СВЦЭМ!$B$34:$B$777,Q$296)+'СЕТ СН'!$F$13</f>
        <v>0</v>
      </c>
      <c r="R324" s="37">
        <f>SUMIFS(СВЦЭМ!$I$34:$I$777,СВЦЭМ!$A$34:$A$777,$A324,СВЦЭМ!$B$34:$B$777,R$296)+'СЕТ СН'!$F$13</f>
        <v>0</v>
      </c>
      <c r="S324" s="37">
        <f>SUMIFS(СВЦЭМ!$I$34:$I$777,СВЦЭМ!$A$34:$A$777,$A324,СВЦЭМ!$B$34:$B$777,S$296)+'СЕТ СН'!$F$13</f>
        <v>0</v>
      </c>
      <c r="T324" s="37">
        <f>SUMIFS(СВЦЭМ!$I$34:$I$777,СВЦЭМ!$A$34:$A$777,$A324,СВЦЭМ!$B$34:$B$777,T$296)+'СЕТ СН'!$F$13</f>
        <v>0</v>
      </c>
      <c r="U324" s="37">
        <f>SUMIFS(СВЦЭМ!$I$34:$I$777,СВЦЭМ!$A$34:$A$777,$A324,СВЦЭМ!$B$34:$B$777,U$296)+'СЕТ СН'!$F$13</f>
        <v>0</v>
      </c>
      <c r="V324" s="37">
        <f>SUMIFS(СВЦЭМ!$I$34:$I$777,СВЦЭМ!$A$34:$A$777,$A324,СВЦЭМ!$B$34:$B$777,V$296)+'СЕТ СН'!$F$13</f>
        <v>0</v>
      </c>
      <c r="W324" s="37">
        <f>SUMIFS(СВЦЭМ!$I$34:$I$777,СВЦЭМ!$A$34:$A$777,$A324,СВЦЭМ!$B$34:$B$777,W$296)+'СЕТ СН'!$F$13</f>
        <v>0</v>
      </c>
      <c r="X324" s="37">
        <f>SUMIFS(СВЦЭМ!$I$34:$I$777,СВЦЭМ!$A$34:$A$777,$A324,СВЦЭМ!$B$34:$B$777,X$296)+'СЕТ СН'!$F$13</f>
        <v>0</v>
      </c>
      <c r="Y324" s="37">
        <f>SUMIFS(СВЦЭМ!$I$34:$I$777,СВЦЭМ!$A$34:$A$777,$A324,СВЦЭМ!$B$34:$B$777,Y$296)+'СЕТ СН'!$F$13</f>
        <v>0</v>
      </c>
    </row>
    <row r="325" spans="1:27" ht="15.75" x14ac:dyDescent="0.2">
      <c r="A325" s="36">
        <f t="shared" si="8"/>
        <v>42703</v>
      </c>
      <c r="B325" s="37">
        <f>SUMIFS(СВЦЭМ!$I$34:$I$777,СВЦЭМ!$A$34:$A$777,$A325,СВЦЭМ!$B$34:$B$777,B$296)+'СЕТ СН'!$F$13</f>
        <v>0</v>
      </c>
      <c r="C325" s="37">
        <f>SUMIFS(СВЦЭМ!$I$34:$I$777,СВЦЭМ!$A$34:$A$777,$A325,СВЦЭМ!$B$34:$B$777,C$296)+'СЕТ СН'!$F$13</f>
        <v>0</v>
      </c>
      <c r="D325" s="37">
        <f>SUMIFS(СВЦЭМ!$I$34:$I$777,СВЦЭМ!$A$34:$A$777,$A325,СВЦЭМ!$B$34:$B$777,D$296)+'СЕТ СН'!$F$13</f>
        <v>0</v>
      </c>
      <c r="E325" s="37">
        <f>SUMIFS(СВЦЭМ!$I$34:$I$777,СВЦЭМ!$A$34:$A$777,$A325,СВЦЭМ!$B$34:$B$777,E$296)+'СЕТ СН'!$F$13</f>
        <v>0</v>
      </c>
      <c r="F325" s="37">
        <f>SUMIFS(СВЦЭМ!$I$34:$I$777,СВЦЭМ!$A$34:$A$777,$A325,СВЦЭМ!$B$34:$B$777,F$296)+'СЕТ СН'!$F$13</f>
        <v>0</v>
      </c>
      <c r="G325" s="37">
        <f>SUMIFS(СВЦЭМ!$I$34:$I$777,СВЦЭМ!$A$34:$A$777,$A325,СВЦЭМ!$B$34:$B$777,G$296)+'СЕТ СН'!$F$13</f>
        <v>0</v>
      </c>
      <c r="H325" s="37">
        <f>SUMIFS(СВЦЭМ!$I$34:$I$777,СВЦЭМ!$A$34:$A$777,$A325,СВЦЭМ!$B$34:$B$777,H$296)+'СЕТ СН'!$F$13</f>
        <v>0</v>
      </c>
      <c r="I325" s="37">
        <f>SUMIFS(СВЦЭМ!$I$34:$I$777,СВЦЭМ!$A$34:$A$777,$A325,СВЦЭМ!$B$34:$B$777,I$296)+'СЕТ СН'!$F$13</f>
        <v>0</v>
      </c>
      <c r="J325" s="37">
        <f>SUMIFS(СВЦЭМ!$I$34:$I$777,СВЦЭМ!$A$34:$A$777,$A325,СВЦЭМ!$B$34:$B$777,J$296)+'СЕТ СН'!$F$13</f>
        <v>0</v>
      </c>
      <c r="K325" s="37">
        <f>SUMIFS(СВЦЭМ!$I$34:$I$777,СВЦЭМ!$A$34:$A$777,$A325,СВЦЭМ!$B$34:$B$777,K$296)+'СЕТ СН'!$F$13</f>
        <v>0</v>
      </c>
      <c r="L325" s="37">
        <f>SUMIFS(СВЦЭМ!$I$34:$I$777,СВЦЭМ!$A$34:$A$777,$A325,СВЦЭМ!$B$34:$B$777,L$296)+'СЕТ СН'!$F$13</f>
        <v>0</v>
      </c>
      <c r="M325" s="37">
        <f>SUMIFS(СВЦЭМ!$I$34:$I$777,СВЦЭМ!$A$34:$A$777,$A325,СВЦЭМ!$B$34:$B$777,M$296)+'СЕТ СН'!$F$13</f>
        <v>0</v>
      </c>
      <c r="N325" s="37">
        <f>SUMIFS(СВЦЭМ!$I$34:$I$777,СВЦЭМ!$A$34:$A$777,$A325,СВЦЭМ!$B$34:$B$777,N$296)+'СЕТ СН'!$F$13</f>
        <v>0</v>
      </c>
      <c r="O325" s="37">
        <f>SUMIFS(СВЦЭМ!$I$34:$I$777,СВЦЭМ!$A$34:$A$777,$A325,СВЦЭМ!$B$34:$B$777,O$296)+'СЕТ СН'!$F$13</f>
        <v>0</v>
      </c>
      <c r="P325" s="37">
        <f>SUMIFS(СВЦЭМ!$I$34:$I$777,СВЦЭМ!$A$34:$A$777,$A325,СВЦЭМ!$B$34:$B$777,P$296)+'СЕТ СН'!$F$13</f>
        <v>0</v>
      </c>
      <c r="Q325" s="37">
        <f>SUMIFS(СВЦЭМ!$I$34:$I$777,СВЦЭМ!$A$34:$A$777,$A325,СВЦЭМ!$B$34:$B$777,Q$296)+'СЕТ СН'!$F$13</f>
        <v>0</v>
      </c>
      <c r="R325" s="37">
        <f>SUMIFS(СВЦЭМ!$I$34:$I$777,СВЦЭМ!$A$34:$A$777,$A325,СВЦЭМ!$B$34:$B$777,R$296)+'СЕТ СН'!$F$13</f>
        <v>0</v>
      </c>
      <c r="S325" s="37">
        <f>SUMIFS(СВЦЭМ!$I$34:$I$777,СВЦЭМ!$A$34:$A$777,$A325,СВЦЭМ!$B$34:$B$777,S$296)+'СЕТ СН'!$F$13</f>
        <v>0</v>
      </c>
      <c r="T325" s="37">
        <f>SUMIFS(СВЦЭМ!$I$34:$I$777,СВЦЭМ!$A$34:$A$777,$A325,СВЦЭМ!$B$34:$B$777,T$296)+'СЕТ СН'!$F$13</f>
        <v>0</v>
      </c>
      <c r="U325" s="37">
        <f>SUMIFS(СВЦЭМ!$I$34:$I$777,СВЦЭМ!$A$34:$A$777,$A325,СВЦЭМ!$B$34:$B$777,U$296)+'СЕТ СН'!$F$13</f>
        <v>0</v>
      </c>
      <c r="V325" s="37">
        <f>SUMIFS(СВЦЭМ!$I$34:$I$777,СВЦЭМ!$A$34:$A$777,$A325,СВЦЭМ!$B$34:$B$777,V$296)+'СЕТ СН'!$F$13</f>
        <v>0</v>
      </c>
      <c r="W325" s="37">
        <f>SUMIFS(СВЦЭМ!$I$34:$I$777,СВЦЭМ!$A$34:$A$777,$A325,СВЦЭМ!$B$34:$B$777,W$296)+'СЕТ СН'!$F$13</f>
        <v>0</v>
      </c>
      <c r="X325" s="37">
        <f>SUMIFS(СВЦЭМ!$I$34:$I$777,СВЦЭМ!$A$34:$A$777,$A325,СВЦЭМ!$B$34:$B$777,X$296)+'СЕТ СН'!$F$13</f>
        <v>0</v>
      </c>
      <c r="Y325" s="37">
        <f>SUMIFS(СВЦЭМ!$I$34:$I$777,СВЦЭМ!$A$34:$A$777,$A325,СВЦЭМ!$B$34:$B$777,Y$296)+'СЕТ СН'!$F$13</f>
        <v>0</v>
      </c>
    </row>
    <row r="326" spans="1:27" ht="15.75" x14ac:dyDescent="0.2">
      <c r="A326" s="36">
        <f t="shared" si="8"/>
        <v>42704</v>
      </c>
      <c r="B326" s="37">
        <f>SUMIFS(СВЦЭМ!$I$34:$I$777,СВЦЭМ!$A$34:$A$777,$A326,СВЦЭМ!$B$34:$B$777,B$296)+'СЕТ СН'!$F$13</f>
        <v>0</v>
      </c>
      <c r="C326" s="37">
        <f>SUMIFS(СВЦЭМ!$I$34:$I$777,СВЦЭМ!$A$34:$A$777,$A326,СВЦЭМ!$B$34:$B$777,C$296)+'СЕТ СН'!$F$13</f>
        <v>0</v>
      </c>
      <c r="D326" s="37">
        <f>SUMIFS(СВЦЭМ!$I$34:$I$777,СВЦЭМ!$A$34:$A$777,$A326,СВЦЭМ!$B$34:$B$777,D$296)+'СЕТ СН'!$F$13</f>
        <v>0</v>
      </c>
      <c r="E326" s="37">
        <f>SUMIFS(СВЦЭМ!$I$34:$I$777,СВЦЭМ!$A$34:$A$777,$A326,СВЦЭМ!$B$34:$B$777,E$296)+'СЕТ СН'!$F$13</f>
        <v>0</v>
      </c>
      <c r="F326" s="37">
        <f>SUMIFS(СВЦЭМ!$I$34:$I$777,СВЦЭМ!$A$34:$A$777,$A326,СВЦЭМ!$B$34:$B$777,F$296)+'СЕТ СН'!$F$13</f>
        <v>0</v>
      </c>
      <c r="G326" s="37">
        <f>SUMIFS(СВЦЭМ!$I$34:$I$777,СВЦЭМ!$A$34:$A$777,$A326,СВЦЭМ!$B$34:$B$777,G$296)+'СЕТ СН'!$F$13</f>
        <v>0</v>
      </c>
      <c r="H326" s="37">
        <f>SUMIFS(СВЦЭМ!$I$34:$I$777,СВЦЭМ!$A$34:$A$777,$A326,СВЦЭМ!$B$34:$B$777,H$296)+'СЕТ СН'!$F$13</f>
        <v>0</v>
      </c>
      <c r="I326" s="37">
        <f>SUMIFS(СВЦЭМ!$I$34:$I$777,СВЦЭМ!$A$34:$A$777,$A326,СВЦЭМ!$B$34:$B$777,I$296)+'СЕТ СН'!$F$13</f>
        <v>0</v>
      </c>
      <c r="J326" s="37">
        <f>SUMIFS(СВЦЭМ!$I$34:$I$777,СВЦЭМ!$A$34:$A$777,$A326,СВЦЭМ!$B$34:$B$777,J$296)+'СЕТ СН'!$F$13</f>
        <v>0</v>
      </c>
      <c r="K326" s="37">
        <f>SUMIFS(СВЦЭМ!$I$34:$I$777,СВЦЭМ!$A$34:$A$777,$A326,СВЦЭМ!$B$34:$B$777,K$296)+'СЕТ СН'!$F$13</f>
        <v>0</v>
      </c>
      <c r="L326" s="37">
        <f>SUMIFS(СВЦЭМ!$I$34:$I$777,СВЦЭМ!$A$34:$A$777,$A326,СВЦЭМ!$B$34:$B$777,L$296)+'СЕТ СН'!$F$13</f>
        <v>0</v>
      </c>
      <c r="M326" s="37">
        <f>SUMIFS(СВЦЭМ!$I$34:$I$777,СВЦЭМ!$A$34:$A$777,$A326,СВЦЭМ!$B$34:$B$777,M$296)+'СЕТ СН'!$F$13</f>
        <v>0</v>
      </c>
      <c r="N326" s="37">
        <f>SUMIFS(СВЦЭМ!$I$34:$I$777,СВЦЭМ!$A$34:$A$777,$A326,СВЦЭМ!$B$34:$B$777,N$296)+'СЕТ СН'!$F$13</f>
        <v>0</v>
      </c>
      <c r="O326" s="37">
        <f>SUMIFS(СВЦЭМ!$I$34:$I$777,СВЦЭМ!$A$34:$A$777,$A326,СВЦЭМ!$B$34:$B$777,O$296)+'СЕТ СН'!$F$13</f>
        <v>0</v>
      </c>
      <c r="P326" s="37">
        <f>SUMIFS(СВЦЭМ!$I$34:$I$777,СВЦЭМ!$A$34:$A$777,$A326,СВЦЭМ!$B$34:$B$777,P$296)+'СЕТ СН'!$F$13</f>
        <v>0</v>
      </c>
      <c r="Q326" s="37">
        <f>SUMIFS(СВЦЭМ!$I$34:$I$777,СВЦЭМ!$A$34:$A$777,$A326,СВЦЭМ!$B$34:$B$777,Q$296)+'СЕТ СН'!$F$13</f>
        <v>0</v>
      </c>
      <c r="R326" s="37">
        <f>SUMIFS(СВЦЭМ!$I$34:$I$777,СВЦЭМ!$A$34:$A$777,$A326,СВЦЭМ!$B$34:$B$777,R$296)+'СЕТ СН'!$F$13</f>
        <v>0</v>
      </c>
      <c r="S326" s="37">
        <f>SUMIFS(СВЦЭМ!$I$34:$I$777,СВЦЭМ!$A$34:$A$777,$A326,СВЦЭМ!$B$34:$B$777,S$296)+'СЕТ СН'!$F$13</f>
        <v>0</v>
      </c>
      <c r="T326" s="37">
        <f>SUMIFS(СВЦЭМ!$I$34:$I$777,СВЦЭМ!$A$34:$A$777,$A326,СВЦЭМ!$B$34:$B$777,T$296)+'СЕТ СН'!$F$13</f>
        <v>0</v>
      </c>
      <c r="U326" s="37">
        <f>SUMIFS(СВЦЭМ!$I$34:$I$777,СВЦЭМ!$A$34:$A$777,$A326,СВЦЭМ!$B$34:$B$777,U$296)+'СЕТ СН'!$F$13</f>
        <v>0</v>
      </c>
      <c r="V326" s="37">
        <f>SUMIFS(СВЦЭМ!$I$34:$I$777,СВЦЭМ!$A$34:$A$777,$A326,СВЦЭМ!$B$34:$B$777,V$296)+'СЕТ СН'!$F$13</f>
        <v>0</v>
      </c>
      <c r="W326" s="37">
        <f>SUMIFS(СВЦЭМ!$I$34:$I$777,СВЦЭМ!$A$34:$A$777,$A326,СВЦЭМ!$B$34:$B$777,W$296)+'СЕТ СН'!$F$13</f>
        <v>0</v>
      </c>
      <c r="X326" s="37">
        <f>SUMIFS(СВЦЭМ!$I$34:$I$777,СВЦЭМ!$A$34:$A$777,$A326,СВЦЭМ!$B$34:$B$777,X$296)+'СЕТ СН'!$F$13</f>
        <v>0</v>
      </c>
      <c r="Y326" s="37">
        <f>SUMIFS(СВЦЭМ!$I$34:$I$777,СВЦЭМ!$A$34:$A$777,$A326,СВЦЭМ!$B$34:$B$777,Y$296)+'СЕТ СН'!$F$13</f>
        <v>0</v>
      </c>
    </row>
    <row r="327" spans="1:27" ht="15.75" x14ac:dyDescent="0.2">
      <c r="A327" s="36">
        <f t="shared" si="8"/>
        <v>42705</v>
      </c>
      <c r="B327" s="37">
        <f>SUMIFS(СВЦЭМ!$I$34:$I$777,СВЦЭМ!$A$34:$A$777,$A327,СВЦЭМ!$B$34:$B$777,B$296)+'СЕТ СН'!$F$13</f>
        <v>0</v>
      </c>
      <c r="C327" s="37">
        <f>SUMIFS(СВЦЭМ!$I$34:$I$777,СВЦЭМ!$A$34:$A$777,$A327,СВЦЭМ!$B$34:$B$777,C$296)+'СЕТ СН'!$F$13</f>
        <v>0</v>
      </c>
      <c r="D327" s="37">
        <f>SUMIFS(СВЦЭМ!$I$34:$I$777,СВЦЭМ!$A$34:$A$777,$A327,СВЦЭМ!$B$34:$B$777,D$296)+'СЕТ СН'!$F$13</f>
        <v>0</v>
      </c>
      <c r="E327" s="37">
        <f>SUMIFS(СВЦЭМ!$I$34:$I$777,СВЦЭМ!$A$34:$A$777,$A327,СВЦЭМ!$B$34:$B$777,E$296)+'СЕТ СН'!$F$13</f>
        <v>0</v>
      </c>
      <c r="F327" s="37">
        <f>SUMIFS(СВЦЭМ!$I$34:$I$777,СВЦЭМ!$A$34:$A$777,$A327,СВЦЭМ!$B$34:$B$777,F$296)+'СЕТ СН'!$F$13</f>
        <v>0</v>
      </c>
      <c r="G327" s="37">
        <f>SUMIFS(СВЦЭМ!$I$34:$I$777,СВЦЭМ!$A$34:$A$777,$A327,СВЦЭМ!$B$34:$B$777,G$296)+'СЕТ СН'!$F$13</f>
        <v>0</v>
      </c>
      <c r="H327" s="37">
        <f>SUMIFS(СВЦЭМ!$I$34:$I$777,СВЦЭМ!$A$34:$A$777,$A327,СВЦЭМ!$B$34:$B$777,H$296)+'СЕТ СН'!$F$13</f>
        <v>0</v>
      </c>
      <c r="I327" s="37">
        <f>SUMIFS(СВЦЭМ!$I$34:$I$777,СВЦЭМ!$A$34:$A$777,$A327,СВЦЭМ!$B$34:$B$777,I$296)+'СЕТ СН'!$F$13</f>
        <v>0</v>
      </c>
      <c r="J327" s="37">
        <f>SUMIFS(СВЦЭМ!$I$34:$I$777,СВЦЭМ!$A$34:$A$777,$A327,СВЦЭМ!$B$34:$B$777,J$296)+'СЕТ СН'!$F$13</f>
        <v>0</v>
      </c>
      <c r="K327" s="37">
        <f>SUMIFS(СВЦЭМ!$I$34:$I$777,СВЦЭМ!$A$34:$A$777,$A327,СВЦЭМ!$B$34:$B$777,K$296)+'СЕТ СН'!$F$13</f>
        <v>0</v>
      </c>
      <c r="L327" s="37">
        <f>SUMIFS(СВЦЭМ!$I$34:$I$777,СВЦЭМ!$A$34:$A$777,$A327,СВЦЭМ!$B$34:$B$777,L$296)+'СЕТ СН'!$F$13</f>
        <v>0</v>
      </c>
      <c r="M327" s="37">
        <f>SUMIFS(СВЦЭМ!$I$34:$I$777,СВЦЭМ!$A$34:$A$777,$A327,СВЦЭМ!$B$34:$B$777,M$296)+'СЕТ СН'!$F$13</f>
        <v>0</v>
      </c>
      <c r="N327" s="37">
        <f>SUMIFS(СВЦЭМ!$I$34:$I$777,СВЦЭМ!$A$34:$A$777,$A327,СВЦЭМ!$B$34:$B$777,N$296)+'СЕТ СН'!$F$13</f>
        <v>0</v>
      </c>
      <c r="O327" s="37">
        <f>SUMIFS(СВЦЭМ!$I$34:$I$777,СВЦЭМ!$A$34:$A$777,$A327,СВЦЭМ!$B$34:$B$777,O$296)+'СЕТ СН'!$F$13</f>
        <v>0</v>
      </c>
      <c r="P327" s="37">
        <f>SUMIFS(СВЦЭМ!$I$34:$I$777,СВЦЭМ!$A$34:$A$777,$A327,СВЦЭМ!$B$34:$B$777,P$296)+'СЕТ СН'!$F$13</f>
        <v>0</v>
      </c>
      <c r="Q327" s="37">
        <f>SUMIFS(СВЦЭМ!$I$34:$I$777,СВЦЭМ!$A$34:$A$777,$A327,СВЦЭМ!$B$34:$B$777,Q$296)+'СЕТ СН'!$F$13</f>
        <v>0</v>
      </c>
      <c r="R327" s="37">
        <f>SUMIFS(СВЦЭМ!$I$34:$I$777,СВЦЭМ!$A$34:$A$777,$A327,СВЦЭМ!$B$34:$B$777,R$296)+'СЕТ СН'!$F$13</f>
        <v>0</v>
      </c>
      <c r="S327" s="37">
        <f>SUMIFS(СВЦЭМ!$I$34:$I$777,СВЦЭМ!$A$34:$A$777,$A327,СВЦЭМ!$B$34:$B$777,S$296)+'СЕТ СН'!$F$13</f>
        <v>0</v>
      </c>
      <c r="T327" s="37">
        <f>SUMIFS(СВЦЭМ!$I$34:$I$777,СВЦЭМ!$A$34:$A$777,$A327,СВЦЭМ!$B$34:$B$777,T$296)+'СЕТ СН'!$F$13</f>
        <v>0</v>
      </c>
      <c r="U327" s="37">
        <f>SUMIFS(СВЦЭМ!$I$34:$I$777,СВЦЭМ!$A$34:$A$777,$A327,СВЦЭМ!$B$34:$B$777,U$296)+'СЕТ СН'!$F$13</f>
        <v>0</v>
      </c>
      <c r="V327" s="37">
        <f>SUMIFS(СВЦЭМ!$I$34:$I$777,СВЦЭМ!$A$34:$A$777,$A327,СВЦЭМ!$B$34:$B$777,V$296)+'СЕТ СН'!$F$13</f>
        <v>0</v>
      </c>
      <c r="W327" s="37">
        <f>SUMIFS(СВЦЭМ!$I$34:$I$777,СВЦЭМ!$A$34:$A$777,$A327,СВЦЭМ!$B$34:$B$777,W$296)+'СЕТ СН'!$F$13</f>
        <v>0</v>
      </c>
      <c r="X327" s="37">
        <f>SUMIFS(СВЦЭМ!$I$34:$I$777,СВЦЭМ!$A$34:$A$777,$A327,СВЦЭМ!$B$34:$B$777,X$296)+'СЕТ СН'!$F$13</f>
        <v>0</v>
      </c>
      <c r="Y327" s="37">
        <f>SUMIFS(СВЦЭМ!$I$34:$I$777,СВЦЭМ!$A$34:$A$777,$A327,СВЦЭМ!$B$34:$B$777,Y$296)+'СЕТ СН'!$F$13</f>
        <v>0</v>
      </c>
    </row>
    <row r="328" spans="1:27" ht="15.75" x14ac:dyDescent="0.2">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7" ht="12.75" customHeight="1" x14ac:dyDescent="0.2">
      <c r="A329" s="113" t="s">
        <v>7</v>
      </c>
      <c r="B329" s="116" t="s">
        <v>133</v>
      </c>
      <c r="C329" s="117"/>
      <c r="D329" s="117"/>
      <c r="E329" s="117"/>
      <c r="F329" s="117"/>
      <c r="G329" s="117"/>
      <c r="H329" s="117"/>
      <c r="I329" s="117"/>
      <c r="J329" s="117"/>
      <c r="K329" s="117"/>
      <c r="L329" s="117"/>
      <c r="M329" s="117"/>
      <c r="N329" s="117"/>
      <c r="O329" s="117"/>
      <c r="P329" s="117"/>
      <c r="Q329" s="117"/>
      <c r="R329" s="117"/>
      <c r="S329" s="117"/>
      <c r="T329" s="117"/>
      <c r="U329" s="117"/>
      <c r="V329" s="117"/>
      <c r="W329" s="117"/>
      <c r="X329" s="117"/>
      <c r="Y329" s="118"/>
    </row>
    <row r="330" spans="1:27" ht="12.75" customHeight="1" x14ac:dyDescent="0.2">
      <c r="A330" s="114"/>
      <c r="B330" s="119"/>
      <c r="C330" s="120"/>
      <c r="D330" s="120"/>
      <c r="E330" s="120"/>
      <c r="F330" s="120"/>
      <c r="G330" s="120"/>
      <c r="H330" s="120"/>
      <c r="I330" s="120"/>
      <c r="J330" s="120"/>
      <c r="K330" s="120"/>
      <c r="L330" s="120"/>
      <c r="M330" s="120"/>
      <c r="N330" s="120"/>
      <c r="O330" s="120"/>
      <c r="P330" s="120"/>
      <c r="Q330" s="120"/>
      <c r="R330" s="120"/>
      <c r="S330" s="120"/>
      <c r="T330" s="120"/>
      <c r="U330" s="120"/>
      <c r="V330" s="120"/>
      <c r="W330" s="120"/>
      <c r="X330" s="120"/>
      <c r="Y330" s="121"/>
    </row>
    <row r="331" spans="1:27" s="47" customFormat="1" ht="12.75" customHeight="1" x14ac:dyDescent="0.2">
      <c r="A331" s="115"/>
      <c r="B331" s="35">
        <v>1</v>
      </c>
      <c r="C331" s="35">
        <v>2</v>
      </c>
      <c r="D331" s="35">
        <v>3</v>
      </c>
      <c r="E331" s="35">
        <v>4</v>
      </c>
      <c r="F331" s="35">
        <v>5</v>
      </c>
      <c r="G331" s="35">
        <v>6</v>
      </c>
      <c r="H331" s="35">
        <v>7</v>
      </c>
      <c r="I331" s="35">
        <v>8</v>
      </c>
      <c r="J331" s="35">
        <v>9</v>
      </c>
      <c r="K331" s="35">
        <v>10</v>
      </c>
      <c r="L331" s="35">
        <v>11</v>
      </c>
      <c r="M331" s="35">
        <v>12</v>
      </c>
      <c r="N331" s="35">
        <v>13</v>
      </c>
      <c r="O331" s="35">
        <v>14</v>
      </c>
      <c r="P331" s="35">
        <v>15</v>
      </c>
      <c r="Q331" s="35">
        <v>16</v>
      </c>
      <c r="R331" s="35">
        <v>17</v>
      </c>
      <c r="S331" s="35">
        <v>18</v>
      </c>
      <c r="T331" s="35">
        <v>19</v>
      </c>
      <c r="U331" s="35">
        <v>20</v>
      </c>
      <c r="V331" s="35">
        <v>21</v>
      </c>
      <c r="W331" s="35">
        <v>22</v>
      </c>
      <c r="X331" s="35">
        <v>23</v>
      </c>
      <c r="Y331" s="35">
        <v>24</v>
      </c>
    </row>
    <row r="332" spans="1:27" ht="15.75" customHeight="1" x14ac:dyDescent="0.2">
      <c r="A332" s="36" t="str">
        <f>A297</f>
        <v>01.11.2016</v>
      </c>
      <c r="B332" s="37">
        <f>SUMIFS(СВЦЭМ!$J$34:$J$777,СВЦЭМ!$A$34:$A$777,$A332,СВЦЭМ!$B$34:$B$777,B$331)+'СЕТ СН'!$F$13</f>
        <v>480.95974244000001</v>
      </c>
      <c r="C332" s="37">
        <f>SUMIFS(СВЦЭМ!$J$34:$J$777,СВЦЭМ!$A$34:$A$777,$A332,СВЦЭМ!$B$34:$B$777,C$331)+'СЕТ СН'!$F$13</f>
        <v>539.07424293999998</v>
      </c>
      <c r="D332" s="37">
        <f>SUMIFS(СВЦЭМ!$J$34:$J$777,СВЦЭМ!$A$34:$A$777,$A332,СВЦЭМ!$B$34:$B$777,D$331)+'СЕТ СН'!$F$13</f>
        <v>557.78202659999999</v>
      </c>
      <c r="E332" s="37">
        <f>SUMIFS(СВЦЭМ!$J$34:$J$777,СВЦЭМ!$A$34:$A$777,$A332,СВЦЭМ!$B$34:$B$777,E$331)+'СЕТ СН'!$F$13</f>
        <v>565.05471953000006</v>
      </c>
      <c r="F332" s="37">
        <f>SUMIFS(СВЦЭМ!$J$34:$J$777,СВЦЭМ!$A$34:$A$777,$A332,СВЦЭМ!$B$34:$B$777,F$331)+'СЕТ СН'!$F$13</f>
        <v>564.13418717000002</v>
      </c>
      <c r="G332" s="37">
        <f>SUMIFS(СВЦЭМ!$J$34:$J$777,СВЦЭМ!$A$34:$A$777,$A332,СВЦЭМ!$B$34:$B$777,G$331)+'СЕТ СН'!$F$13</f>
        <v>556.65852930999995</v>
      </c>
      <c r="H332" s="37">
        <f>SUMIFS(СВЦЭМ!$J$34:$J$777,СВЦЭМ!$A$34:$A$777,$A332,СВЦЭМ!$B$34:$B$777,H$331)+'СЕТ СН'!$F$13</f>
        <v>536.07793562999996</v>
      </c>
      <c r="I332" s="37">
        <f>SUMIFS(СВЦЭМ!$J$34:$J$777,СВЦЭМ!$A$34:$A$777,$A332,СВЦЭМ!$B$34:$B$777,I$331)+'СЕТ СН'!$F$13</f>
        <v>515.51529158000005</v>
      </c>
      <c r="J332" s="37">
        <f>SUMIFS(СВЦЭМ!$J$34:$J$777,СВЦЭМ!$A$34:$A$777,$A332,СВЦЭМ!$B$34:$B$777,J$331)+'СЕТ СН'!$F$13</f>
        <v>470.00491699000003</v>
      </c>
      <c r="K332" s="37">
        <f>SUMIFS(СВЦЭМ!$J$34:$J$777,СВЦЭМ!$A$34:$A$777,$A332,СВЦЭМ!$B$34:$B$777,K$331)+'СЕТ СН'!$F$13</f>
        <v>423.94519695999998</v>
      </c>
      <c r="L332" s="37">
        <f>SUMIFS(СВЦЭМ!$J$34:$J$777,СВЦЭМ!$A$34:$A$777,$A332,СВЦЭМ!$B$34:$B$777,L$331)+'СЕТ СН'!$F$13</f>
        <v>375.48129822999999</v>
      </c>
      <c r="M332" s="37">
        <f>SUMIFS(СВЦЭМ!$J$34:$J$777,СВЦЭМ!$A$34:$A$777,$A332,СВЦЭМ!$B$34:$B$777,M$331)+'СЕТ СН'!$F$13</f>
        <v>348.02929284999999</v>
      </c>
      <c r="N332" s="37">
        <f>SUMIFS(СВЦЭМ!$J$34:$J$777,СВЦЭМ!$A$34:$A$777,$A332,СВЦЭМ!$B$34:$B$777,N$331)+'СЕТ СН'!$F$13</f>
        <v>348.71694941999999</v>
      </c>
      <c r="O332" s="37">
        <f>SUMIFS(СВЦЭМ!$J$34:$J$777,СВЦЭМ!$A$34:$A$777,$A332,СВЦЭМ!$B$34:$B$777,O$331)+'СЕТ СН'!$F$13</f>
        <v>351.64061303</v>
      </c>
      <c r="P332" s="37">
        <f>SUMIFS(СВЦЭМ!$J$34:$J$777,СВЦЭМ!$A$34:$A$777,$A332,СВЦЭМ!$B$34:$B$777,P$331)+'СЕТ СН'!$F$13</f>
        <v>357.67733277999997</v>
      </c>
      <c r="Q332" s="37">
        <f>SUMIFS(СВЦЭМ!$J$34:$J$777,СВЦЭМ!$A$34:$A$777,$A332,СВЦЭМ!$B$34:$B$777,Q$331)+'СЕТ СН'!$F$13</f>
        <v>357.57099140000003</v>
      </c>
      <c r="R332" s="37">
        <f>SUMIFS(СВЦЭМ!$J$34:$J$777,СВЦЭМ!$A$34:$A$777,$A332,СВЦЭМ!$B$34:$B$777,R$331)+'СЕТ СН'!$F$13</f>
        <v>356.68975655999998</v>
      </c>
      <c r="S332" s="37">
        <f>SUMIFS(СВЦЭМ!$J$34:$J$777,СВЦЭМ!$A$34:$A$777,$A332,СВЦЭМ!$B$34:$B$777,S$331)+'СЕТ СН'!$F$13</f>
        <v>347.41556373999998</v>
      </c>
      <c r="T332" s="37">
        <f>SUMIFS(СВЦЭМ!$J$34:$J$777,СВЦЭМ!$A$34:$A$777,$A332,СВЦЭМ!$B$34:$B$777,T$331)+'СЕТ СН'!$F$13</f>
        <v>354.12979739999997</v>
      </c>
      <c r="U332" s="37">
        <f>SUMIFS(СВЦЭМ!$J$34:$J$777,СВЦЭМ!$A$34:$A$777,$A332,СВЦЭМ!$B$34:$B$777,U$331)+'СЕТ СН'!$F$13</f>
        <v>357.90950290000001</v>
      </c>
      <c r="V332" s="37">
        <f>SUMIFS(СВЦЭМ!$J$34:$J$777,СВЦЭМ!$A$34:$A$777,$A332,СВЦЭМ!$B$34:$B$777,V$331)+'СЕТ СН'!$F$13</f>
        <v>351.12146996000001</v>
      </c>
      <c r="W332" s="37">
        <f>SUMIFS(СВЦЭМ!$J$34:$J$777,СВЦЭМ!$A$34:$A$777,$A332,СВЦЭМ!$B$34:$B$777,W$331)+'СЕТ СН'!$F$13</f>
        <v>347.45176695999999</v>
      </c>
      <c r="X332" s="37">
        <f>SUMIFS(СВЦЭМ!$J$34:$J$777,СВЦЭМ!$A$34:$A$777,$A332,СВЦЭМ!$B$34:$B$777,X$331)+'СЕТ СН'!$F$13</f>
        <v>352.20316006000002</v>
      </c>
      <c r="Y332" s="37">
        <f>SUMIFS(СВЦЭМ!$J$34:$J$777,СВЦЭМ!$A$34:$A$777,$A332,СВЦЭМ!$B$34:$B$777,Y$331)+'СЕТ СН'!$F$13</f>
        <v>405.14334303999999</v>
      </c>
      <c r="AA332" s="46"/>
    </row>
    <row r="333" spans="1:27" ht="15.75" x14ac:dyDescent="0.2">
      <c r="A333" s="36">
        <f>A332+1</f>
        <v>42676</v>
      </c>
      <c r="B333" s="37">
        <f>SUMIFS(СВЦЭМ!$J$34:$J$777,СВЦЭМ!$A$34:$A$777,$A333,СВЦЭМ!$B$34:$B$777,B$331)+'СЕТ СН'!$F$13</f>
        <v>481.67129356999999</v>
      </c>
      <c r="C333" s="37">
        <f>SUMIFS(СВЦЭМ!$J$34:$J$777,СВЦЭМ!$A$34:$A$777,$A333,СВЦЭМ!$B$34:$B$777,C$331)+'СЕТ СН'!$F$13</f>
        <v>549.01597188000005</v>
      </c>
      <c r="D333" s="37">
        <f>SUMIFS(СВЦЭМ!$J$34:$J$777,СВЦЭМ!$A$34:$A$777,$A333,СВЦЭМ!$B$34:$B$777,D$331)+'СЕТ СН'!$F$13</f>
        <v>570.01372349999997</v>
      </c>
      <c r="E333" s="37">
        <f>SUMIFS(СВЦЭМ!$J$34:$J$777,СВЦЭМ!$A$34:$A$777,$A333,СВЦЭМ!$B$34:$B$777,E$331)+'СЕТ СН'!$F$13</f>
        <v>574.25495978000004</v>
      </c>
      <c r="F333" s="37">
        <f>SUMIFS(СВЦЭМ!$J$34:$J$777,СВЦЭМ!$A$34:$A$777,$A333,СВЦЭМ!$B$34:$B$777,F$331)+'СЕТ СН'!$F$13</f>
        <v>574.69983214000001</v>
      </c>
      <c r="G333" s="37">
        <f>SUMIFS(СВЦЭМ!$J$34:$J$777,СВЦЭМ!$A$34:$A$777,$A333,СВЦЭМ!$B$34:$B$777,G$331)+'СЕТ СН'!$F$13</f>
        <v>557.56988740999998</v>
      </c>
      <c r="H333" s="37">
        <f>SUMIFS(СВЦЭМ!$J$34:$J$777,СВЦЭМ!$A$34:$A$777,$A333,СВЦЭМ!$B$34:$B$777,H$331)+'СЕТ СН'!$F$13</f>
        <v>559.03379659999996</v>
      </c>
      <c r="I333" s="37">
        <f>SUMIFS(СВЦЭМ!$J$34:$J$777,СВЦЭМ!$A$34:$A$777,$A333,СВЦЭМ!$B$34:$B$777,I$331)+'СЕТ СН'!$F$13</f>
        <v>542.03459553000005</v>
      </c>
      <c r="J333" s="37">
        <f>SUMIFS(СВЦЭМ!$J$34:$J$777,СВЦЭМ!$A$34:$A$777,$A333,СВЦЭМ!$B$34:$B$777,J$331)+'СЕТ СН'!$F$13</f>
        <v>460.21270208999999</v>
      </c>
      <c r="K333" s="37">
        <f>SUMIFS(СВЦЭМ!$J$34:$J$777,СВЦЭМ!$A$34:$A$777,$A333,СВЦЭМ!$B$34:$B$777,K$331)+'СЕТ СН'!$F$13</f>
        <v>397.44343156000002</v>
      </c>
      <c r="L333" s="37">
        <f>SUMIFS(СВЦЭМ!$J$34:$J$777,СВЦЭМ!$A$34:$A$777,$A333,СВЦЭМ!$B$34:$B$777,L$331)+'СЕТ СН'!$F$13</f>
        <v>381.24171171</v>
      </c>
      <c r="M333" s="37">
        <f>SUMIFS(СВЦЭМ!$J$34:$J$777,СВЦЭМ!$A$34:$A$777,$A333,СВЦЭМ!$B$34:$B$777,M$331)+'СЕТ СН'!$F$13</f>
        <v>374.17760548000001</v>
      </c>
      <c r="N333" s="37">
        <f>SUMIFS(СВЦЭМ!$J$34:$J$777,СВЦЭМ!$A$34:$A$777,$A333,СВЦЭМ!$B$34:$B$777,N$331)+'СЕТ СН'!$F$13</f>
        <v>383.98521375000001</v>
      </c>
      <c r="O333" s="37">
        <f>SUMIFS(СВЦЭМ!$J$34:$J$777,СВЦЭМ!$A$34:$A$777,$A333,СВЦЭМ!$B$34:$B$777,O$331)+'СЕТ СН'!$F$13</f>
        <v>399.93328412</v>
      </c>
      <c r="P333" s="37">
        <f>SUMIFS(СВЦЭМ!$J$34:$J$777,СВЦЭМ!$A$34:$A$777,$A333,СВЦЭМ!$B$34:$B$777,P$331)+'СЕТ СН'!$F$13</f>
        <v>396.78763507000002</v>
      </c>
      <c r="Q333" s="37">
        <f>SUMIFS(СВЦЭМ!$J$34:$J$777,СВЦЭМ!$A$34:$A$777,$A333,СВЦЭМ!$B$34:$B$777,Q$331)+'СЕТ СН'!$F$13</f>
        <v>395.26880705999997</v>
      </c>
      <c r="R333" s="37">
        <f>SUMIFS(СВЦЭМ!$J$34:$J$777,СВЦЭМ!$A$34:$A$777,$A333,СВЦЭМ!$B$34:$B$777,R$331)+'СЕТ СН'!$F$13</f>
        <v>395.22303104000002</v>
      </c>
      <c r="S333" s="37">
        <f>SUMIFS(СВЦЭМ!$J$34:$J$777,СВЦЭМ!$A$34:$A$777,$A333,СВЦЭМ!$B$34:$B$777,S$331)+'СЕТ СН'!$F$13</f>
        <v>389.68997404999999</v>
      </c>
      <c r="T333" s="37">
        <f>SUMIFS(СВЦЭМ!$J$34:$J$777,СВЦЭМ!$A$34:$A$777,$A333,СВЦЭМ!$B$34:$B$777,T$331)+'СЕТ СН'!$F$13</f>
        <v>399.78501060999997</v>
      </c>
      <c r="U333" s="37">
        <f>SUMIFS(СВЦЭМ!$J$34:$J$777,СВЦЭМ!$A$34:$A$777,$A333,СВЦЭМ!$B$34:$B$777,U$331)+'СЕТ СН'!$F$13</f>
        <v>409.48857394999999</v>
      </c>
      <c r="V333" s="37">
        <f>SUMIFS(СВЦЭМ!$J$34:$J$777,СВЦЭМ!$A$34:$A$777,$A333,СВЦЭМ!$B$34:$B$777,V$331)+'СЕТ СН'!$F$13</f>
        <v>404.08037574000002</v>
      </c>
      <c r="W333" s="37">
        <f>SUMIFS(СВЦЭМ!$J$34:$J$777,СВЦЭМ!$A$34:$A$777,$A333,СВЦЭМ!$B$34:$B$777,W$331)+'СЕТ СН'!$F$13</f>
        <v>395.99608140999999</v>
      </c>
      <c r="X333" s="37">
        <f>SUMIFS(СВЦЭМ!$J$34:$J$777,СВЦЭМ!$A$34:$A$777,$A333,СВЦЭМ!$B$34:$B$777,X$331)+'СЕТ СН'!$F$13</f>
        <v>395.13018133999998</v>
      </c>
      <c r="Y333" s="37">
        <f>SUMIFS(СВЦЭМ!$J$34:$J$777,СВЦЭМ!$A$34:$A$777,$A333,СВЦЭМ!$B$34:$B$777,Y$331)+'СЕТ СН'!$F$13</f>
        <v>421.36949083000002</v>
      </c>
    </row>
    <row r="334" spans="1:27" ht="15.75" x14ac:dyDescent="0.2">
      <c r="A334" s="36">
        <f t="shared" ref="A334:A362" si="9">A333+1</f>
        <v>42677</v>
      </c>
      <c r="B334" s="37">
        <f>SUMIFS(СВЦЭМ!$J$34:$J$777,СВЦЭМ!$A$34:$A$777,$A334,СВЦЭМ!$B$34:$B$777,B$331)+'СЕТ СН'!$F$13</f>
        <v>481.86917841000002</v>
      </c>
      <c r="C334" s="37">
        <f>SUMIFS(СВЦЭМ!$J$34:$J$777,СВЦЭМ!$A$34:$A$777,$A334,СВЦЭМ!$B$34:$B$777,C$331)+'СЕТ СН'!$F$13</f>
        <v>554.40247735000003</v>
      </c>
      <c r="D334" s="37">
        <f>SUMIFS(СВЦЭМ!$J$34:$J$777,СВЦЭМ!$A$34:$A$777,$A334,СВЦЭМ!$B$34:$B$777,D$331)+'СЕТ СН'!$F$13</f>
        <v>564.69691513999999</v>
      </c>
      <c r="E334" s="37">
        <f>SUMIFS(СВЦЭМ!$J$34:$J$777,СВЦЭМ!$A$34:$A$777,$A334,СВЦЭМ!$B$34:$B$777,E$331)+'СЕТ СН'!$F$13</f>
        <v>563.20782961999998</v>
      </c>
      <c r="F334" s="37">
        <f>SUMIFS(СВЦЭМ!$J$34:$J$777,СВЦЭМ!$A$34:$A$777,$A334,СВЦЭМ!$B$34:$B$777,F$331)+'СЕТ СН'!$F$13</f>
        <v>562.05525470999999</v>
      </c>
      <c r="G334" s="37">
        <f>SUMIFS(СВЦЭМ!$J$34:$J$777,СВЦЭМ!$A$34:$A$777,$A334,СВЦЭМ!$B$34:$B$777,G$331)+'СЕТ СН'!$F$13</f>
        <v>566.66476919000002</v>
      </c>
      <c r="H334" s="37">
        <f>SUMIFS(СВЦЭМ!$J$34:$J$777,СВЦЭМ!$A$34:$A$777,$A334,СВЦЭМ!$B$34:$B$777,H$331)+'СЕТ СН'!$F$13</f>
        <v>564.48862463</v>
      </c>
      <c r="I334" s="37">
        <f>SUMIFS(СВЦЭМ!$J$34:$J$777,СВЦЭМ!$A$34:$A$777,$A334,СВЦЭМ!$B$34:$B$777,I$331)+'СЕТ СН'!$F$13</f>
        <v>547.16247381999995</v>
      </c>
      <c r="J334" s="37">
        <f>SUMIFS(СВЦЭМ!$J$34:$J$777,СВЦЭМ!$A$34:$A$777,$A334,СВЦЭМ!$B$34:$B$777,J$331)+'СЕТ СН'!$F$13</f>
        <v>490.88285476999999</v>
      </c>
      <c r="K334" s="37">
        <f>SUMIFS(СВЦЭМ!$J$34:$J$777,СВЦЭМ!$A$34:$A$777,$A334,СВЦЭМ!$B$34:$B$777,K$331)+'СЕТ СН'!$F$13</f>
        <v>439.05557707999998</v>
      </c>
      <c r="L334" s="37">
        <f>SUMIFS(СВЦЭМ!$J$34:$J$777,СВЦЭМ!$A$34:$A$777,$A334,СВЦЭМ!$B$34:$B$777,L$331)+'СЕТ СН'!$F$13</f>
        <v>392.03029950000001</v>
      </c>
      <c r="M334" s="37">
        <f>SUMIFS(СВЦЭМ!$J$34:$J$777,СВЦЭМ!$A$34:$A$777,$A334,СВЦЭМ!$B$34:$B$777,M$331)+'СЕТ СН'!$F$13</f>
        <v>385.22666459999999</v>
      </c>
      <c r="N334" s="37">
        <f>SUMIFS(СВЦЭМ!$J$34:$J$777,СВЦЭМ!$A$34:$A$777,$A334,СВЦЭМ!$B$34:$B$777,N$331)+'СЕТ СН'!$F$13</f>
        <v>397.29584827999997</v>
      </c>
      <c r="O334" s="37">
        <f>SUMIFS(СВЦЭМ!$J$34:$J$777,СВЦЭМ!$A$34:$A$777,$A334,СВЦЭМ!$B$34:$B$777,O$331)+'СЕТ СН'!$F$13</f>
        <v>414.41120618999997</v>
      </c>
      <c r="P334" s="37">
        <f>SUMIFS(СВЦЭМ!$J$34:$J$777,СВЦЭМ!$A$34:$A$777,$A334,СВЦЭМ!$B$34:$B$777,P$331)+'СЕТ СН'!$F$13</f>
        <v>422.88334400000002</v>
      </c>
      <c r="Q334" s="37">
        <f>SUMIFS(СВЦЭМ!$J$34:$J$777,СВЦЭМ!$A$34:$A$777,$A334,СВЦЭМ!$B$34:$B$777,Q$331)+'СЕТ СН'!$F$13</f>
        <v>428.86599271</v>
      </c>
      <c r="R334" s="37">
        <f>SUMIFS(СВЦЭМ!$J$34:$J$777,СВЦЭМ!$A$34:$A$777,$A334,СВЦЭМ!$B$34:$B$777,R$331)+'СЕТ СН'!$F$13</f>
        <v>427.00989120999998</v>
      </c>
      <c r="S334" s="37">
        <f>SUMIFS(СВЦЭМ!$J$34:$J$777,СВЦЭМ!$A$34:$A$777,$A334,СВЦЭМ!$B$34:$B$777,S$331)+'СЕТ СН'!$F$13</f>
        <v>428.66465805000001</v>
      </c>
      <c r="T334" s="37">
        <f>SUMIFS(СВЦЭМ!$J$34:$J$777,СВЦЭМ!$A$34:$A$777,$A334,СВЦЭМ!$B$34:$B$777,T$331)+'СЕТ СН'!$F$13</f>
        <v>399.20193107</v>
      </c>
      <c r="U334" s="37">
        <f>SUMIFS(СВЦЭМ!$J$34:$J$777,СВЦЭМ!$A$34:$A$777,$A334,СВЦЭМ!$B$34:$B$777,U$331)+'СЕТ СН'!$F$13</f>
        <v>400.82185809999999</v>
      </c>
      <c r="V334" s="37">
        <f>SUMIFS(СВЦЭМ!$J$34:$J$777,СВЦЭМ!$A$34:$A$777,$A334,СВЦЭМ!$B$34:$B$777,V$331)+'СЕТ СН'!$F$13</f>
        <v>403.27314401000001</v>
      </c>
      <c r="W334" s="37">
        <f>SUMIFS(СВЦЭМ!$J$34:$J$777,СВЦЭМ!$A$34:$A$777,$A334,СВЦЭМ!$B$34:$B$777,W$331)+'СЕТ СН'!$F$13</f>
        <v>418.37623930000001</v>
      </c>
      <c r="X334" s="37">
        <f>SUMIFS(СВЦЭМ!$J$34:$J$777,СВЦЭМ!$A$34:$A$777,$A334,СВЦЭМ!$B$34:$B$777,X$331)+'СЕТ СН'!$F$13</f>
        <v>432.4450817</v>
      </c>
      <c r="Y334" s="37">
        <f>SUMIFS(СВЦЭМ!$J$34:$J$777,СВЦЭМ!$A$34:$A$777,$A334,СВЦЭМ!$B$34:$B$777,Y$331)+'СЕТ СН'!$F$13</f>
        <v>477.68734474000001</v>
      </c>
    </row>
    <row r="335" spans="1:27" ht="15.75" x14ac:dyDescent="0.2">
      <c r="A335" s="36">
        <f t="shared" si="9"/>
        <v>42678</v>
      </c>
      <c r="B335" s="37">
        <f>SUMIFS(СВЦЭМ!$J$34:$J$777,СВЦЭМ!$A$34:$A$777,$A335,СВЦЭМ!$B$34:$B$777,B$331)+'СЕТ СН'!$F$13</f>
        <v>526.66298218999998</v>
      </c>
      <c r="C335" s="37">
        <f>SUMIFS(СВЦЭМ!$J$34:$J$777,СВЦЭМ!$A$34:$A$777,$A335,СВЦЭМ!$B$34:$B$777,C$331)+'СЕТ СН'!$F$13</f>
        <v>563.12642398000003</v>
      </c>
      <c r="D335" s="37">
        <f>SUMIFS(СВЦЭМ!$J$34:$J$777,СВЦЭМ!$A$34:$A$777,$A335,СВЦЭМ!$B$34:$B$777,D$331)+'СЕТ СН'!$F$13</f>
        <v>565.22519778000003</v>
      </c>
      <c r="E335" s="37">
        <f>SUMIFS(СВЦЭМ!$J$34:$J$777,СВЦЭМ!$A$34:$A$777,$A335,СВЦЭМ!$B$34:$B$777,E$331)+'СЕТ СН'!$F$13</f>
        <v>564.58741726000005</v>
      </c>
      <c r="F335" s="37">
        <f>SUMIFS(СВЦЭМ!$J$34:$J$777,СВЦЭМ!$A$34:$A$777,$A335,СВЦЭМ!$B$34:$B$777,F$331)+'СЕТ СН'!$F$13</f>
        <v>563.11306087000003</v>
      </c>
      <c r="G335" s="37">
        <f>SUMIFS(СВЦЭМ!$J$34:$J$777,СВЦЭМ!$A$34:$A$777,$A335,СВЦЭМ!$B$34:$B$777,G$331)+'СЕТ СН'!$F$13</f>
        <v>566.12679502000003</v>
      </c>
      <c r="H335" s="37">
        <f>SUMIFS(СВЦЭМ!$J$34:$J$777,СВЦЭМ!$A$34:$A$777,$A335,СВЦЭМ!$B$34:$B$777,H$331)+'СЕТ СН'!$F$13</f>
        <v>572.14017507999995</v>
      </c>
      <c r="I335" s="37">
        <f>SUMIFS(СВЦЭМ!$J$34:$J$777,СВЦЭМ!$A$34:$A$777,$A335,СВЦЭМ!$B$34:$B$777,I$331)+'СЕТ СН'!$F$13</f>
        <v>564.87141026999996</v>
      </c>
      <c r="J335" s="37">
        <f>SUMIFS(СВЦЭМ!$J$34:$J$777,СВЦЭМ!$A$34:$A$777,$A335,СВЦЭМ!$B$34:$B$777,J$331)+'СЕТ СН'!$F$13</f>
        <v>516.99692268000001</v>
      </c>
      <c r="K335" s="37">
        <f>SUMIFS(СВЦЭМ!$J$34:$J$777,СВЦЭМ!$A$34:$A$777,$A335,СВЦЭМ!$B$34:$B$777,K$331)+'СЕТ СН'!$F$13</f>
        <v>469.77782072999997</v>
      </c>
      <c r="L335" s="37">
        <f>SUMIFS(СВЦЭМ!$J$34:$J$777,СВЦЭМ!$A$34:$A$777,$A335,СВЦЭМ!$B$34:$B$777,L$331)+'СЕТ СН'!$F$13</f>
        <v>420.39375643</v>
      </c>
      <c r="M335" s="37">
        <f>SUMIFS(СВЦЭМ!$J$34:$J$777,СВЦЭМ!$A$34:$A$777,$A335,СВЦЭМ!$B$34:$B$777,M$331)+'СЕТ СН'!$F$13</f>
        <v>403.57719689999999</v>
      </c>
      <c r="N335" s="37">
        <f>SUMIFS(СВЦЭМ!$J$34:$J$777,СВЦЭМ!$A$34:$A$777,$A335,СВЦЭМ!$B$34:$B$777,N$331)+'СЕТ СН'!$F$13</f>
        <v>394.37780055000002</v>
      </c>
      <c r="O335" s="37">
        <f>SUMIFS(СВЦЭМ!$J$34:$J$777,СВЦЭМ!$A$34:$A$777,$A335,СВЦЭМ!$B$34:$B$777,O$331)+'СЕТ СН'!$F$13</f>
        <v>390.19271773000003</v>
      </c>
      <c r="P335" s="37">
        <f>SUMIFS(СВЦЭМ!$J$34:$J$777,СВЦЭМ!$A$34:$A$777,$A335,СВЦЭМ!$B$34:$B$777,P$331)+'СЕТ СН'!$F$13</f>
        <v>387.50685217</v>
      </c>
      <c r="Q335" s="37">
        <f>SUMIFS(СВЦЭМ!$J$34:$J$777,СВЦЭМ!$A$34:$A$777,$A335,СВЦЭМ!$B$34:$B$777,Q$331)+'СЕТ СН'!$F$13</f>
        <v>386.34853998</v>
      </c>
      <c r="R335" s="37">
        <f>SUMIFS(СВЦЭМ!$J$34:$J$777,СВЦЭМ!$A$34:$A$777,$A335,СВЦЭМ!$B$34:$B$777,R$331)+'СЕТ СН'!$F$13</f>
        <v>387.84118676000003</v>
      </c>
      <c r="S335" s="37">
        <f>SUMIFS(СВЦЭМ!$J$34:$J$777,СВЦЭМ!$A$34:$A$777,$A335,СВЦЭМ!$B$34:$B$777,S$331)+'СЕТ СН'!$F$13</f>
        <v>387.49866208999998</v>
      </c>
      <c r="T335" s="37">
        <f>SUMIFS(СВЦЭМ!$J$34:$J$777,СВЦЭМ!$A$34:$A$777,$A335,СВЦЭМ!$B$34:$B$777,T$331)+'СЕТ СН'!$F$13</f>
        <v>377.86292122999998</v>
      </c>
      <c r="U335" s="37">
        <f>SUMIFS(СВЦЭМ!$J$34:$J$777,СВЦЭМ!$A$34:$A$777,$A335,СВЦЭМ!$B$34:$B$777,U$331)+'СЕТ СН'!$F$13</f>
        <v>369.42615466000001</v>
      </c>
      <c r="V335" s="37">
        <f>SUMIFS(СВЦЭМ!$J$34:$J$777,СВЦЭМ!$A$34:$A$777,$A335,СВЦЭМ!$B$34:$B$777,V$331)+'СЕТ СН'!$F$13</f>
        <v>373.64123839000001</v>
      </c>
      <c r="W335" s="37">
        <f>SUMIFS(СВЦЭМ!$J$34:$J$777,СВЦЭМ!$A$34:$A$777,$A335,СВЦЭМ!$B$34:$B$777,W$331)+'СЕТ СН'!$F$13</f>
        <v>386.02453528000001</v>
      </c>
      <c r="X335" s="37">
        <f>SUMIFS(СВЦЭМ!$J$34:$J$777,СВЦЭМ!$A$34:$A$777,$A335,СВЦЭМ!$B$34:$B$777,X$331)+'СЕТ СН'!$F$13</f>
        <v>387.94149506000002</v>
      </c>
      <c r="Y335" s="37">
        <f>SUMIFS(СВЦЭМ!$J$34:$J$777,СВЦЭМ!$A$34:$A$777,$A335,СВЦЭМ!$B$34:$B$777,Y$331)+'СЕТ СН'!$F$13</f>
        <v>437.56089027000002</v>
      </c>
    </row>
    <row r="336" spans="1:27" ht="15.75" x14ac:dyDescent="0.2">
      <c r="A336" s="36">
        <f t="shared" si="9"/>
        <v>42679</v>
      </c>
      <c r="B336" s="37">
        <f>SUMIFS(СВЦЭМ!$J$34:$J$777,СВЦЭМ!$A$34:$A$777,$A336,СВЦЭМ!$B$34:$B$777,B$331)+'СЕТ СН'!$F$13</f>
        <v>497.12743769999997</v>
      </c>
      <c r="C336" s="37">
        <f>SUMIFS(СВЦЭМ!$J$34:$J$777,СВЦЭМ!$A$34:$A$777,$A336,СВЦЭМ!$B$34:$B$777,C$331)+'СЕТ СН'!$F$13</f>
        <v>537.27724092000005</v>
      </c>
      <c r="D336" s="37">
        <f>SUMIFS(СВЦЭМ!$J$34:$J$777,СВЦЭМ!$A$34:$A$777,$A336,СВЦЭМ!$B$34:$B$777,D$331)+'СЕТ СН'!$F$13</f>
        <v>568.10543373999997</v>
      </c>
      <c r="E336" s="37">
        <f>SUMIFS(СВЦЭМ!$J$34:$J$777,СВЦЭМ!$A$34:$A$777,$A336,СВЦЭМ!$B$34:$B$777,E$331)+'СЕТ СН'!$F$13</f>
        <v>568.02023935</v>
      </c>
      <c r="F336" s="37">
        <f>SUMIFS(СВЦЭМ!$J$34:$J$777,СВЦЭМ!$A$34:$A$777,$A336,СВЦЭМ!$B$34:$B$777,F$331)+'СЕТ СН'!$F$13</f>
        <v>566.73130093999998</v>
      </c>
      <c r="G336" s="37">
        <f>SUMIFS(СВЦЭМ!$J$34:$J$777,СВЦЭМ!$A$34:$A$777,$A336,СВЦЭМ!$B$34:$B$777,G$331)+'СЕТ СН'!$F$13</f>
        <v>568.82586906999995</v>
      </c>
      <c r="H336" s="37">
        <f>SUMIFS(СВЦЭМ!$J$34:$J$777,СВЦЭМ!$A$34:$A$777,$A336,СВЦЭМ!$B$34:$B$777,H$331)+'СЕТ СН'!$F$13</f>
        <v>574.63890916000003</v>
      </c>
      <c r="I336" s="37">
        <f>SUMIFS(СВЦЭМ!$J$34:$J$777,СВЦЭМ!$A$34:$A$777,$A336,СВЦЭМ!$B$34:$B$777,I$331)+'СЕТ СН'!$F$13</f>
        <v>570.32207183000003</v>
      </c>
      <c r="J336" s="37">
        <f>SUMIFS(СВЦЭМ!$J$34:$J$777,СВЦЭМ!$A$34:$A$777,$A336,СВЦЭМ!$B$34:$B$777,J$331)+'СЕТ СН'!$F$13</f>
        <v>518.98339812999996</v>
      </c>
      <c r="K336" s="37">
        <f>SUMIFS(СВЦЭМ!$J$34:$J$777,СВЦЭМ!$A$34:$A$777,$A336,СВЦЭМ!$B$34:$B$777,K$331)+'СЕТ СН'!$F$13</f>
        <v>471.58803426999998</v>
      </c>
      <c r="L336" s="37">
        <f>SUMIFS(СВЦЭМ!$J$34:$J$777,СВЦЭМ!$A$34:$A$777,$A336,СВЦЭМ!$B$34:$B$777,L$331)+'СЕТ СН'!$F$13</f>
        <v>427.26641541999999</v>
      </c>
      <c r="M336" s="37">
        <f>SUMIFS(СВЦЭМ!$J$34:$J$777,СВЦЭМ!$A$34:$A$777,$A336,СВЦЭМ!$B$34:$B$777,M$331)+'СЕТ СН'!$F$13</f>
        <v>414.29681820000002</v>
      </c>
      <c r="N336" s="37">
        <f>SUMIFS(СВЦЭМ!$J$34:$J$777,СВЦЭМ!$A$34:$A$777,$A336,СВЦЭМ!$B$34:$B$777,N$331)+'СЕТ СН'!$F$13</f>
        <v>405.65461878999997</v>
      </c>
      <c r="O336" s="37">
        <f>SUMIFS(СВЦЭМ!$J$34:$J$777,СВЦЭМ!$A$34:$A$777,$A336,СВЦЭМ!$B$34:$B$777,O$331)+'СЕТ СН'!$F$13</f>
        <v>399.82216627000003</v>
      </c>
      <c r="P336" s="37">
        <f>SUMIFS(СВЦЭМ!$J$34:$J$777,СВЦЭМ!$A$34:$A$777,$A336,СВЦЭМ!$B$34:$B$777,P$331)+'СЕТ СН'!$F$13</f>
        <v>396.15743844000002</v>
      </c>
      <c r="Q336" s="37">
        <f>SUMIFS(СВЦЭМ!$J$34:$J$777,СВЦЭМ!$A$34:$A$777,$A336,СВЦЭМ!$B$34:$B$777,Q$331)+'СЕТ СН'!$F$13</f>
        <v>394.05749747999999</v>
      </c>
      <c r="R336" s="37">
        <f>SUMIFS(СВЦЭМ!$J$34:$J$777,СВЦЭМ!$A$34:$A$777,$A336,СВЦЭМ!$B$34:$B$777,R$331)+'СЕТ СН'!$F$13</f>
        <v>391.17753759999999</v>
      </c>
      <c r="S336" s="37">
        <f>SUMIFS(СВЦЭМ!$J$34:$J$777,СВЦЭМ!$A$34:$A$777,$A336,СВЦЭМ!$B$34:$B$777,S$331)+'СЕТ СН'!$F$13</f>
        <v>385.94885591000002</v>
      </c>
      <c r="T336" s="37">
        <f>SUMIFS(СВЦЭМ!$J$34:$J$777,СВЦЭМ!$A$34:$A$777,$A336,СВЦЭМ!$B$34:$B$777,T$331)+'СЕТ СН'!$F$13</f>
        <v>376.27551571999999</v>
      </c>
      <c r="U336" s="37">
        <f>SUMIFS(СВЦЭМ!$J$34:$J$777,СВЦЭМ!$A$34:$A$777,$A336,СВЦЭМ!$B$34:$B$777,U$331)+'СЕТ СН'!$F$13</f>
        <v>368.78304563</v>
      </c>
      <c r="V336" s="37">
        <f>SUMIFS(СВЦЭМ!$J$34:$J$777,СВЦЭМ!$A$34:$A$777,$A336,СВЦЭМ!$B$34:$B$777,V$331)+'СЕТ СН'!$F$13</f>
        <v>372.95184258</v>
      </c>
      <c r="W336" s="37">
        <f>SUMIFS(СВЦЭМ!$J$34:$J$777,СВЦЭМ!$A$34:$A$777,$A336,СВЦЭМ!$B$34:$B$777,W$331)+'СЕТ СН'!$F$13</f>
        <v>385.96471595999998</v>
      </c>
      <c r="X336" s="37">
        <f>SUMIFS(СВЦЭМ!$J$34:$J$777,СВЦЭМ!$A$34:$A$777,$A336,СВЦЭМ!$B$34:$B$777,X$331)+'СЕТ СН'!$F$13</f>
        <v>387.17982148999999</v>
      </c>
      <c r="Y336" s="37">
        <f>SUMIFS(СВЦЭМ!$J$34:$J$777,СВЦЭМ!$A$34:$A$777,$A336,СВЦЭМ!$B$34:$B$777,Y$331)+'СЕТ СН'!$F$13</f>
        <v>436.89974297999998</v>
      </c>
    </row>
    <row r="337" spans="1:25" ht="15.75" x14ac:dyDescent="0.2">
      <c r="A337" s="36">
        <f t="shared" si="9"/>
        <v>42680</v>
      </c>
      <c r="B337" s="37">
        <f>SUMIFS(СВЦЭМ!$J$34:$J$777,СВЦЭМ!$A$34:$A$777,$A337,СВЦЭМ!$B$34:$B$777,B$331)+'СЕТ СН'!$F$13</f>
        <v>486.37595269000002</v>
      </c>
      <c r="C337" s="37">
        <f>SUMIFS(СВЦЭМ!$J$34:$J$777,СВЦЭМ!$A$34:$A$777,$A337,СВЦЭМ!$B$34:$B$777,C$331)+'СЕТ СН'!$F$13</f>
        <v>542.6493878</v>
      </c>
      <c r="D337" s="37">
        <f>SUMIFS(СВЦЭМ!$J$34:$J$777,СВЦЭМ!$A$34:$A$777,$A337,СВЦЭМ!$B$34:$B$777,D$331)+'СЕТ СН'!$F$13</f>
        <v>562.10870994000004</v>
      </c>
      <c r="E337" s="37">
        <f>SUMIFS(СВЦЭМ!$J$34:$J$777,СВЦЭМ!$A$34:$A$777,$A337,СВЦЭМ!$B$34:$B$777,E$331)+'СЕТ СН'!$F$13</f>
        <v>563.23691249000001</v>
      </c>
      <c r="F337" s="37">
        <f>SUMIFS(СВЦЭМ!$J$34:$J$777,СВЦЭМ!$A$34:$A$777,$A337,СВЦЭМ!$B$34:$B$777,F$331)+'СЕТ СН'!$F$13</f>
        <v>563.19174682000005</v>
      </c>
      <c r="G337" s="37">
        <f>SUMIFS(СВЦЭМ!$J$34:$J$777,СВЦЭМ!$A$34:$A$777,$A337,СВЦЭМ!$B$34:$B$777,G$331)+'СЕТ СН'!$F$13</f>
        <v>557.80107092000003</v>
      </c>
      <c r="H337" s="37">
        <f>SUMIFS(СВЦЭМ!$J$34:$J$777,СВЦЭМ!$A$34:$A$777,$A337,СВЦЭМ!$B$34:$B$777,H$331)+'СЕТ СН'!$F$13</f>
        <v>555.24464307999995</v>
      </c>
      <c r="I337" s="37">
        <f>SUMIFS(СВЦЭМ!$J$34:$J$777,СВЦЭМ!$A$34:$A$777,$A337,СВЦЭМ!$B$34:$B$777,I$331)+'СЕТ СН'!$F$13</f>
        <v>550.28338298999995</v>
      </c>
      <c r="J337" s="37">
        <f>SUMIFS(СВЦЭМ!$J$34:$J$777,СВЦЭМ!$A$34:$A$777,$A337,СВЦЭМ!$B$34:$B$777,J$331)+'СЕТ СН'!$F$13</f>
        <v>493.79570543</v>
      </c>
      <c r="K337" s="37">
        <f>SUMIFS(СВЦЭМ!$J$34:$J$777,СВЦЭМ!$A$34:$A$777,$A337,СВЦЭМ!$B$34:$B$777,K$331)+'СЕТ СН'!$F$13</f>
        <v>439.43960132000001</v>
      </c>
      <c r="L337" s="37">
        <f>SUMIFS(СВЦЭМ!$J$34:$J$777,СВЦЭМ!$A$34:$A$777,$A337,СВЦЭМ!$B$34:$B$777,L$331)+'СЕТ СН'!$F$13</f>
        <v>405.85583357000002</v>
      </c>
      <c r="M337" s="37">
        <f>SUMIFS(СВЦЭМ!$J$34:$J$777,СВЦЭМ!$A$34:$A$777,$A337,СВЦЭМ!$B$34:$B$777,M$331)+'СЕТ СН'!$F$13</f>
        <v>380.52788219000001</v>
      </c>
      <c r="N337" s="37">
        <f>SUMIFS(СВЦЭМ!$J$34:$J$777,СВЦЭМ!$A$34:$A$777,$A337,СВЦЭМ!$B$34:$B$777,N$331)+'СЕТ СН'!$F$13</f>
        <v>377.58440526999999</v>
      </c>
      <c r="O337" s="37">
        <f>SUMIFS(СВЦЭМ!$J$34:$J$777,СВЦЭМ!$A$34:$A$777,$A337,СВЦЭМ!$B$34:$B$777,O$331)+'СЕТ СН'!$F$13</f>
        <v>377.61219908999999</v>
      </c>
      <c r="P337" s="37">
        <f>SUMIFS(СВЦЭМ!$J$34:$J$777,СВЦЭМ!$A$34:$A$777,$A337,СВЦЭМ!$B$34:$B$777,P$331)+'СЕТ СН'!$F$13</f>
        <v>373.95798424999998</v>
      </c>
      <c r="Q337" s="37">
        <f>SUMIFS(СВЦЭМ!$J$34:$J$777,СВЦЭМ!$A$34:$A$777,$A337,СВЦЭМ!$B$34:$B$777,Q$331)+'СЕТ СН'!$F$13</f>
        <v>374.05468981000001</v>
      </c>
      <c r="R337" s="37">
        <f>SUMIFS(СВЦЭМ!$J$34:$J$777,СВЦЭМ!$A$34:$A$777,$A337,СВЦЭМ!$B$34:$B$777,R$331)+'СЕТ СН'!$F$13</f>
        <v>372.50786509</v>
      </c>
      <c r="S337" s="37">
        <f>SUMIFS(СВЦЭМ!$J$34:$J$777,СВЦЭМ!$A$34:$A$777,$A337,СВЦЭМ!$B$34:$B$777,S$331)+'СЕТ СН'!$F$13</f>
        <v>385.13476444999998</v>
      </c>
      <c r="T337" s="37">
        <f>SUMIFS(СВЦЭМ!$J$34:$J$777,СВЦЭМ!$A$34:$A$777,$A337,СВЦЭМ!$B$34:$B$777,T$331)+'СЕТ СН'!$F$13</f>
        <v>390.67141763000001</v>
      </c>
      <c r="U337" s="37">
        <f>SUMIFS(СВЦЭМ!$J$34:$J$777,СВЦЭМ!$A$34:$A$777,$A337,СВЦЭМ!$B$34:$B$777,U$331)+'СЕТ СН'!$F$13</f>
        <v>393.96031655000002</v>
      </c>
      <c r="V337" s="37">
        <f>SUMIFS(СВЦЭМ!$J$34:$J$777,СВЦЭМ!$A$34:$A$777,$A337,СВЦЭМ!$B$34:$B$777,V$331)+'СЕТ СН'!$F$13</f>
        <v>392.80976692000002</v>
      </c>
      <c r="W337" s="37">
        <f>SUMIFS(СВЦЭМ!$J$34:$J$777,СВЦЭМ!$A$34:$A$777,$A337,СВЦЭМ!$B$34:$B$777,W$331)+'СЕТ СН'!$F$13</f>
        <v>399.29324009999999</v>
      </c>
      <c r="X337" s="37">
        <f>SUMIFS(СВЦЭМ!$J$34:$J$777,СВЦЭМ!$A$34:$A$777,$A337,СВЦЭМ!$B$34:$B$777,X$331)+'СЕТ СН'!$F$13</f>
        <v>401.44507651999999</v>
      </c>
      <c r="Y337" s="37">
        <f>SUMIFS(СВЦЭМ!$J$34:$J$777,СВЦЭМ!$A$34:$A$777,$A337,СВЦЭМ!$B$34:$B$777,Y$331)+'СЕТ СН'!$F$13</f>
        <v>452.38448368000002</v>
      </c>
    </row>
    <row r="338" spans="1:25" ht="15.75" x14ac:dyDescent="0.2">
      <c r="A338" s="36">
        <f t="shared" si="9"/>
        <v>42681</v>
      </c>
      <c r="B338" s="37">
        <f>SUMIFS(СВЦЭМ!$J$34:$J$777,СВЦЭМ!$A$34:$A$777,$A338,СВЦЭМ!$B$34:$B$777,B$331)+'СЕТ СН'!$F$13</f>
        <v>508.31100186999998</v>
      </c>
      <c r="C338" s="37">
        <f>SUMIFS(СВЦЭМ!$J$34:$J$777,СВЦЭМ!$A$34:$A$777,$A338,СВЦЭМ!$B$34:$B$777,C$331)+'СЕТ СН'!$F$13</f>
        <v>555.72346163999998</v>
      </c>
      <c r="D338" s="37">
        <f>SUMIFS(СВЦЭМ!$J$34:$J$777,СВЦЭМ!$A$34:$A$777,$A338,СВЦЭМ!$B$34:$B$777,D$331)+'СЕТ СН'!$F$13</f>
        <v>566.64623214000005</v>
      </c>
      <c r="E338" s="37">
        <f>SUMIFS(СВЦЭМ!$J$34:$J$777,СВЦЭМ!$A$34:$A$777,$A338,СВЦЭМ!$B$34:$B$777,E$331)+'СЕТ СН'!$F$13</f>
        <v>566.32472648999999</v>
      </c>
      <c r="F338" s="37">
        <f>SUMIFS(СВЦЭМ!$J$34:$J$777,СВЦЭМ!$A$34:$A$777,$A338,СВЦЭМ!$B$34:$B$777,F$331)+'СЕТ СН'!$F$13</f>
        <v>566.72206383000002</v>
      </c>
      <c r="G338" s="37">
        <f>SUMIFS(СВЦЭМ!$J$34:$J$777,СВЦЭМ!$A$34:$A$777,$A338,СВЦЭМ!$B$34:$B$777,G$331)+'СЕТ СН'!$F$13</f>
        <v>567.36234829</v>
      </c>
      <c r="H338" s="37">
        <f>SUMIFS(СВЦЭМ!$J$34:$J$777,СВЦЭМ!$A$34:$A$777,$A338,СВЦЭМ!$B$34:$B$777,H$331)+'СЕТ СН'!$F$13</f>
        <v>582.09047881000004</v>
      </c>
      <c r="I338" s="37">
        <f>SUMIFS(СВЦЭМ!$J$34:$J$777,СВЦЭМ!$A$34:$A$777,$A338,СВЦЭМ!$B$34:$B$777,I$331)+'СЕТ СН'!$F$13</f>
        <v>576.75641890999998</v>
      </c>
      <c r="J338" s="37">
        <f>SUMIFS(СВЦЭМ!$J$34:$J$777,СВЦЭМ!$A$34:$A$777,$A338,СВЦЭМ!$B$34:$B$777,J$331)+'СЕТ СН'!$F$13</f>
        <v>520.65669261000005</v>
      </c>
      <c r="K338" s="37">
        <f>SUMIFS(СВЦЭМ!$J$34:$J$777,СВЦЭМ!$A$34:$A$777,$A338,СВЦЭМ!$B$34:$B$777,K$331)+'СЕТ СН'!$F$13</f>
        <v>457.88407468999998</v>
      </c>
      <c r="L338" s="37">
        <f>SUMIFS(СВЦЭМ!$J$34:$J$777,СВЦЭМ!$A$34:$A$777,$A338,СВЦЭМ!$B$34:$B$777,L$331)+'СЕТ СН'!$F$13</f>
        <v>409.35754261</v>
      </c>
      <c r="M338" s="37">
        <f>SUMIFS(СВЦЭМ!$J$34:$J$777,СВЦЭМ!$A$34:$A$777,$A338,СВЦЭМ!$B$34:$B$777,M$331)+'СЕТ СН'!$F$13</f>
        <v>389.34027259999999</v>
      </c>
      <c r="N338" s="37">
        <f>SUMIFS(СВЦЭМ!$J$34:$J$777,СВЦЭМ!$A$34:$A$777,$A338,СВЦЭМ!$B$34:$B$777,N$331)+'СЕТ СН'!$F$13</f>
        <v>390.22434241000002</v>
      </c>
      <c r="O338" s="37">
        <f>SUMIFS(СВЦЭМ!$J$34:$J$777,СВЦЭМ!$A$34:$A$777,$A338,СВЦЭМ!$B$34:$B$777,O$331)+'СЕТ СН'!$F$13</f>
        <v>383.36997158999998</v>
      </c>
      <c r="P338" s="37">
        <f>SUMIFS(СВЦЭМ!$J$34:$J$777,СВЦЭМ!$A$34:$A$777,$A338,СВЦЭМ!$B$34:$B$777,P$331)+'СЕТ СН'!$F$13</f>
        <v>378.88915849</v>
      </c>
      <c r="Q338" s="37">
        <f>SUMIFS(СВЦЭМ!$J$34:$J$777,СВЦЭМ!$A$34:$A$777,$A338,СВЦЭМ!$B$34:$B$777,Q$331)+'СЕТ СН'!$F$13</f>
        <v>378.91318073999997</v>
      </c>
      <c r="R338" s="37">
        <f>SUMIFS(СВЦЭМ!$J$34:$J$777,СВЦЭМ!$A$34:$A$777,$A338,СВЦЭМ!$B$34:$B$777,R$331)+'СЕТ СН'!$F$13</f>
        <v>378.52068077000001</v>
      </c>
      <c r="S338" s="37">
        <f>SUMIFS(СВЦЭМ!$J$34:$J$777,СВЦЭМ!$A$34:$A$777,$A338,СВЦЭМ!$B$34:$B$777,S$331)+'СЕТ СН'!$F$13</f>
        <v>389.61899355000003</v>
      </c>
      <c r="T338" s="37">
        <f>SUMIFS(СВЦЭМ!$J$34:$J$777,СВЦЭМ!$A$34:$A$777,$A338,СВЦЭМ!$B$34:$B$777,T$331)+'СЕТ СН'!$F$13</f>
        <v>395.55474502999999</v>
      </c>
      <c r="U338" s="37">
        <f>SUMIFS(СВЦЭМ!$J$34:$J$777,СВЦЭМ!$A$34:$A$777,$A338,СВЦЭМ!$B$34:$B$777,U$331)+'СЕТ СН'!$F$13</f>
        <v>397.30821357999997</v>
      </c>
      <c r="V338" s="37">
        <f>SUMIFS(СВЦЭМ!$J$34:$J$777,СВЦЭМ!$A$34:$A$777,$A338,СВЦЭМ!$B$34:$B$777,V$331)+'СЕТ СН'!$F$13</f>
        <v>394.69029268000003</v>
      </c>
      <c r="W338" s="37">
        <f>SUMIFS(СВЦЭМ!$J$34:$J$777,СВЦЭМ!$A$34:$A$777,$A338,СВЦЭМ!$B$34:$B$777,W$331)+'СЕТ СН'!$F$13</f>
        <v>394.40807209000002</v>
      </c>
      <c r="X338" s="37">
        <f>SUMIFS(СВЦЭМ!$J$34:$J$777,СВЦЭМ!$A$34:$A$777,$A338,СВЦЭМ!$B$34:$B$777,X$331)+'СЕТ СН'!$F$13</f>
        <v>412.54479716999998</v>
      </c>
      <c r="Y338" s="37">
        <f>SUMIFS(СВЦЭМ!$J$34:$J$777,СВЦЭМ!$A$34:$A$777,$A338,СВЦЭМ!$B$34:$B$777,Y$331)+'СЕТ СН'!$F$13</f>
        <v>455.21456340999998</v>
      </c>
    </row>
    <row r="339" spans="1:25" ht="15.75" x14ac:dyDescent="0.2">
      <c r="A339" s="36">
        <f t="shared" si="9"/>
        <v>42682</v>
      </c>
      <c r="B339" s="37">
        <f>SUMIFS(СВЦЭМ!$J$34:$J$777,СВЦЭМ!$A$34:$A$777,$A339,СВЦЭМ!$B$34:$B$777,B$331)+'СЕТ СН'!$F$13</f>
        <v>498.90998781000002</v>
      </c>
      <c r="C339" s="37">
        <f>SUMIFS(СВЦЭМ!$J$34:$J$777,СВЦЭМ!$A$34:$A$777,$A339,СВЦЭМ!$B$34:$B$777,C$331)+'СЕТ СН'!$F$13</f>
        <v>556.16649551</v>
      </c>
      <c r="D339" s="37">
        <f>SUMIFS(СВЦЭМ!$J$34:$J$777,СВЦЭМ!$A$34:$A$777,$A339,СВЦЭМ!$B$34:$B$777,D$331)+'СЕТ СН'!$F$13</f>
        <v>569.54458731</v>
      </c>
      <c r="E339" s="37">
        <f>SUMIFS(СВЦЭМ!$J$34:$J$777,СВЦЭМ!$A$34:$A$777,$A339,СВЦЭМ!$B$34:$B$777,E$331)+'СЕТ СН'!$F$13</f>
        <v>563.91409905</v>
      </c>
      <c r="F339" s="37">
        <f>SUMIFS(СВЦЭМ!$J$34:$J$777,СВЦЭМ!$A$34:$A$777,$A339,СВЦЭМ!$B$34:$B$777,F$331)+'СЕТ СН'!$F$13</f>
        <v>567.46623869999996</v>
      </c>
      <c r="G339" s="37">
        <f>SUMIFS(СВЦЭМ!$J$34:$J$777,СВЦЭМ!$A$34:$A$777,$A339,СВЦЭМ!$B$34:$B$777,G$331)+'СЕТ СН'!$F$13</f>
        <v>573.66457447000005</v>
      </c>
      <c r="H339" s="37">
        <f>SUMIFS(СВЦЭМ!$J$34:$J$777,СВЦЭМ!$A$34:$A$777,$A339,СВЦЭМ!$B$34:$B$777,H$331)+'СЕТ СН'!$F$13</f>
        <v>583.18724113999997</v>
      </c>
      <c r="I339" s="37">
        <f>SUMIFS(СВЦЭМ!$J$34:$J$777,СВЦЭМ!$A$34:$A$777,$A339,СВЦЭМ!$B$34:$B$777,I$331)+'СЕТ СН'!$F$13</f>
        <v>549.51652485</v>
      </c>
      <c r="J339" s="37">
        <f>SUMIFS(СВЦЭМ!$J$34:$J$777,СВЦЭМ!$A$34:$A$777,$A339,СВЦЭМ!$B$34:$B$777,J$331)+'СЕТ СН'!$F$13</f>
        <v>482.33938164</v>
      </c>
      <c r="K339" s="37">
        <f>SUMIFS(СВЦЭМ!$J$34:$J$777,СВЦЭМ!$A$34:$A$777,$A339,СВЦЭМ!$B$34:$B$777,K$331)+'СЕТ СН'!$F$13</f>
        <v>457.78956105999998</v>
      </c>
      <c r="L339" s="37">
        <f>SUMIFS(СВЦЭМ!$J$34:$J$777,СВЦЭМ!$A$34:$A$777,$A339,СВЦЭМ!$B$34:$B$777,L$331)+'СЕТ СН'!$F$13</f>
        <v>402.11158159000001</v>
      </c>
      <c r="M339" s="37">
        <f>SUMIFS(СВЦЭМ!$J$34:$J$777,СВЦЭМ!$A$34:$A$777,$A339,СВЦЭМ!$B$34:$B$777,M$331)+'СЕТ СН'!$F$13</f>
        <v>390.44580065999997</v>
      </c>
      <c r="N339" s="37">
        <f>SUMIFS(СВЦЭМ!$J$34:$J$777,СВЦЭМ!$A$34:$A$777,$A339,СВЦЭМ!$B$34:$B$777,N$331)+'СЕТ СН'!$F$13</f>
        <v>379.41736799</v>
      </c>
      <c r="O339" s="37">
        <f>SUMIFS(СВЦЭМ!$J$34:$J$777,СВЦЭМ!$A$34:$A$777,$A339,СВЦЭМ!$B$34:$B$777,O$331)+'СЕТ СН'!$F$13</f>
        <v>379.31746698000001</v>
      </c>
      <c r="P339" s="37">
        <f>SUMIFS(СВЦЭМ!$J$34:$J$777,СВЦЭМ!$A$34:$A$777,$A339,СВЦЭМ!$B$34:$B$777,P$331)+'СЕТ СН'!$F$13</f>
        <v>374.45013719999997</v>
      </c>
      <c r="Q339" s="37">
        <f>SUMIFS(СВЦЭМ!$J$34:$J$777,СВЦЭМ!$A$34:$A$777,$A339,СВЦЭМ!$B$34:$B$777,Q$331)+'СЕТ СН'!$F$13</f>
        <v>370.20136679000001</v>
      </c>
      <c r="R339" s="37">
        <f>SUMIFS(СВЦЭМ!$J$34:$J$777,СВЦЭМ!$A$34:$A$777,$A339,СВЦЭМ!$B$34:$B$777,R$331)+'СЕТ СН'!$F$13</f>
        <v>369.51138168</v>
      </c>
      <c r="S339" s="37">
        <f>SUMIFS(СВЦЭМ!$J$34:$J$777,СВЦЭМ!$A$34:$A$777,$A339,СВЦЭМ!$B$34:$B$777,S$331)+'СЕТ СН'!$F$13</f>
        <v>382.09922213999999</v>
      </c>
      <c r="T339" s="37">
        <f>SUMIFS(СВЦЭМ!$J$34:$J$777,СВЦЭМ!$A$34:$A$777,$A339,СВЦЭМ!$B$34:$B$777,T$331)+'СЕТ СН'!$F$13</f>
        <v>397.21720197000002</v>
      </c>
      <c r="U339" s="37">
        <f>SUMIFS(СВЦЭМ!$J$34:$J$777,СВЦЭМ!$A$34:$A$777,$A339,СВЦЭМ!$B$34:$B$777,U$331)+'СЕТ СН'!$F$13</f>
        <v>400.27932915999997</v>
      </c>
      <c r="V339" s="37">
        <f>SUMIFS(СВЦЭМ!$J$34:$J$777,СВЦЭМ!$A$34:$A$777,$A339,СВЦЭМ!$B$34:$B$777,V$331)+'СЕТ СН'!$F$13</f>
        <v>400.50596544000001</v>
      </c>
      <c r="W339" s="37">
        <f>SUMIFS(СВЦЭМ!$J$34:$J$777,СВЦЭМ!$A$34:$A$777,$A339,СВЦЭМ!$B$34:$B$777,W$331)+'СЕТ СН'!$F$13</f>
        <v>402.97810755</v>
      </c>
      <c r="X339" s="37">
        <f>SUMIFS(СВЦЭМ!$J$34:$J$777,СВЦЭМ!$A$34:$A$777,$A339,СВЦЭМ!$B$34:$B$777,X$331)+'СЕТ СН'!$F$13</f>
        <v>412.72731974999999</v>
      </c>
      <c r="Y339" s="37">
        <f>SUMIFS(СВЦЭМ!$J$34:$J$777,СВЦЭМ!$A$34:$A$777,$A339,СВЦЭМ!$B$34:$B$777,Y$331)+'СЕТ СН'!$F$13</f>
        <v>455.07486313999999</v>
      </c>
    </row>
    <row r="340" spans="1:25" ht="15.75" x14ac:dyDescent="0.2">
      <c r="A340" s="36">
        <f t="shared" si="9"/>
        <v>42683</v>
      </c>
      <c r="B340" s="37">
        <f>SUMIFS(СВЦЭМ!$J$34:$J$777,СВЦЭМ!$A$34:$A$777,$A340,СВЦЭМ!$B$34:$B$777,B$331)+'СЕТ СН'!$F$13</f>
        <v>509.74637973</v>
      </c>
      <c r="C340" s="37">
        <f>SUMIFS(СВЦЭМ!$J$34:$J$777,СВЦЭМ!$A$34:$A$777,$A340,СВЦЭМ!$B$34:$B$777,C$331)+'СЕТ СН'!$F$13</f>
        <v>567.34435126000005</v>
      </c>
      <c r="D340" s="37">
        <f>SUMIFS(СВЦЭМ!$J$34:$J$777,СВЦЭМ!$A$34:$A$777,$A340,СВЦЭМ!$B$34:$B$777,D$331)+'СЕТ СН'!$F$13</f>
        <v>577.47153186000003</v>
      </c>
      <c r="E340" s="37">
        <f>SUMIFS(СВЦЭМ!$J$34:$J$777,СВЦЭМ!$A$34:$A$777,$A340,СВЦЭМ!$B$34:$B$777,E$331)+'СЕТ СН'!$F$13</f>
        <v>575.55052749000004</v>
      </c>
      <c r="F340" s="37">
        <f>SUMIFS(СВЦЭМ!$J$34:$J$777,СВЦЭМ!$A$34:$A$777,$A340,СВЦЭМ!$B$34:$B$777,F$331)+'СЕТ СН'!$F$13</f>
        <v>574.14357981000001</v>
      </c>
      <c r="G340" s="37">
        <f>SUMIFS(СВЦЭМ!$J$34:$J$777,СВЦЭМ!$A$34:$A$777,$A340,СВЦЭМ!$B$34:$B$777,G$331)+'СЕТ СН'!$F$13</f>
        <v>571.87793937000004</v>
      </c>
      <c r="H340" s="37">
        <f>SUMIFS(СВЦЭМ!$J$34:$J$777,СВЦЭМ!$A$34:$A$777,$A340,СВЦЭМ!$B$34:$B$777,H$331)+'СЕТ СН'!$F$13</f>
        <v>563.93542255</v>
      </c>
      <c r="I340" s="37">
        <f>SUMIFS(СВЦЭМ!$J$34:$J$777,СВЦЭМ!$A$34:$A$777,$A340,СВЦЭМ!$B$34:$B$777,I$331)+'СЕТ СН'!$F$13</f>
        <v>543.24209668000003</v>
      </c>
      <c r="J340" s="37">
        <f>SUMIFS(СВЦЭМ!$J$34:$J$777,СВЦЭМ!$A$34:$A$777,$A340,СВЦЭМ!$B$34:$B$777,J$331)+'СЕТ СН'!$F$13</f>
        <v>501.37538575000002</v>
      </c>
      <c r="K340" s="37">
        <f>SUMIFS(СВЦЭМ!$J$34:$J$777,СВЦЭМ!$A$34:$A$777,$A340,СВЦЭМ!$B$34:$B$777,K$331)+'СЕТ СН'!$F$13</f>
        <v>461.11288115000002</v>
      </c>
      <c r="L340" s="37">
        <f>SUMIFS(СВЦЭМ!$J$34:$J$777,СВЦЭМ!$A$34:$A$777,$A340,СВЦЭМ!$B$34:$B$777,L$331)+'СЕТ СН'!$F$13</f>
        <v>414.25628068999998</v>
      </c>
      <c r="M340" s="37">
        <f>SUMIFS(СВЦЭМ!$J$34:$J$777,СВЦЭМ!$A$34:$A$777,$A340,СВЦЭМ!$B$34:$B$777,M$331)+'СЕТ СН'!$F$13</f>
        <v>393.14410650000002</v>
      </c>
      <c r="N340" s="37">
        <f>SUMIFS(СВЦЭМ!$J$34:$J$777,СВЦЭМ!$A$34:$A$777,$A340,СВЦЭМ!$B$34:$B$777,N$331)+'СЕТ СН'!$F$13</f>
        <v>388.51335781</v>
      </c>
      <c r="O340" s="37">
        <f>SUMIFS(СВЦЭМ!$J$34:$J$777,СВЦЭМ!$A$34:$A$777,$A340,СВЦЭМ!$B$34:$B$777,O$331)+'СЕТ СН'!$F$13</f>
        <v>390.26607552000002</v>
      </c>
      <c r="P340" s="37">
        <f>SUMIFS(СВЦЭМ!$J$34:$J$777,СВЦЭМ!$A$34:$A$777,$A340,СВЦЭМ!$B$34:$B$777,P$331)+'СЕТ СН'!$F$13</f>
        <v>387.46607560000001</v>
      </c>
      <c r="Q340" s="37">
        <f>SUMIFS(СВЦЭМ!$J$34:$J$777,СВЦЭМ!$A$34:$A$777,$A340,СВЦЭМ!$B$34:$B$777,Q$331)+'СЕТ СН'!$F$13</f>
        <v>384.19022211999999</v>
      </c>
      <c r="R340" s="37">
        <f>SUMIFS(СВЦЭМ!$J$34:$J$777,СВЦЭМ!$A$34:$A$777,$A340,СВЦЭМ!$B$34:$B$777,R$331)+'СЕТ СН'!$F$13</f>
        <v>385.35261180999998</v>
      </c>
      <c r="S340" s="37">
        <f>SUMIFS(СВЦЭМ!$J$34:$J$777,СВЦЭМ!$A$34:$A$777,$A340,СВЦЭМ!$B$34:$B$777,S$331)+'СЕТ СН'!$F$13</f>
        <v>389.96169090000001</v>
      </c>
      <c r="T340" s="37">
        <f>SUMIFS(СВЦЭМ!$J$34:$J$777,СВЦЭМ!$A$34:$A$777,$A340,СВЦЭМ!$B$34:$B$777,T$331)+'СЕТ СН'!$F$13</f>
        <v>406.42303594999998</v>
      </c>
      <c r="U340" s="37">
        <f>SUMIFS(СВЦЭМ!$J$34:$J$777,СВЦЭМ!$A$34:$A$777,$A340,СВЦЭМ!$B$34:$B$777,U$331)+'СЕТ СН'!$F$13</f>
        <v>413.44854273999999</v>
      </c>
      <c r="V340" s="37">
        <f>SUMIFS(СВЦЭМ!$J$34:$J$777,СВЦЭМ!$A$34:$A$777,$A340,СВЦЭМ!$B$34:$B$777,V$331)+'СЕТ СН'!$F$13</f>
        <v>434.42077293</v>
      </c>
      <c r="W340" s="37">
        <f>SUMIFS(СВЦЭМ!$J$34:$J$777,СВЦЭМ!$A$34:$A$777,$A340,СВЦЭМ!$B$34:$B$777,W$331)+'СЕТ СН'!$F$13</f>
        <v>448.48727208999998</v>
      </c>
      <c r="X340" s="37">
        <f>SUMIFS(СВЦЭМ!$J$34:$J$777,СВЦЭМ!$A$34:$A$777,$A340,СВЦЭМ!$B$34:$B$777,X$331)+'СЕТ СН'!$F$13</f>
        <v>439.15179864999999</v>
      </c>
      <c r="Y340" s="37">
        <f>SUMIFS(СВЦЭМ!$J$34:$J$777,СВЦЭМ!$A$34:$A$777,$A340,СВЦЭМ!$B$34:$B$777,Y$331)+'СЕТ СН'!$F$13</f>
        <v>442.36091299999998</v>
      </c>
    </row>
    <row r="341" spans="1:25" ht="15.75" x14ac:dyDescent="0.2">
      <c r="A341" s="36">
        <f t="shared" si="9"/>
        <v>42684</v>
      </c>
      <c r="B341" s="37">
        <f>SUMIFS(СВЦЭМ!$J$34:$J$777,СВЦЭМ!$A$34:$A$777,$A341,СВЦЭМ!$B$34:$B$777,B$331)+'СЕТ СН'!$F$13</f>
        <v>503.34634591999998</v>
      </c>
      <c r="C341" s="37">
        <f>SUMIFS(СВЦЭМ!$J$34:$J$777,СВЦЭМ!$A$34:$A$777,$A341,СВЦЭМ!$B$34:$B$777,C$331)+'СЕТ СН'!$F$13</f>
        <v>562.25991113999999</v>
      </c>
      <c r="D341" s="37">
        <f>SUMIFS(СВЦЭМ!$J$34:$J$777,СВЦЭМ!$A$34:$A$777,$A341,СВЦЭМ!$B$34:$B$777,D$331)+'СЕТ СН'!$F$13</f>
        <v>574.26931833000003</v>
      </c>
      <c r="E341" s="37">
        <f>SUMIFS(СВЦЭМ!$J$34:$J$777,СВЦЭМ!$A$34:$A$777,$A341,СВЦЭМ!$B$34:$B$777,E$331)+'СЕТ СН'!$F$13</f>
        <v>573.18247009000004</v>
      </c>
      <c r="F341" s="37">
        <f>SUMIFS(СВЦЭМ!$J$34:$J$777,СВЦЭМ!$A$34:$A$777,$A341,СВЦЭМ!$B$34:$B$777,F$331)+'СЕТ СН'!$F$13</f>
        <v>577.30075883999996</v>
      </c>
      <c r="G341" s="37">
        <f>SUMIFS(СВЦЭМ!$J$34:$J$777,СВЦЭМ!$A$34:$A$777,$A341,СВЦЭМ!$B$34:$B$777,G$331)+'СЕТ СН'!$F$13</f>
        <v>579.61183257000005</v>
      </c>
      <c r="H341" s="37">
        <f>SUMIFS(СВЦЭМ!$J$34:$J$777,СВЦЭМ!$A$34:$A$777,$A341,СВЦЭМ!$B$34:$B$777,H$331)+'СЕТ СН'!$F$13</f>
        <v>559.26838569999995</v>
      </c>
      <c r="I341" s="37">
        <f>SUMIFS(СВЦЭМ!$J$34:$J$777,СВЦЭМ!$A$34:$A$777,$A341,СВЦЭМ!$B$34:$B$777,I$331)+'СЕТ СН'!$F$13</f>
        <v>548.73886722999998</v>
      </c>
      <c r="J341" s="37">
        <f>SUMIFS(СВЦЭМ!$J$34:$J$777,СВЦЭМ!$A$34:$A$777,$A341,СВЦЭМ!$B$34:$B$777,J$331)+'СЕТ СН'!$F$13</f>
        <v>513.85967926000001</v>
      </c>
      <c r="K341" s="37">
        <f>SUMIFS(СВЦЭМ!$J$34:$J$777,СВЦЭМ!$A$34:$A$777,$A341,СВЦЭМ!$B$34:$B$777,K$331)+'СЕТ СН'!$F$13</f>
        <v>459.50601849999998</v>
      </c>
      <c r="L341" s="37">
        <f>SUMIFS(СВЦЭМ!$J$34:$J$777,СВЦЭМ!$A$34:$A$777,$A341,СВЦЭМ!$B$34:$B$777,L$331)+'СЕТ СН'!$F$13</f>
        <v>411.43008906</v>
      </c>
      <c r="M341" s="37">
        <f>SUMIFS(СВЦЭМ!$J$34:$J$777,СВЦЭМ!$A$34:$A$777,$A341,СВЦЭМ!$B$34:$B$777,M$331)+'СЕТ СН'!$F$13</f>
        <v>394.74548117000001</v>
      </c>
      <c r="N341" s="37">
        <f>SUMIFS(СВЦЭМ!$J$34:$J$777,СВЦЭМ!$A$34:$A$777,$A341,СВЦЭМ!$B$34:$B$777,N$331)+'СЕТ СН'!$F$13</f>
        <v>415.91149803000002</v>
      </c>
      <c r="O341" s="37">
        <f>SUMIFS(СВЦЭМ!$J$34:$J$777,СВЦЭМ!$A$34:$A$777,$A341,СВЦЭМ!$B$34:$B$777,O$331)+'СЕТ СН'!$F$13</f>
        <v>428.07953392000002</v>
      </c>
      <c r="P341" s="37">
        <f>SUMIFS(СВЦЭМ!$J$34:$J$777,СВЦЭМ!$A$34:$A$777,$A341,СВЦЭМ!$B$34:$B$777,P$331)+'СЕТ СН'!$F$13</f>
        <v>425.47586147999999</v>
      </c>
      <c r="Q341" s="37">
        <f>SUMIFS(СВЦЭМ!$J$34:$J$777,СВЦЭМ!$A$34:$A$777,$A341,СВЦЭМ!$B$34:$B$777,Q$331)+'СЕТ СН'!$F$13</f>
        <v>428.97379142</v>
      </c>
      <c r="R341" s="37">
        <f>SUMIFS(СВЦЭМ!$J$34:$J$777,СВЦЭМ!$A$34:$A$777,$A341,СВЦЭМ!$B$34:$B$777,R$331)+'СЕТ СН'!$F$13</f>
        <v>431.44423834999998</v>
      </c>
      <c r="S341" s="37">
        <f>SUMIFS(СВЦЭМ!$J$34:$J$777,СВЦЭМ!$A$34:$A$777,$A341,СВЦЭМ!$B$34:$B$777,S$331)+'СЕТ СН'!$F$13</f>
        <v>421.40228732000003</v>
      </c>
      <c r="T341" s="37">
        <f>SUMIFS(СВЦЭМ!$J$34:$J$777,СВЦЭМ!$A$34:$A$777,$A341,СВЦЭМ!$B$34:$B$777,T$331)+'СЕТ СН'!$F$13</f>
        <v>404.52109834999999</v>
      </c>
      <c r="U341" s="37">
        <f>SUMIFS(СВЦЭМ!$J$34:$J$777,СВЦЭМ!$A$34:$A$777,$A341,СВЦЭМ!$B$34:$B$777,U$331)+'СЕТ СН'!$F$13</f>
        <v>410.80111188000001</v>
      </c>
      <c r="V341" s="37">
        <f>SUMIFS(СВЦЭМ!$J$34:$J$777,СВЦЭМ!$A$34:$A$777,$A341,СВЦЭМ!$B$34:$B$777,V$331)+'СЕТ СН'!$F$13</f>
        <v>401.89660049000003</v>
      </c>
      <c r="W341" s="37">
        <f>SUMIFS(СВЦЭМ!$J$34:$J$777,СВЦЭМ!$A$34:$A$777,$A341,СВЦЭМ!$B$34:$B$777,W$331)+'СЕТ СН'!$F$13</f>
        <v>402.61528270000002</v>
      </c>
      <c r="X341" s="37">
        <f>SUMIFS(СВЦЭМ!$J$34:$J$777,СВЦЭМ!$A$34:$A$777,$A341,СВЦЭМ!$B$34:$B$777,X$331)+'СЕТ СН'!$F$13</f>
        <v>407.92564398000002</v>
      </c>
      <c r="Y341" s="37">
        <f>SUMIFS(СВЦЭМ!$J$34:$J$777,СВЦЭМ!$A$34:$A$777,$A341,СВЦЭМ!$B$34:$B$777,Y$331)+'СЕТ СН'!$F$13</f>
        <v>446.07582265999997</v>
      </c>
    </row>
    <row r="342" spans="1:25" ht="15.75" x14ac:dyDescent="0.2">
      <c r="A342" s="36">
        <f t="shared" si="9"/>
        <v>42685</v>
      </c>
      <c r="B342" s="37">
        <f>SUMIFS(СВЦЭМ!$J$34:$J$777,СВЦЭМ!$A$34:$A$777,$A342,СВЦЭМ!$B$34:$B$777,B$331)+'СЕТ СН'!$F$13</f>
        <v>492.34161490999998</v>
      </c>
      <c r="C342" s="37">
        <f>SUMIFS(СВЦЭМ!$J$34:$J$777,СВЦЭМ!$A$34:$A$777,$A342,СВЦЭМ!$B$34:$B$777,C$331)+'СЕТ СН'!$F$13</f>
        <v>560.00011088999997</v>
      </c>
      <c r="D342" s="37">
        <f>SUMIFS(СВЦЭМ!$J$34:$J$777,СВЦЭМ!$A$34:$A$777,$A342,СВЦЭМ!$B$34:$B$777,D$331)+'СЕТ СН'!$F$13</f>
        <v>595.4506298</v>
      </c>
      <c r="E342" s="37">
        <f>SUMIFS(СВЦЭМ!$J$34:$J$777,СВЦЭМ!$A$34:$A$777,$A342,СВЦЭМ!$B$34:$B$777,E$331)+'СЕТ СН'!$F$13</f>
        <v>572.40418652000005</v>
      </c>
      <c r="F342" s="37">
        <f>SUMIFS(СВЦЭМ!$J$34:$J$777,СВЦЭМ!$A$34:$A$777,$A342,СВЦЭМ!$B$34:$B$777,F$331)+'СЕТ СН'!$F$13</f>
        <v>572.47887739999999</v>
      </c>
      <c r="G342" s="37">
        <f>SUMIFS(СВЦЭМ!$J$34:$J$777,СВЦЭМ!$A$34:$A$777,$A342,СВЦЭМ!$B$34:$B$777,G$331)+'СЕТ СН'!$F$13</f>
        <v>579.1934364</v>
      </c>
      <c r="H342" s="37">
        <f>SUMIFS(СВЦЭМ!$J$34:$J$777,СВЦЭМ!$A$34:$A$777,$A342,СВЦЭМ!$B$34:$B$777,H$331)+'СЕТ СН'!$F$13</f>
        <v>576.87063862000002</v>
      </c>
      <c r="I342" s="37">
        <f>SUMIFS(СВЦЭМ!$J$34:$J$777,СВЦЭМ!$A$34:$A$777,$A342,СВЦЭМ!$B$34:$B$777,I$331)+'СЕТ СН'!$F$13</f>
        <v>554.47819576999996</v>
      </c>
      <c r="J342" s="37">
        <f>SUMIFS(СВЦЭМ!$J$34:$J$777,СВЦЭМ!$A$34:$A$777,$A342,СВЦЭМ!$B$34:$B$777,J$331)+'СЕТ СН'!$F$13</f>
        <v>504.53703811999998</v>
      </c>
      <c r="K342" s="37">
        <f>SUMIFS(СВЦЭМ!$J$34:$J$777,СВЦЭМ!$A$34:$A$777,$A342,СВЦЭМ!$B$34:$B$777,K$331)+'СЕТ СН'!$F$13</f>
        <v>450.19518913000002</v>
      </c>
      <c r="L342" s="37">
        <f>SUMIFS(СВЦЭМ!$J$34:$J$777,СВЦЭМ!$A$34:$A$777,$A342,СВЦЭМ!$B$34:$B$777,L$331)+'СЕТ СН'!$F$13</f>
        <v>400.67052030999997</v>
      </c>
      <c r="M342" s="37">
        <f>SUMIFS(СВЦЭМ!$J$34:$J$777,СВЦЭМ!$A$34:$A$777,$A342,СВЦЭМ!$B$34:$B$777,M$331)+'СЕТ СН'!$F$13</f>
        <v>386.12118205000002</v>
      </c>
      <c r="N342" s="37">
        <f>SUMIFS(СВЦЭМ!$J$34:$J$777,СВЦЭМ!$A$34:$A$777,$A342,СВЦЭМ!$B$34:$B$777,N$331)+'СЕТ СН'!$F$13</f>
        <v>396.34522111000001</v>
      </c>
      <c r="O342" s="37">
        <f>SUMIFS(СВЦЭМ!$J$34:$J$777,СВЦЭМ!$A$34:$A$777,$A342,СВЦЭМ!$B$34:$B$777,O$331)+'СЕТ СН'!$F$13</f>
        <v>397.71223680999998</v>
      </c>
      <c r="P342" s="37">
        <f>SUMIFS(СВЦЭМ!$J$34:$J$777,СВЦЭМ!$A$34:$A$777,$A342,СВЦЭМ!$B$34:$B$777,P$331)+'СЕТ СН'!$F$13</f>
        <v>397.18576501000001</v>
      </c>
      <c r="Q342" s="37">
        <f>SUMIFS(СВЦЭМ!$J$34:$J$777,СВЦЭМ!$A$34:$A$777,$A342,СВЦЭМ!$B$34:$B$777,Q$331)+'СЕТ СН'!$F$13</f>
        <v>421.94051492</v>
      </c>
      <c r="R342" s="37">
        <f>SUMIFS(СВЦЭМ!$J$34:$J$777,СВЦЭМ!$A$34:$A$777,$A342,СВЦЭМ!$B$34:$B$777,R$331)+'СЕТ СН'!$F$13</f>
        <v>428.67316410000001</v>
      </c>
      <c r="S342" s="37">
        <f>SUMIFS(СВЦЭМ!$J$34:$J$777,СВЦЭМ!$A$34:$A$777,$A342,СВЦЭМ!$B$34:$B$777,S$331)+'СЕТ СН'!$F$13</f>
        <v>434.65242025999999</v>
      </c>
      <c r="T342" s="37">
        <f>SUMIFS(СВЦЭМ!$J$34:$J$777,СВЦЭМ!$A$34:$A$777,$A342,СВЦЭМ!$B$34:$B$777,T$331)+'СЕТ СН'!$F$13</f>
        <v>401.88900036000001</v>
      </c>
      <c r="U342" s="37">
        <f>SUMIFS(СВЦЭМ!$J$34:$J$777,СВЦЭМ!$A$34:$A$777,$A342,СВЦЭМ!$B$34:$B$777,U$331)+'СЕТ СН'!$F$13</f>
        <v>399.74456395999999</v>
      </c>
      <c r="V342" s="37">
        <f>SUMIFS(СВЦЭМ!$J$34:$J$777,СВЦЭМ!$A$34:$A$777,$A342,СВЦЭМ!$B$34:$B$777,V$331)+'СЕТ СН'!$F$13</f>
        <v>409.04899141999999</v>
      </c>
      <c r="W342" s="37">
        <f>SUMIFS(СВЦЭМ!$J$34:$J$777,СВЦЭМ!$A$34:$A$777,$A342,СВЦЭМ!$B$34:$B$777,W$331)+'СЕТ СН'!$F$13</f>
        <v>413.11642971999999</v>
      </c>
      <c r="X342" s="37">
        <f>SUMIFS(СВЦЭМ!$J$34:$J$777,СВЦЭМ!$A$34:$A$777,$A342,СВЦЭМ!$B$34:$B$777,X$331)+'СЕТ СН'!$F$13</f>
        <v>440.20749833999997</v>
      </c>
      <c r="Y342" s="37">
        <f>SUMIFS(СВЦЭМ!$J$34:$J$777,СВЦЭМ!$A$34:$A$777,$A342,СВЦЭМ!$B$34:$B$777,Y$331)+'СЕТ СН'!$F$13</f>
        <v>489.04948137999997</v>
      </c>
    </row>
    <row r="343" spans="1:25" ht="15.75" x14ac:dyDescent="0.2">
      <c r="A343" s="36">
        <f t="shared" si="9"/>
        <v>42686</v>
      </c>
      <c r="B343" s="37">
        <f>SUMIFS(СВЦЭМ!$J$34:$J$777,СВЦЭМ!$A$34:$A$777,$A343,СВЦЭМ!$B$34:$B$777,B$331)+'СЕТ СН'!$F$13</f>
        <v>482.78790199999997</v>
      </c>
      <c r="C343" s="37">
        <f>SUMIFS(СВЦЭМ!$J$34:$J$777,СВЦЭМ!$A$34:$A$777,$A343,СВЦЭМ!$B$34:$B$777,C$331)+'СЕТ СН'!$F$13</f>
        <v>539.77435624999998</v>
      </c>
      <c r="D343" s="37">
        <f>SUMIFS(СВЦЭМ!$J$34:$J$777,СВЦЭМ!$A$34:$A$777,$A343,СВЦЭМ!$B$34:$B$777,D$331)+'СЕТ СН'!$F$13</f>
        <v>578.13577400999998</v>
      </c>
      <c r="E343" s="37">
        <f>SUMIFS(СВЦЭМ!$J$34:$J$777,СВЦЭМ!$A$34:$A$777,$A343,СВЦЭМ!$B$34:$B$777,E$331)+'СЕТ СН'!$F$13</f>
        <v>583.84347936999995</v>
      </c>
      <c r="F343" s="37">
        <f>SUMIFS(СВЦЭМ!$J$34:$J$777,СВЦЭМ!$A$34:$A$777,$A343,СВЦЭМ!$B$34:$B$777,F$331)+'СЕТ СН'!$F$13</f>
        <v>586.92571203</v>
      </c>
      <c r="G343" s="37">
        <f>SUMIFS(СВЦЭМ!$J$34:$J$777,СВЦЭМ!$A$34:$A$777,$A343,СВЦЭМ!$B$34:$B$777,G$331)+'СЕТ СН'!$F$13</f>
        <v>580.59351588000004</v>
      </c>
      <c r="H343" s="37">
        <f>SUMIFS(СВЦЭМ!$J$34:$J$777,СВЦЭМ!$A$34:$A$777,$A343,СВЦЭМ!$B$34:$B$777,H$331)+'СЕТ СН'!$F$13</f>
        <v>564.79660892000004</v>
      </c>
      <c r="I343" s="37">
        <f>SUMIFS(СВЦЭМ!$J$34:$J$777,СВЦЭМ!$A$34:$A$777,$A343,СВЦЭМ!$B$34:$B$777,I$331)+'СЕТ СН'!$F$13</f>
        <v>547.08992666999995</v>
      </c>
      <c r="J343" s="37">
        <f>SUMIFS(СВЦЭМ!$J$34:$J$777,СВЦЭМ!$A$34:$A$777,$A343,СВЦЭМ!$B$34:$B$777,J$331)+'СЕТ СН'!$F$13</f>
        <v>488.36109885000002</v>
      </c>
      <c r="K343" s="37">
        <f>SUMIFS(СВЦЭМ!$J$34:$J$777,СВЦЭМ!$A$34:$A$777,$A343,СВЦЭМ!$B$34:$B$777,K$331)+'СЕТ СН'!$F$13</f>
        <v>418.27378543999998</v>
      </c>
      <c r="L343" s="37">
        <f>SUMIFS(СВЦЭМ!$J$34:$J$777,СВЦЭМ!$A$34:$A$777,$A343,СВЦЭМ!$B$34:$B$777,L$331)+'СЕТ СН'!$F$13</f>
        <v>376.99862988000001</v>
      </c>
      <c r="M343" s="37">
        <f>SUMIFS(СВЦЭМ!$J$34:$J$777,СВЦЭМ!$A$34:$A$777,$A343,СВЦЭМ!$B$34:$B$777,M$331)+'СЕТ СН'!$F$13</f>
        <v>349.41752018</v>
      </c>
      <c r="N343" s="37">
        <f>SUMIFS(СВЦЭМ!$J$34:$J$777,СВЦЭМ!$A$34:$A$777,$A343,СВЦЭМ!$B$34:$B$777,N$331)+'СЕТ СН'!$F$13</f>
        <v>345.45489512</v>
      </c>
      <c r="O343" s="37">
        <f>SUMIFS(СВЦЭМ!$J$34:$J$777,СВЦЭМ!$A$34:$A$777,$A343,СВЦЭМ!$B$34:$B$777,O$331)+'СЕТ СН'!$F$13</f>
        <v>347.84132079</v>
      </c>
      <c r="P343" s="37">
        <f>SUMIFS(СВЦЭМ!$J$34:$J$777,СВЦЭМ!$A$34:$A$777,$A343,СВЦЭМ!$B$34:$B$777,P$331)+'СЕТ СН'!$F$13</f>
        <v>364.01386643000001</v>
      </c>
      <c r="Q343" s="37">
        <f>SUMIFS(СВЦЭМ!$J$34:$J$777,СВЦЭМ!$A$34:$A$777,$A343,СВЦЭМ!$B$34:$B$777,Q$331)+'СЕТ СН'!$F$13</f>
        <v>365.76632911000002</v>
      </c>
      <c r="R343" s="37">
        <f>SUMIFS(СВЦЭМ!$J$34:$J$777,СВЦЭМ!$A$34:$A$777,$A343,СВЦЭМ!$B$34:$B$777,R$331)+'СЕТ СН'!$F$13</f>
        <v>363.09426321000001</v>
      </c>
      <c r="S343" s="37">
        <f>SUMIFS(СВЦЭМ!$J$34:$J$777,СВЦЭМ!$A$34:$A$777,$A343,СВЦЭМ!$B$34:$B$777,S$331)+'СЕТ СН'!$F$13</f>
        <v>363.53615623000002</v>
      </c>
      <c r="T343" s="37">
        <f>SUMIFS(СВЦЭМ!$J$34:$J$777,СВЦЭМ!$A$34:$A$777,$A343,СВЦЭМ!$B$34:$B$777,T$331)+'СЕТ СН'!$F$13</f>
        <v>388.80209688000002</v>
      </c>
      <c r="U343" s="37">
        <f>SUMIFS(СВЦЭМ!$J$34:$J$777,СВЦЭМ!$A$34:$A$777,$A343,СВЦЭМ!$B$34:$B$777,U$331)+'СЕТ СН'!$F$13</f>
        <v>375.23608151000002</v>
      </c>
      <c r="V343" s="37">
        <f>SUMIFS(СВЦЭМ!$J$34:$J$777,СВЦЭМ!$A$34:$A$777,$A343,СВЦЭМ!$B$34:$B$777,V$331)+'СЕТ СН'!$F$13</f>
        <v>354.46477854</v>
      </c>
      <c r="W343" s="37">
        <f>SUMIFS(СВЦЭМ!$J$34:$J$777,СВЦЭМ!$A$34:$A$777,$A343,СВЦЭМ!$B$34:$B$777,W$331)+'СЕТ СН'!$F$13</f>
        <v>347.32745489000001</v>
      </c>
      <c r="X343" s="37">
        <f>SUMIFS(СВЦЭМ!$J$34:$J$777,СВЦЭМ!$A$34:$A$777,$A343,СВЦЭМ!$B$34:$B$777,X$331)+'СЕТ СН'!$F$13</f>
        <v>355.70196748000001</v>
      </c>
      <c r="Y343" s="37">
        <f>SUMIFS(СВЦЭМ!$J$34:$J$777,СВЦЭМ!$A$34:$A$777,$A343,СВЦЭМ!$B$34:$B$777,Y$331)+'СЕТ СН'!$F$13</f>
        <v>411.22175837999998</v>
      </c>
    </row>
    <row r="344" spans="1:25" ht="15.75" x14ac:dyDescent="0.2">
      <c r="A344" s="36">
        <f t="shared" si="9"/>
        <v>42687</v>
      </c>
      <c r="B344" s="37">
        <f>SUMIFS(СВЦЭМ!$J$34:$J$777,СВЦЭМ!$A$34:$A$777,$A344,СВЦЭМ!$B$34:$B$777,B$331)+'СЕТ СН'!$F$13</f>
        <v>470.62954772000001</v>
      </c>
      <c r="C344" s="37">
        <f>SUMIFS(СВЦЭМ!$J$34:$J$777,СВЦЭМ!$A$34:$A$777,$A344,СВЦЭМ!$B$34:$B$777,C$331)+'СЕТ СН'!$F$13</f>
        <v>535.33551074000002</v>
      </c>
      <c r="D344" s="37">
        <f>SUMIFS(СВЦЭМ!$J$34:$J$777,СВЦЭМ!$A$34:$A$777,$A344,СВЦЭМ!$B$34:$B$777,D$331)+'СЕТ СН'!$F$13</f>
        <v>571.76131190000001</v>
      </c>
      <c r="E344" s="37">
        <f>SUMIFS(СВЦЭМ!$J$34:$J$777,СВЦЭМ!$A$34:$A$777,$A344,СВЦЭМ!$B$34:$B$777,E$331)+'СЕТ СН'!$F$13</f>
        <v>577.19338619999996</v>
      </c>
      <c r="F344" s="37">
        <f>SUMIFS(СВЦЭМ!$J$34:$J$777,СВЦЭМ!$A$34:$A$777,$A344,СВЦЭМ!$B$34:$B$777,F$331)+'СЕТ СН'!$F$13</f>
        <v>579.75293251000005</v>
      </c>
      <c r="G344" s="37">
        <f>SUMIFS(СВЦЭМ!$J$34:$J$777,СВЦЭМ!$A$34:$A$777,$A344,СВЦЭМ!$B$34:$B$777,G$331)+'СЕТ СН'!$F$13</f>
        <v>575.83577293999997</v>
      </c>
      <c r="H344" s="37">
        <f>SUMIFS(СВЦЭМ!$J$34:$J$777,СВЦЭМ!$A$34:$A$777,$A344,СВЦЭМ!$B$34:$B$777,H$331)+'СЕТ СН'!$F$13</f>
        <v>560.82160562000001</v>
      </c>
      <c r="I344" s="37">
        <f>SUMIFS(СВЦЭМ!$J$34:$J$777,СВЦЭМ!$A$34:$A$777,$A344,СВЦЭМ!$B$34:$B$777,I$331)+'СЕТ СН'!$F$13</f>
        <v>550.02779945999998</v>
      </c>
      <c r="J344" s="37">
        <f>SUMIFS(СВЦЭМ!$J$34:$J$777,СВЦЭМ!$A$34:$A$777,$A344,СВЦЭМ!$B$34:$B$777,J$331)+'СЕТ СН'!$F$13</f>
        <v>495.97966911999998</v>
      </c>
      <c r="K344" s="37">
        <f>SUMIFS(СВЦЭМ!$J$34:$J$777,СВЦЭМ!$A$34:$A$777,$A344,СВЦЭМ!$B$34:$B$777,K$331)+'СЕТ СН'!$F$13</f>
        <v>437.61299463</v>
      </c>
      <c r="L344" s="37">
        <f>SUMIFS(СВЦЭМ!$J$34:$J$777,СВЦЭМ!$A$34:$A$777,$A344,СВЦЭМ!$B$34:$B$777,L$331)+'СЕТ СН'!$F$13</f>
        <v>385.49042317999999</v>
      </c>
      <c r="M344" s="37">
        <f>SUMIFS(СВЦЭМ!$J$34:$J$777,СВЦЭМ!$A$34:$A$777,$A344,СВЦЭМ!$B$34:$B$777,M$331)+'СЕТ СН'!$F$13</f>
        <v>379.01687914000001</v>
      </c>
      <c r="N344" s="37">
        <f>SUMIFS(СВЦЭМ!$J$34:$J$777,СВЦЭМ!$A$34:$A$777,$A344,СВЦЭМ!$B$34:$B$777,N$331)+'СЕТ СН'!$F$13</f>
        <v>368.00037787999997</v>
      </c>
      <c r="O344" s="37">
        <f>SUMIFS(СВЦЭМ!$J$34:$J$777,СВЦЭМ!$A$34:$A$777,$A344,СВЦЭМ!$B$34:$B$777,O$331)+'СЕТ СН'!$F$13</f>
        <v>360.34188227999999</v>
      </c>
      <c r="P344" s="37">
        <f>SUMIFS(СВЦЭМ!$J$34:$J$777,СВЦЭМ!$A$34:$A$777,$A344,СВЦЭМ!$B$34:$B$777,P$331)+'СЕТ СН'!$F$13</f>
        <v>353.52140393000002</v>
      </c>
      <c r="Q344" s="37">
        <f>SUMIFS(СВЦЭМ!$J$34:$J$777,СВЦЭМ!$A$34:$A$777,$A344,СВЦЭМ!$B$34:$B$777,Q$331)+'СЕТ СН'!$F$13</f>
        <v>352.70073050000002</v>
      </c>
      <c r="R344" s="37">
        <f>SUMIFS(СВЦЭМ!$J$34:$J$777,СВЦЭМ!$A$34:$A$777,$A344,СВЦЭМ!$B$34:$B$777,R$331)+'СЕТ СН'!$F$13</f>
        <v>353.91738597</v>
      </c>
      <c r="S344" s="37">
        <f>SUMIFS(СВЦЭМ!$J$34:$J$777,СВЦЭМ!$A$34:$A$777,$A344,СВЦЭМ!$B$34:$B$777,S$331)+'СЕТ СН'!$F$13</f>
        <v>375.23257498999999</v>
      </c>
      <c r="T344" s="37">
        <f>SUMIFS(СВЦЭМ!$J$34:$J$777,СВЦЭМ!$A$34:$A$777,$A344,СВЦЭМ!$B$34:$B$777,T$331)+'СЕТ СН'!$F$13</f>
        <v>413.72489161999999</v>
      </c>
      <c r="U344" s="37">
        <f>SUMIFS(СВЦЭМ!$J$34:$J$777,СВЦЭМ!$A$34:$A$777,$A344,СВЦЭМ!$B$34:$B$777,U$331)+'СЕТ СН'!$F$13</f>
        <v>368.83999542999999</v>
      </c>
      <c r="V344" s="37">
        <f>SUMIFS(СВЦЭМ!$J$34:$J$777,СВЦЭМ!$A$34:$A$777,$A344,СВЦЭМ!$B$34:$B$777,V$331)+'СЕТ СН'!$F$13</f>
        <v>321.96357696000001</v>
      </c>
      <c r="W344" s="37">
        <f>SUMIFS(СВЦЭМ!$J$34:$J$777,СВЦЭМ!$A$34:$A$777,$A344,СВЦЭМ!$B$34:$B$777,W$331)+'СЕТ СН'!$F$13</f>
        <v>330.80568686999999</v>
      </c>
      <c r="X344" s="37">
        <f>SUMIFS(СВЦЭМ!$J$34:$J$777,СВЦЭМ!$A$34:$A$777,$A344,СВЦЭМ!$B$34:$B$777,X$331)+'СЕТ СН'!$F$13</f>
        <v>359.82415194999999</v>
      </c>
      <c r="Y344" s="37">
        <f>SUMIFS(СВЦЭМ!$J$34:$J$777,СВЦЭМ!$A$34:$A$777,$A344,СВЦЭМ!$B$34:$B$777,Y$331)+'СЕТ СН'!$F$13</f>
        <v>403.70135762000001</v>
      </c>
    </row>
    <row r="345" spans="1:25" ht="15.75" x14ac:dyDescent="0.2">
      <c r="A345" s="36">
        <f t="shared" si="9"/>
        <v>42688</v>
      </c>
      <c r="B345" s="37">
        <f>SUMIFS(СВЦЭМ!$J$34:$J$777,СВЦЭМ!$A$34:$A$777,$A345,СВЦЭМ!$B$34:$B$777,B$331)+'СЕТ СН'!$F$13</f>
        <v>476.66587664999997</v>
      </c>
      <c r="C345" s="37">
        <f>SUMIFS(СВЦЭМ!$J$34:$J$777,СВЦЭМ!$A$34:$A$777,$A345,СВЦЭМ!$B$34:$B$777,C$331)+'СЕТ СН'!$F$13</f>
        <v>547.80018915000005</v>
      </c>
      <c r="D345" s="37">
        <f>SUMIFS(СВЦЭМ!$J$34:$J$777,СВЦЭМ!$A$34:$A$777,$A345,СВЦЭМ!$B$34:$B$777,D$331)+'СЕТ СН'!$F$13</f>
        <v>568.58199128000001</v>
      </c>
      <c r="E345" s="37">
        <f>SUMIFS(СВЦЭМ!$J$34:$J$777,СВЦЭМ!$A$34:$A$777,$A345,СВЦЭМ!$B$34:$B$777,E$331)+'СЕТ СН'!$F$13</f>
        <v>567.52259472000003</v>
      </c>
      <c r="F345" s="37">
        <f>SUMIFS(СВЦЭМ!$J$34:$J$777,СВЦЭМ!$A$34:$A$777,$A345,СВЦЭМ!$B$34:$B$777,F$331)+'СЕТ СН'!$F$13</f>
        <v>604.51258204999999</v>
      </c>
      <c r="G345" s="37">
        <f>SUMIFS(СВЦЭМ!$J$34:$J$777,СВЦЭМ!$A$34:$A$777,$A345,СВЦЭМ!$B$34:$B$777,G$331)+'СЕТ СН'!$F$13</f>
        <v>633.01206234999995</v>
      </c>
      <c r="H345" s="37">
        <f>SUMIFS(СВЦЭМ!$J$34:$J$777,СВЦЭМ!$A$34:$A$777,$A345,СВЦЭМ!$B$34:$B$777,H$331)+'СЕТ СН'!$F$13</f>
        <v>633.13892665000003</v>
      </c>
      <c r="I345" s="37">
        <f>SUMIFS(СВЦЭМ!$J$34:$J$777,СВЦЭМ!$A$34:$A$777,$A345,СВЦЭМ!$B$34:$B$777,I$331)+'СЕТ СН'!$F$13</f>
        <v>600.08164581999995</v>
      </c>
      <c r="J345" s="37">
        <f>SUMIFS(СВЦЭМ!$J$34:$J$777,СВЦЭМ!$A$34:$A$777,$A345,СВЦЭМ!$B$34:$B$777,J$331)+'СЕТ СН'!$F$13</f>
        <v>543.05883583000002</v>
      </c>
      <c r="K345" s="37">
        <f>SUMIFS(СВЦЭМ!$J$34:$J$777,СВЦЭМ!$A$34:$A$777,$A345,СВЦЭМ!$B$34:$B$777,K$331)+'СЕТ СН'!$F$13</f>
        <v>496.76638079000003</v>
      </c>
      <c r="L345" s="37">
        <f>SUMIFS(СВЦЭМ!$J$34:$J$777,СВЦЭМ!$A$34:$A$777,$A345,СВЦЭМ!$B$34:$B$777,L$331)+'СЕТ СН'!$F$13</f>
        <v>448.61231103</v>
      </c>
      <c r="M345" s="37">
        <f>SUMIFS(СВЦЭМ!$J$34:$J$777,СВЦЭМ!$A$34:$A$777,$A345,СВЦЭМ!$B$34:$B$777,M$331)+'СЕТ СН'!$F$13</f>
        <v>426.75495962000002</v>
      </c>
      <c r="N345" s="37">
        <f>SUMIFS(СВЦЭМ!$J$34:$J$777,СВЦЭМ!$A$34:$A$777,$A345,СВЦЭМ!$B$34:$B$777,N$331)+'СЕТ СН'!$F$13</f>
        <v>433.48409808999997</v>
      </c>
      <c r="O345" s="37">
        <f>SUMIFS(СВЦЭМ!$J$34:$J$777,СВЦЭМ!$A$34:$A$777,$A345,СВЦЭМ!$B$34:$B$777,O$331)+'СЕТ СН'!$F$13</f>
        <v>433.99892534999998</v>
      </c>
      <c r="P345" s="37">
        <f>SUMIFS(СВЦЭМ!$J$34:$J$777,СВЦЭМ!$A$34:$A$777,$A345,СВЦЭМ!$B$34:$B$777,P$331)+'СЕТ СН'!$F$13</f>
        <v>438.85795693</v>
      </c>
      <c r="Q345" s="37">
        <f>SUMIFS(СВЦЭМ!$J$34:$J$777,СВЦЭМ!$A$34:$A$777,$A345,СВЦЭМ!$B$34:$B$777,Q$331)+'СЕТ СН'!$F$13</f>
        <v>440.21242224000002</v>
      </c>
      <c r="R345" s="37">
        <f>SUMIFS(СВЦЭМ!$J$34:$J$777,СВЦЭМ!$A$34:$A$777,$A345,СВЦЭМ!$B$34:$B$777,R$331)+'СЕТ СН'!$F$13</f>
        <v>436.86577904000001</v>
      </c>
      <c r="S345" s="37">
        <f>SUMIFS(СВЦЭМ!$J$34:$J$777,СВЦЭМ!$A$34:$A$777,$A345,СВЦЭМ!$B$34:$B$777,S$331)+'СЕТ СН'!$F$13</f>
        <v>432.17234550000001</v>
      </c>
      <c r="T345" s="37">
        <f>SUMIFS(СВЦЭМ!$J$34:$J$777,СВЦЭМ!$A$34:$A$777,$A345,СВЦЭМ!$B$34:$B$777,T$331)+'СЕТ СН'!$F$13</f>
        <v>426.01727491999998</v>
      </c>
      <c r="U345" s="37">
        <f>SUMIFS(СВЦЭМ!$J$34:$J$777,СВЦЭМ!$A$34:$A$777,$A345,СВЦЭМ!$B$34:$B$777,U$331)+'СЕТ СН'!$F$13</f>
        <v>424.69493043</v>
      </c>
      <c r="V345" s="37">
        <f>SUMIFS(СВЦЭМ!$J$34:$J$777,СВЦЭМ!$A$34:$A$777,$A345,СВЦЭМ!$B$34:$B$777,V$331)+'СЕТ СН'!$F$13</f>
        <v>423.92851854000003</v>
      </c>
      <c r="W345" s="37">
        <f>SUMIFS(СВЦЭМ!$J$34:$J$777,СВЦЭМ!$A$34:$A$777,$A345,СВЦЭМ!$B$34:$B$777,W$331)+'СЕТ СН'!$F$13</f>
        <v>424.92865613999999</v>
      </c>
      <c r="X345" s="37">
        <f>SUMIFS(СВЦЭМ!$J$34:$J$777,СВЦЭМ!$A$34:$A$777,$A345,СВЦЭМ!$B$34:$B$777,X$331)+'СЕТ СН'!$F$13</f>
        <v>437.15388267999998</v>
      </c>
      <c r="Y345" s="37">
        <f>SUMIFS(СВЦЭМ!$J$34:$J$777,СВЦЭМ!$A$34:$A$777,$A345,СВЦЭМ!$B$34:$B$777,Y$331)+'СЕТ СН'!$F$13</f>
        <v>498.39251669999999</v>
      </c>
    </row>
    <row r="346" spans="1:25" ht="15.75" x14ac:dyDescent="0.2">
      <c r="A346" s="36">
        <f t="shared" si="9"/>
        <v>42689</v>
      </c>
      <c r="B346" s="37">
        <f>SUMIFS(СВЦЭМ!$J$34:$J$777,СВЦЭМ!$A$34:$A$777,$A346,СВЦЭМ!$B$34:$B$777,B$331)+'СЕТ СН'!$F$13</f>
        <v>563.02979949999997</v>
      </c>
      <c r="C346" s="37">
        <f>SUMIFS(СВЦЭМ!$J$34:$J$777,СВЦЭМ!$A$34:$A$777,$A346,СВЦЭМ!$B$34:$B$777,C$331)+'СЕТ СН'!$F$13</f>
        <v>617.51497262999999</v>
      </c>
      <c r="D346" s="37">
        <f>SUMIFS(СВЦЭМ!$J$34:$J$777,СВЦЭМ!$A$34:$A$777,$A346,СВЦЭМ!$B$34:$B$777,D$331)+'СЕТ СН'!$F$13</f>
        <v>626.69383390999997</v>
      </c>
      <c r="E346" s="37">
        <f>SUMIFS(СВЦЭМ!$J$34:$J$777,СВЦЭМ!$A$34:$A$777,$A346,СВЦЭМ!$B$34:$B$777,E$331)+'СЕТ СН'!$F$13</f>
        <v>628.41284230999997</v>
      </c>
      <c r="F346" s="37">
        <f>SUMIFS(СВЦЭМ!$J$34:$J$777,СВЦЭМ!$A$34:$A$777,$A346,СВЦЭМ!$B$34:$B$777,F$331)+'СЕТ СН'!$F$13</f>
        <v>631.46964000000003</v>
      </c>
      <c r="G346" s="37">
        <f>SUMIFS(СВЦЭМ!$J$34:$J$777,СВЦЭМ!$A$34:$A$777,$A346,СВЦЭМ!$B$34:$B$777,G$331)+'СЕТ СН'!$F$13</f>
        <v>634.89369368999996</v>
      </c>
      <c r="H346" s="37">
        <f>SUMIFS(СВЦЭМ!$J$34:$J$777,СВЦЭМ!$A$34:$A$777,$A346,СВЦЭМ!$B$34:$B$777,H$331)+'СЕТ СН'!$F$13</f>
        <v>630.69305752000002</v>
      </c>
      <c r="I346" s="37">
        <f>SUMIFS(СВЦЭМ!$J$34:$J$777,СВЦЭМ!$A$34:$A$777,$A346,СВЦЭМ!$B$34:$B$777,I$331)+'СЕТ СН'!$F$13</f>
        <v>579.37662755999997</v>
      </c>
      <c r="J346" s="37">
        <f>SUMIFS(СВЦЭМ!$J$34:$J$777,СВЦЭМ!$A$34:$A$777,$A346,СВЦЭМ!$B$34:$B$777,J$331)+'СЕТ СН'!$F$13</f>
        <v>535.56596499</v>
      </c>
      <c r="K346" s="37">
        <f>SUMIFS(СВЦЭМ!$J$34:$J$777,СВЦЭМ!$A$34:$A$777,$A346,СВЦЭМ!$B$34:$B$777,K$331)+'СЕТ СН'!$F$13</f>
        <v>492.18309262999998</v>
      </c>
      <c r="L346" s="37">
        <f>SUMIFS(СВЦЭМ!$J$34:$J$777,СВЦЭМ!$A$34:$A$777,$A346,СВЦЭМ!$B$34:$B$777,L$331)+'СЕТ СН'!$F$13</f>
        <v>444.63478318</v>
      </c>
      <c r="M346" s="37">
        <f>SUMIFS(СВЦЭМ!$J$34:$J$777,СВЦЭМ!$A$34:$A$777,$A346,СВЦЭМ!$B$34:$B$777,M$331)+'СЕТ СН'!$F$13</f>
        <v>422.94884601000001</v>
      </c>
      <c r="N346" s="37">
        <f>SUMIFS(СВЦЭМ!$J$34:$J$777,СВЦЭМ!$A$34:$A$777,$A346,СВЦЭМ!$B$34:$B$777,N$331)+'СЕТ СН'!$F$13</f>
        <v>419.81891618999998</v>
      </c>
      <c r="O346" s="37">
        <f>SUMIFS(СВЦЭМ!$J$34:$J$777,СВЦЭМ!$A$34:$A$777,$A346,СВЦЭМ!$B$34:$B$777,O$331)+'СЕТ СН'!$F$13</f>
        <v>419.82266519000001</v>
      </c>
      <c r="P346" s="37">
        <f>SUMIFS(СВЦЭМ!$J$34:$J$777,СВЦЭМ!$A$34:$A$777,$A346,СВЦЭМ!$B$34:$B$777,P$331)+'СЕТ СН'!$F$13</f>
        <v>427.66341160000002</v>
      </c>
      <c r="Q346" s="37">
        <f>SUMIFS(СВЦЭМ!$J$34:$J$777,СВЦЭМ!$A$34:$A$777,$A346,СВЦЭМ!$B$34:$B$777,Q$331)+'СЕТ СН'!$F$13</f>
        <v>428.08007529000002</v>
      </c>
      <c r="R346" s="37">
        <f>SUMIFS(СВЦЭМ!$J$34:$J$777,СВЦЭМ!$A$34:$A$777,$A346,СВЦЭМ!$B$34:$B$777,R$331)+'СЕТ СН'!$F$13</f>
        <v>425.57187496</v>
      </c>
      <c r="S346" s="37">
        <f>SUMIFS(СВЦЭМ!$J$34:$J$777,СВЦЭМ!$A$34:$A$777,$A346,СВЦЭМ!$B$34:$B$777,S$331)+'СЕТ СН'!$F$13</f>
        <v>422.72050631000002</v>
      </c>
      <c r="T346" s="37">
        <f>SUMIFS(СВЦЭМ!$J$34:$J$777,СВЦЭМ!$A$34:$A$777,$A346,СВЦЭМ!$B$34:$B$777,T$331)+'СЕТ СН'!$F$13</f>
        <v>417.90046202000002</v>
      </c>
      <c r="U346" s="37">
        <f>SUMIFS(СВЦЭМ!$J$34:$J$777,СВЦЭМ!$A$34:$A$777,$A346,СВЦЭМ!$B$34:$B$777,U$331)+'СЕТ СН'!$F$13</f>
        <v>420.89101595</v>
      </c>
      <c r="V346" s="37">
        <f>SUMIFS(СВЦЭМ!$J$34:$J$777,СВЦЭМ!$A$34:$A$777,$A346,СВЦЭМ!$B$34:$B$777,V$331)+'СЕТ СН'!$F$13</f>
        <v>441.07754304000002</v>
      </c>
      <c r="W346" s="37">
        <f>SUMIFS(СВЦЭМ!$J$34:$J$777,СВЦЭМ!$A$34:$A$777,$A346,СВЦЭМ!$B$34:$B$777,W$331)+'СЕТ СН'!$F$13</f>
        <v>447.63300436999998</v>
      </c>
      <c r="X346" s="37">
        <f>SUMIFS(СВЦЭМ!$J$34:$J$777,СВЦЭМ!$A$34:$A$777,$A346,СВЦЭМ!$B$34:$B$777,X$331)+'СЕТ СН'!$F$13</f>
        <v>452.43424657999998</v>
      </c>
      <c r="Y346" s="37">
        <f>SUMIFS(СВЦЭМ!$J$34:$J$777,СВЦЭМ!$A$34:$A$777,$A346,СВЦЭМ!$B$34:$B$777,Y$331)+'СЕТ СН'!$F$13</f>
        <v>489.59407888999999</v>
      </c>
    </row>
    <row r="347" spans="1:25" ht="15.75" x14ac:dyDescent="0.2">
      <c r="A347" s="36">
        <f t="shared" si="9"/>
        <v>42690</v>
      </c>
      <c r="B347" s="37">
        <f>SUMIFS(СВЦЭМ!$J$34:$J$777,СВЦЭМ!$A$34:$A$777,$A347,СВЦЭМ!$B$34:$B$777,B$331)+'СЕТ СН'!$F$13</f>
        <v>526.05197356999997</v>
      </c>
      <c r="C347" s="37">
        <f>SUMIFS(СВЦЭМ!$J$34:$J$777,СВЦЭМ!$A$34:$A$777,$A347,СВЦЭМ!$B$34:$B$777,C$331)+'СЕТ СН'!$F$13</f>
        <v>575.04729718999999</v>
      </c>
      <c r="D347" s="37">
        <f>SUMIFS(СВЦЭМ!$J$34:$J$777,СВЦЭМ!$A$34:$A$777,$A347,СВЦЭМ!$B$34:$B$777,D$331)+'СЕТ СН'!$F$13</f>
        <v>583.44887312000003</v>
      </c>
      <c r="E347" s="37">
        <f>SUMIFS(СВЦЭМ!$J$34:$J$777,СВЦЭМ!$A$34:$A$777,$A347,СВЦЭМ!$B$34:$B$777,E$331)+'СЕТ СН'!$F$13</f>
        <v>587.52479692999998</v>
      </c>
      <c r="F347" s="37">
        <f>SUMIFS(СВЦЭМ!$J$34:$J$777,СВЦЭМ!$A$34:$A$777,$A347,СВЦЭМ!$B$34:$B$777,F$331)+'СЕТ СН'!$F$13</f>
        <v>587.55149165</v>
      </c>
      <c r="G347" s="37">
        <f>SUMIFS(СВЦЭМ!$J$34:$J$777,СВЦЭМ!$A$34:$A$777,$A347,СВЦЭМ!$B$34:$B$777,G$331)+'СЕТ СН'!$F$13</f>
        <v>620.80917647000001</v>
      </c>
      <c r="H347" s="37">
        <f>SUMIFS(СВЦЭМ!$J$34:$J$777,СВЦЭМ!$A$34:$A$777,$A347,СВЦЭМ!$B$34:$B$777,H$331)+'СЕТ СН'!$F$13</f>
        <v>628.44767366999997</v>
      </c>
      <c r="I347" s="37">
        <f>SUMIFS(СВЦЭМ!$J$34:$J$777,СВЦЭМ!$A$34:$A$777,$A347,СВЦЭМ!$B$34:$B$777,I$331)+'СЕТ СН'!$F$13</f>
        <v>591.67607186999999</v>
      </c>
      <c r="J347" s="37">
        <f>SUMIFS(СВЦЭМ!$J$34:$J$777,СВЦЭМ!$A$34:$A$777,$A347,СВЦЭМ!$B$34:$B$777,J$331)+'СЕТ СН'!$F$13</f>
        <v>541.28328379000004</v>
      </c>
      <c r="K347" s="37">
        <f>SUMIFS(СВЦЭМ!$J$34:$J$777,СВЦЭМ!$A$34:$A$777,$A347,СВЦЭМ!$B$34:$B$777,K$331)+'СЕТ СН'!$F$13</f>
        <v>483.54451284999999</v>
      </c>
      <c r="L347" s="37">
        <f>SUMIFS(СВЦЭМ!$J$34:$J$777,СВЦЭМ!$A$34:$A$777,$A347,СВЦЭМ!$B$34:$B$777,L$331)+'СЕТ СН'!$F$13</f>
        <v>446.93002772</v>
      </c>
      <c r="M347" s="37">
        <f>SUMIFS(СВЦЭМ!$J$34:$J$777,СВЦЭМ!$A$34:$A$777,$A347,СВЦЭМ!$B$34:$B$777,M$331)+'СЕТ СН'!$F$13</f>
        <v>430.58766517999999</v>
      </c>
      <c r="N347" s="37">
        <f>SUMIFS(СВЦЭМ!$J$34:$J$777,СВЦЭМ!$A$34:$A$777,$A347,СВЦЭМ!$B$34:$B$777,N$331)+'СЕТ СН'!$F$13</f>
        <v>435.30214042</v>
      </c>
      <c r="O347" s="37">
        <f>SUMIFS(СВЦЭМ!$J$34:$J$777,СВЦЭМ!$A$34:$A$777,$A347,СВЦЭМ!$B$34:$B$777,O$331)+'СЕТ СН'!$F$13</f>
        <v>450.59865778</v>
      </c>
      <c r="P347" s="37">
        <f>SUMIFS(СВЦЭМ!$J$34:$J$777,СВЦЭМ!$A$34:$A$777,$A347,СВЦЭМ!$B$34:$B$777,P$331)+'СЕТ СН'!$F$13</f>
        <v>454.03540149000003</v>
      </c>
      <c r="Q347" s="37">
        <f>SUMIFS(СВЦЭМ!$J$34:$J$777,СВЦЭМ!$A$34:$A$777,$A347,СВЦЭМ!$B$34:$B$777,Q$331)+'СЕТ СН'!$F$13</f>
        <v>453.31398559000002</v>
      </c>
      <c r="R347" s="37">
        <f>SUMIFS(СВЦЭМ!$J$34:$J$777,СВЦЭМ!$A$34:$A$777,$A347,СВЦЭМ!$B$34:$B$777,R$331)+'СЕТ СН'!$F$13</f>
        <v>444.94332593000001</v>
      </c>
      <c r="S347" s="37">
        <f>SUMIFS(СВЦЭМ!$J$34:$J$777,СВЦЭМ!$A$34:$A$777,$A347,СВЦЭМ!$B$34:$B$777,S$331)+'СЕТ СН'!$F$13</f>
        <v>445.59722563000003</v>
      </c>
      <c r="T347" s="37">
        <f>SUMIFS(СВЦЭМ!$J$34:$J$777,СВЦЭМ!$A$34:$A$777,$A347,СВЦЭМ!$B$34:$B$777,T$331)+'СЕТ СН'!$F$13</f>
        <v>442.06093823999998</v>
      </c>
      <c r="U347" s="37">
        <f>SUMIFS(СВЦЭМ!$J$34:$J$777,СВЦЭМ!$A$34:$A$777,$A347,СВЦЭМ!$B$34:$B$777,U$331)+'СЕТ СН'!$F$13</f>
        <v>443.44809304</v>
      </c>
      <c r="V347" s="37">
        <f>SUMIFS(СВЦЭМ!$J$34:$J$777,СВЦЭМ!$A$34:$A$777,$A347,СВЦЭМ!$B$34:$B$777,V$331)+'СЕТ СН'!$F$13</f>
        <v>445.28838809000001</v>
      </c>
      <c r="W347" s="37">
        <f>SUMIFS(СВЦЭМ!$J$34:$J$777,СВЦЭМ!$A$34:$A$777,$A347,СВЦЭМ!$B$34:$B$777,W$331)+'СЕТ СН'!$F$13</f>
        <v>453.70485858000001</v>
      </c>
      <c r="X347" s="37">
        <f>SUMIFS(СВЦЭМ!$J$34:$J$777,СВЦЭМ!$A$34:$A$777,$A347,СВЦЭМ!$B$34:$B$777,X$331)+'СЕТ СН'!$F$13</f>
        <v>461.91370919000002</v>
      </c>
      <c r="Y347" s="37">
        <f>SUMIFS(СВЦЭМ!$J$34:$J$777,СВЦЭМ!$A$34:$A$777,$A347,СВЦЭМ!$B$34:$B$777,Y$331)+'СЕТ СН'!$F$13</f>
        <v>521.80161415999999</v>
      </c>
    </row>
    <row r="348" spans="1:25" ht="15.75" x14ac:dyDescent="0.2">
      <c r="A348" s="36">
        <f t="shared" si="9"/>
        <v>42691</v>
      </c>
      <c r="B348" s="37">
        <f>SUMIFS(СВЦЭМ!$J$34:$J$777,СВЦЭМ!$A$34:$A$777,$A348,СВЦЭМ!$B$34:$B$777,B$331)+'СЕТ СН'!$F$13</f>
        <v>579.74507693999999</v>
      </c>
      <c r="C348" s="37">
        <f>SUMIFS(СВЦЭМ!$J$34:$J$777,СВЦЭМ!$A$34:$A$777,$A348,СВЦЭМ!$B$34:$B$777,C$331)+'СЕТ СН'!$F$13</f>
        <v>630.65767803999995</v>
      </c>
      <c r="D348" s="37">
        <f>SUMIFS(СВЦЭМ!$J$34:$J$777,СВЦЭМ!$A$34:$A$777,$A348,СВЦЭМ!$B$34:$B$777,D$331)+'СЕТ СН'!$F$13</f>
        <v>641.08754872999998</v>
      </c>
      <c r="E348" s="37">
        <f>SUMIFS(СВЦЭМ!$J$34:$J$777,СВЦЭМ!$A$34:$A$777,$A348,СВЦЭМ!$B$34:$B$777,E$331)+'СЕТ СН'!$F$13</f>
        <v>645.17178896999997</v>
      </c>
      <c r="F348" s="37">
        <f>SUMIFS(СВЦЭМ!$J$34:$J$777,СВЦЭМ!$A$34:$A$777,$A348,СВЦЭМ!$B$34:$B$777,F$331)+'СЕТ СН'!$F$13</f>
        <v>644.76890502000003</v>
      </c>
      <c r="G348" s="37">
        <f>SUMIFS(СВЦЭМ!$J$34:$J$777,СВЦЭМ!$A$34:$A$777,$A348,СВЦЭМ!$B$34:$B$777,G$331)+'СЕТ СН'!$F$13</f>
        <v>648.33474927999998</v>
      </c>
      <c r="H348" s="37">
        <f>SUMIFS(СВЦЭМ!$J$34:$J$777,СВЦЭМ!$A$34:$A$777,$A348,СВЦЭМ!$B$34:$B$777,H$331)+'СЕТ СН'!$F$13</f>
        <v>641.3513107</v>
      </c>
      <c r="I348" s="37">
        <f>SUMIFS(СВЦЭМ!$J$34:$J$777,СВЦЭМ!$A$34:$A$777,$A348,СВЦЭМ!$B$34:$B$777,I$331)+'СЕТ СН'!$F$13</f>
        <v>591.41590856000005</v>
      </c>
      <c r="J348" s="37">
        <f>SUMIFS(СВЦЭМ!$J$34:$J$777,СВЦЭМ!$A$34:$A$777,$A348,СВЦЭМ!$B$34:$B$777,J$331)+'СЕТ СН'!$F$13</f>
        <v>538.92807110000001</v>
      </c>
      <c r="K348" s="37">
        <f>SUMIFS(СВЦЭМ!$J$34:$J$777,СВЦЭМ!$A$34:$A$777,$A348,СВЦЭМ!$B$34:$B$777,K$331)+'СЕТ СН'!$F$13</f>
        <v>483.70538420999998</v>
      </c>
      <c r="L348" s="37">
        <f>SUMIFS(СВЦЭМ!$J$34:$J$777,СВЦЭМ!$A$34:$A$777,$A348,СВЦЭМ!$B$34:$B$777,L$331)+'СЕТ СН'!$F$13</f>
        <v>447.66660924000001</v>
      </c>
      <c r="M348" s="37">
        <f>SUMIFS(СВЦЭМ!$J$34:$J$777,СВЦЭМ!$A$34:$A$777,$A348,СВЦЭМ!$B$34:$B$777,M$331)+'СЕТ СН'!$F$13</f>
        <v>437.65033075000002</v>
      </c>
      <c r="N348" s="37">
        <f>SUMIFS(СВЦЭМ!$J$34:$J$777,СВЦЭМ!$A$34:$A$777,$A348,СВЦЭМ!$B$34:$B$777,N$331)+'СЕТ СН'!$F$13</f>
        <v>439.87965684</v>
      </c>
      <c r="O348" s="37">
        <f>SUMIFS(СВЦЭМ!$J$34:$J$777,СВЦЭМ!$A$34:$A$777,$A348,СВЦЭМ!$B$34:$B$777,O$331)+'СЕТ СН'!$F$13</f>
        <v>446.38934502000001</v>
      </c>
      <c r="P348" s="37">
        <f>SUMIFS(СВЦЭМ!$J$34:$J$777,СВЦЭМ!$A$34:$A$777,$A348,СВЦЭМ!$B$34:$B$777,P$331)+'СЕТ СН'!$F$13</f>
        <v>447.86838963000002</v>
      </c>
      <c r="Q348" s="37">
        <f>SUMIFS(СВЦЭМ!$J$34:$J$777,СВЦЭМ!$A$34:$A$777,$A348,СВЦЭМ!$B$34:$B$777,Q$331)+'СЕТ СН'!$F$13</f>
        <v>445.32721837000003</v>
      </c>
      <c r="R348" s="37">
        <f>SUMIFS(СВЦЭМ!$J$34:$J$777,СВЦЭМ!$A$34:$A$777,$A348,СВЦЭМ!$B$34:$B$777,R$331)+'СЕТ СН'!$F$13</f>
        <v>460.34616569999997</v>
      </c>
      <c r="S348" s="37">
        <f>SUMIFS(СВЦЭМ!$J$34:$J$777,СВЦЭМ!$A$34:$A$777,$A348,СВЦЭМ!$B$34:$B$777,S$331)+'СЕТ СН'!$F$13</f>
        <v>481.52608257999998</v>
      </c>
      <c r="T348" s="37">
        <f>SUMIFS(СВЦЭМ!$J$34:$J$777,СВЦЭМ!$A$34:$A$777,$A348,СВЦЭМ!$B$34:$B$777,T$331)+'СЕТ СН'!$F$13</f>
        <v>454.94895661999999</v>
      </c>
      <c r="U348" s="37">
        <f>SUMIFS(СВЦЭМ!$J$34:$J$777,СВЦЭМ!$A$34:$A$777,$A348,СВЦЭМ!$B$34:$B$777,U$331)+'СЕТ СН'!$F$13</f>
        <v>409.77594621999998</v>
      </c>
      <c r="V348" s="37">
        <f>SUMIFS(СВЦЭМ!$J$34:$J$777,СВЦЭМ!$A$34:$A$777,$A348,СВЦЭМ!$B$34:$B$777,V$331)+'СЕТ СН'!$F$13</f>
        <v>415.01645349</v>
      </c>
      <c r="W348" s="37">
        <f>SUMIFS(СВЦЭМ!$J$34:$J$777,СВЦЭМ!$A$34:$A$777,$A348,СВЦЭМ!$B$34:$B$777,W$331)+'СЕТ СН'!$F$13</f>
        <v>426.69622493999998</v>
      </c>
      <c r="X348" s="37">
        <f>SUMIFS(СВЦЭМ!$J$34:$J$777,СВЦЭМ!$A$34:$A$777,$A348,СВЦЭМ!$B$34:$B$777,X$331)+'СЕТ СН'!$F$13</f>
        <v>453.21336210999999</v>
      </c>
      <c r="Y348" s="37">
        <f>SUMIFS(СВЦЭМ!$J$34:$J$777,СВЦЭМ!$A$34:$A$777,$A348,СВЦЭМ!$B$34:$B$777,Y$331)+'СЕТ СН'!$F$13</f>
        <v>490.41143061000002</v>
      </c>
    </row>
    <row r="349" spans="1:25" ht="15.75" x14ac:dyDescent="0.2">
      <c r="A349" s="36">
        <f t="shared" si="9"/>
        <v>42692</v>
      </c>
      <c r="B349" s="37">
        <f>SUMIFS(СВЦЭМ!$J$34:$J$777,СВЦЭМ!$A$34:$A$777,$A349,СВЦЭМ!$B$34:$B$777,B$331)+'СЕТ СН'!$F$13</f>
        <v>561.96146930999998</v>
      </c>
      <c r="C349" s="37">
        <f>SUMIFS(СВЦЭМ!$J$34:$J$777,СВЦЭМ!$A$34:$A$777,$A349,СВЦЭМ!$B$34:$B$777,C$331)+'СЕТ СН'!$F$13</f>
        <v>628.51073272999997</v>
      </c>
      <c r="D349" s="37">
        <f>SUMIFS(СВЦЭМ!$J$34:$J$777,СВЦЭМ!$A$34:$A$777,$A349,СВЦЭМ!$B$34:$B$777,D$331)+'СЕТ СН'!$F$13</f>
        <v>643.79300151999996</v>
      </c>
      <c r="E349" s="37">
        <f>SUMIFS(СВЦЭМ!$J$34:$J$777,СВЦЭМ!$A$34:$A$777,$A349,СВЦЭМ!$B$34:$B$777,E$331)+'СЕТ СН'!$F$13</f>
        <v>644.02969327000005</v>
      </c>
      <c r="F349" s="37">
        <f>SUMIFS(СВЦЭМ!$J$34:$J$777,СВЦЭМ!$A$34:$A$777,$A349,СВЦЭМ!$B$34:$B$777,F$331)+'СЕТ СН'!$F$13</f>
        <v>644.09431668000002</v>
      </c>
      <c r="G349" s="37">
        <f>SUMIFS(СВЦЭМ!$J$34:$J$777,СВЦЭМ!$A$34:$A$777,$A349,СВЦЭМ!$B$34:$B$777,G$331)+'СЕТ СН'!$F$13</f>
        <v>645.84011636000002</v>
      </c>
      <c r="H349" s="37">
        <f>SUMIFS(СВЦЭМ!$J$34:$J$777,СВЦЭМ!$A$34:$A$777,$A349,СВЦЭМ!$B$34:$B$777,H$331)+'СЕТ СН'!$F$13</f>
        <v>644.93732924999995</v>
      </c>
      <c r="I349" s="37">
        <f>SUMIFS(СВЦЭМ!$J$34:$J$777,СВЦЭМ!$A$34:$A$777,$A349,СВЦЭМ!$B$34:$B$777,I$331)+'СЕТ СН'!$F$13</f>
        <v>592.36229883999999</v>
      </c>
      <c r="J349" s="37">
        <f>SUMIFS(СВЦЭМ!$J$34:$J$777,СВЦЭМ!$A$34:$A$777,$A349,СВЦЭМ!$B$34:$B$777,J$331)+'СЕТ СН'!$F$13</f>
        <v>534.99322082000003</v>
      </c>
      <c r="K349" s="37">
        <f>SUMIFS(СВЦЭМ!$J$34:$J$777,СВЦЭМ!$A$34:$A$777,$A349,СВЦЭМ!$B$34:$B$777,K$331)+'СЕТ СН'!$F$13</f>
        <v>481.37944567</v>
      </c>
      <c r="L349" s="37">
        <f>SUMIFS(СВЦЭМ!$J$34:$J$777,СВЦЭМ!$A$34:$A$777,$A349,СВЦЭМ!$B$34:$B$777,L$331)+'СЕТ СН'!$F$13</f>
        <v>436.22620042</v>
      </c>
      <c r="M349" s="37">
        <f>SUMIFS(СВЦЭМ!$J$34:$J$777,СВЦЭМ!$A$34:$A$777,$A349,СВЦЭМ!$B$34:$B$777,M$331)+'СЕТ СН'!$F$13</f>
        <v>430.26606629000003</v>
      </c>
      <c r="N349" s="37">
        <f>SUMIFS(СВЦЭМ!$J$34:$J$777,СВЦЭМ!$A$34:$A$777,$A349,СВЦЭМ!$B$34:$B$777,N$331)+'СЕТ СН'!$F$13</f>
        <v>443.11503304000001</v>
      </c>
      <c r="O349" s="37">
        <f>SUMIFS(СВЦЭМ!$J$34:$J$777,СВЦЭМ!$A$34:$A$777,$A349,СВЦЭМ!$B$34:$B$777,O$331)+'СЕТ СН'!$F$13</f>
        <v>444.60383834999999</v>
      </c>
      <c r="P349" s="37">
        <f>SUMIFS(СВЦЭМ!$J$34:$J$777,СВЦЭМ!$A$34:$A$777,$A349,СВЦЭМ!$B$34:$B$777,P$331)+'СЕТ СН'!$F$13</f>
        <v>465.34036763</v>
      </c>
      <c r="Q349" s="37">
        <f>SUMIFS(СВЦЭМ!$J$34:$J$777,СВЦЭМ!$A$34:$A$777,$A349,СВЦЭМ!$B$34:$B$777,Q$331)+'СЕТ СН'!$F$13</f>
        <v>466.20427739000002</v>
      </c>
      <c r="R349" s="37">
        <f>SUMIFS(СВЦЭМ!$J$34:$J$777,СВЦЭМ!$A$34:$A$777,$A349,СВЦЭМ!$B$34:$B$777,R$331)+'СЕТ СН'!$F$13</f>
        <v>465.58407763000002</v>
      </c>
      <c r="S349" s="37">
        <f>SUMIFS(СВЦЭМ!$J$34:$J$777,СВЦЭМ!$A$34:$A$777,$A349,СВЦЭМ!$B$34:$B$777,S$331)+'СЕТ СН'!$F$13</f>
        <v>444.04916839999999</v>
      </c>
      <c r="T349" s="37">
        <f>SUMIFS(СВЦЭМ!$J$34:$J$777,СВЦЭМ!$A$34:$A$777,$A349,СВЦЭМ!$B$34:$B$777,T$331)+'СЕТ СН'!$F$13</f>
        <v>421.25294898999999</v>
      </c>
      <c r="U349" s="37">
        <f>SUMIFS(СВЦЭМ!$J$34:$J$777,СВЦЭМ!$A$34:$A$777,$A349,СВЦЭМ!$B$34:$B$777,U$331)+'СЕТ СН'!$F$13</f>
        <v>417.92757985999998</v>
      </c>
      <c r="V349" s="37">
        <f>SUMIFS(СВЦЭМ!$J$34:$J$777,СВЦЭМ!$A$34:$A$777,$A349,СВЦЭМ!$B$34:$B$777,V$331)+'СЕТ СН'!$F$13</f>
        <v>415.24098303</v>
      </c>
      <c r="W349" s="37">
        <f>SUMIFS(СВЦЭМ!$J$34:$J$777,СВЦЭМ!$A$34:$A$777,$A349,СВЦЭМ!$B$34:$B$777,W$331)+'СЕТ СН'!$F$13</f>
        <v>427.02955056000002</v>
      </c>
      <c r="X349" s="37">
        <f>SUMIFS(СВЦЭМ!$J$34:$J$777,СВЦЭМ!$A$34:$A$777,$A349,СВЦЭМ!$B$34:$B$777,X$331)+'СЕТ СН'!$F$13</f>
        <v>443.95232544999999</v>
      </c>
      <c r="Y349" s="37">
        <f>SUMIFS(СВЦЭМ!$J$34:$J$777,СВЦЭМ!$A$34:$A$777,$A349,СВЦЭМ!$B$34:$B$777,Y$331)+'СЕТ СН'!$F$13</f>
        <v>504.49434980000001</v>
      </c>
    </row>
    <row r="350" spans="1:25" ht="15.75" x14ac:dyDescent="0.2">
      <c r="A350" s="36">
        <f t="shared" si="9"/>
        <v>42693</v>
      </c>
      <c r="B350" s="37">
        <f>SUMIFS(СВЦЭМ!$J$34:$J$777,СВЦЭМ!$A$34:$A$777,$A350,СВЦЭМ!$B$34:$B$777,B$331)+'СЕТ СН'!$F$13</f>
        <v>481.70441658999999</v>
      </c>
      <c r="C350" s="37">
        <f>SUMIFS(СВЦЭМ!$J$34:$J$777,СВЦЭМ!$A$34:$A$777,$A350,СВЦЭМ!$B$34:$B$777,C$331)+'СЕТ СН'!$F$13</f>
        <v>523.00867943000003</v>
      </c>
      <c r="D350" s="37">
        <f>SUMIFS(СВЦЭМ!$J$34:$J$777,СВЦЭМ!$A$34:$A$777,$A350,СВЦЭМ!$B$34:$B$777,D$331)+'СЕТ СН'!$F$13</f>
        <v>565.66567528999997</v>
      </c>
      <c r="E350" s="37">
        <f>SUMIFS(СВЦЭМ!$J$34:$J$777,СВЦЭМ!$A$34:$A$777,$A350,СВЦЭМ!$B$34:$B$777,E$331)+'СЕТ СН'!$F$13</f>
        <v>571.13662600999999</v>
      </c>
      <c r="F350" s="37">
        <f>SUMIFS(СВЦЭМ!$J$34:$J$777,СВЦЭМ!$A$34:$A$777,$A350,СВЦЭМ!$B$34:$B$777,F$331)+'СЕТ СН'!$F$13</f>
        <v>569.28948964999995</v>
      </c>
      <c r="G350" s="37">
        <f>SUMIFS(СВЦЭМ!$J$34:$J$777,СВЦЭМ!$A$34:$A$777,$A350,СВЦЭМ!$B$34:$B$777,G$331)+'СЕТ СН'!$F$13</f>
        <v>564.88949276000005</v>
      </c>
      <c r="H350" s="37">
        <f>SUMIFS(СВЦЭМ!$J$34:$J$777,СВЦЭМ!$A$34:$A$777,$A350,СВЦЭМ!$B$34:$B$777,H$331)+'СЕТ СН'!$F$13</f>
        <v>544.85725663999995</v>
      </c>
      <c r="I350" s="37">
        <f>SUMIFS(СВЦЭМ!$J$34:$J$777,СВЦЭМ!$A$34:$A$777,$A350,СВЦЭМ!$B$34:$B$777,I$331)+'СЕТ СН'!$F$13</f>
        <v>524.84377408</v>
      </c>
      <c r="J350" s="37">
        <f>SUMIFS(СВЦЭМ!$J$34:$J$777,СВЦЭМ!$A$34:$A$777,$A350,СВЦЭМ!$B$34:$B$777,J$331)+'СЕТ СН'!$F$13</f>
        <v>476.61059818000001</v>
      </c>
      <c r="K350" s="37">
        <f>SUMIFS(СВЦЭМ!$J$34:$J$777,СВЦЭМ!$A$34:$A$777,$A350,СВЦЭМ!$B$34:$B$777,K$331)+'СЕТ СН'!$F$13</f>
        <v>430.48906090999998</v>
      </c>
      <c r="L350" s="37">
        <f>SUMIFS(СВЦЭМ!$J$34:$J$777,СВЦЭМ!$A$34:$A$777,$A350,СВЦЭМ!$B$34:$B$777,L$331)+'СЕТ СН'!$F$13</f>
        <v>410.11377454000001</v>
      </c>
      <c r="M350" s="37">
        <f>SUMIFS(СВЦЭМ!$J$34:$J$777,СВЦЭМ!$A$34:$A$777,$A350,СВЦЭМ!$B$34:$B$777,M$331)+'СЕТ СН'!$F$13</f>
        <v>409.08627837</v>
      </c>
      <c r="N350" s="37">
        <f>SUMIFS(СВЦЭМ!$J$34:$J$777,СВЦЭМ!$A$34:$A$777,$A350,СВЦЭМ!$B$34:$B$777,N$331)+'СЕТ СН'!$F$13</f>
        <v>401.58708932000002</v>
      </c>
      <c r="O350" s="37">
        <f>SUMIFS(СВЦЭМ!$J$34:$J$777,СВЦЭМ!$A$34:$A$777,$A350,СВЦЭМ!$B$34:$B$777,O$331)+'СЕТ СН'!$F$13</f>
        <v>412.41217914999999</v>
      </c>
      <c r="P350" s="37">
        <f>SUMIFS(СВЦЭМ!$J$34:$J$777,СВЦЭМ!$A$34:$A$777,$A350,СВЦЭМ!$B$34:$B$777,P$331)+'СЕТ СН'!$F$13</f>
        <v>425.06460261000001</v>
      </c>
      <c r="Q350" s="37">
        <f>SUMIFS(СВЦЭМ!$J$34:$J$777,СВЦЭМ!$A$34:$A$777,$A350,СВЦЭМ!$B$34:$B$777,Q$331)+'СЕТ СН'!$F$13</f>
        <v>427.27399560999999</v>
      </c>
      <c r="R350" s="37">
        <f>SUMIFS(СВЦЭМ!$J$34:$J$777,СВЦЭМ!$A$34:$A$777,$A350,СВЦЭМ!$B$34:$B$777,R$331)+'СЕТ СН'!$F$13</f>
        <v>492.53121394999999</v>
      </c>
      <c r="S350" s="37">
        <f>SUMIFS(СВЦЭМ!$J$34:$J$777,СВЦЭМ!$A$34:$A$777,$A350,СВЦЭМ!$B$34:$B$777,S$331)+'СЕТ СН'!$F$13</f>
        <v>488.12618488999999</v>
      </c>
      <c r="T350" s="37">
        <f>SUMIFS(СВЦЭМ!$J$34:$J$777,СВЦЭМ!$A$34:$A$777,$A350,СВЦЭМ!$B$34:$B$777,T$331)+'СЕТ СН'!$F$13</f>
        <v>421.92160586</v>
      </c>
      <c r="U350" s="37">
        <f>SUMIFS(СВЦЭМ!$J$34:$J$777,СВЦЭМ!$A$34:$A$777,$A350,СВЦЭМ!$B$34:$B$777,U$331)+'СЕТ СН'!$F$13</f>
        <v>387.06581856999998</v>
      </c>
      <c r="V350" s="37">
        <f>SUMIFS(СВЦЭМ!$J$34:$J$777,СВЦЭМ!$A$34:$A$777,$A350,СВЦЭМ!$B$34:$B$777,V$331)+'СЕТ СН'!$F$13</f>
        <v>389.59427575000001</v>
      </c>
      <c r="W350" s="37">
        <f>SUMIFS(СВЦЭМ!$J$34:$J$777,СВЦЭМ!$A$34:$A$777,$A350,СВЦЭМ!$B$34:$B$777,W$331)+'СЕТ СН'!$F$13</f>
        <v>401.96337817</v>
      </c>
      <c r="X350" s="37">
        <f>SUMIFS(СВЦЭМ!$J$34:$J$777,СВЦЭМ!$A$34:$A$777,$A350,СВЦЭМ!$B$34:$B$777,X$331)+'СЕТ СН'!$F$13</f>
        <v>405.45559523999998</v>
      </c>
      <c r="Y350" s="37">
        <f>SUMIFS(СВЦЭМ!$J$34:$J$777,СВЦЭМ!$A$34:$A$777,$A350,СВЦЭМ!$B$34:$B$777,Y$331)+'СЕТ СН'!$F$13</f>
        <v>455.81194825</v>
      </c>
    </row>
    <row r="351" spans="1:25" ht="15.75" x14ac:dyDescent="0.2">
      <c r="A351" s="36">
        <f t="shared" si="9"/>
        <v>42694</v>
      </c>
      <c r="B351" s="37">
        <f>SUMIFS(СВЦЭМ!$J$34:$J$777,СВЦЭМ!$A$34:$A$777,$A351,СВЦЭМ!$B$34:$B$777,B$331)+'СЕТ СН'!$F$13</f>
        <v>564.97224721999999</v>
      </c>
      <c r="C351" s="37">
        <f>SUMIFS(СВЦЭМ!$J$34:$J$777,СВЦЭМ!$A$34:$A$777,$A351,СВЦЭМ!$B$34:$B$777,C$331)+'СЕТ СН'!$F$13</f>
        <v>625.50449196</v>
      </c>
      <c r="D351" s="37">
        <f>SUMIFS(СВЦЭМ!$J$34:$J$777,СВЦЭМ!$A$34:$A$777,$A351,СВЦЭМ!$B$34:$B$777,D$331)+'СЕТ СН'!$F$13</f>
        <v>659.01747854999996</v>
      </c>
      <c r="E351" s="37">
        <f>SUMIFS(СВЦЭМ!$J$34:$J$777,СВЦЭМ!$A$34:$A$777,$A351,СВЦЭМ!$B$34:$B$777,E$331)+'СЕТ СН'!$F$13</f>
        <v>654.14065488000006</v>
      </c>
      <c r="F351" s="37">
        <f>SUMIFS(СВЦЭМ!$J$34:$J$777,СВЦЭМ!$A$34:$A$777,$A351,СВЦЭМ!$B$34:$B$777,F$331)+'СЕТ СН'!$F$13</f>
        <v>652.68503494000004</v>
      </c>
      <c r="G351" s="37">
        <f>SUMIFS(СВЦЭМ!$J$34:$J$777,СВЦЭМ!$A$34:$A$777,$A351,СВЦЭМ!$B$34:$B$777,G$331)+'СЕТ СН'!$F$13</f>
        <v>643.14349274000006</v>
      </c>
      <c r="H351" s="37">
        <f>SUMIFS(СВЦЭМ!$J$34:$J$777,СВЦЭМ!$A$34:$A$777,$A351,СВЦЭМ!$B$34:$B$777,H$331)+'СЕТ СН'!$F$13</f>
        <v>626.77091346999998</v>
      </c>
      <c r="I351" s="37">
        <f>SUMIFS(СВЦЭМ!$J$34:$J$777,СВЦЭМ!$A$34:$A$777,$A351,СВЦЭМ!$B$34:$B$777,I$331)+'СЕТ СН'!$F$13</f>
        <v>634.65308298000002</v>
      </c>
      <c r="J351" s="37">
        <f>SUMIFS(СВЦЭМ!$J$34:$J$777,СВЦЭМ!$A$34:$A$777,$A351,СВЦЭМ!$B$34:$B$777,J$331)+'СЕТ СН'!$F$13</f>
        <v>582.0869821</v>
      </c>
      <c r="K351" s="37">
        <f>SUMIFS(СВЦЭМ!$J$34:$J$777,СВЦЭМ!$A$34:$A$777,$A351,СВЦЭМ!$B$34:$B$777,K$331)+'СЕТ СН'!$F$13</f>
        <v>502.57850986</v>
      </c>
      <c r="L351" s="37">
        <f>SUMIFS(СВЦЭМ!$J$34:$J$777,СВЦЭМ!$A$34:$A$777,$A351,СВЦЭМ!$B$34:$B$777,L$331)+'СЕТ СН'!$F$13</f>
        <v>444.39377067999999</v>
      </c>
      <c r="M351" s="37">
        <f>SUMIFS(СВЦЭМ!$J$34:$J$777,СВЦЭМ!$A$34:$A$777,$A351,СВЦЭМ!$B$34:$B$777,M$331)+'СЕТ СН'!$F$13</f>
        <v>425.86409835000001</v>
      </c>
      <c r="N351" s="37">
        <f>SUMIFS(СВЦЭМ!$J$34:$J$777,СВЦЭМ!$A$34:$A$777,$A351,СВЦЭМ!$B$34:$B$777,N$331)+'СЕТ СН'!$F$13</f>
        <v>433.45383593000003</v>
      </c>
      <c r="O351" s="37">
        <f>SUMIFS(СВЦЭМ!$J$34:$J$777,СВЦЭМ!$A$34:$A$777,$A351,СВЦЭМ!$B$34:$B$777,O$331)+'СЕТ СН'!$F$13</f>
        <v>439.66183491999999</v>
      </c>
      <c r="P351" s="37">
        <f>SUMIFS(СВЦЭМ!$J$34:$J$777,СВЦЭМ!$A$34:$A$777,$A351,СВЦЭМ!$B$34:$B$777,P$331)+'СЕТ СН'!$F$13</f>
        <v>444.42656370999998</v>
      </c>
      <c r="Q351" s="37">
        <f>SUMIFS(СВЦЭМ!$J$34:$J$777,СВЦЭМ!$A$34:$A$777,$A351,СВЦЭМ!$B$34:$B$777,Q$331)+'СЕТ СН'!$F$13</f>
        <v>445.18872379999999</v>
      </c>
      <c r="R351" s="37">
        <f>SUMIFS(СВЦЭМ!$J$34:$J$777,СВЦЭМ!$A$34:$A$777,$A351,СВЦЭМ!$B$34:$B$777,R$331)+'СЕТ СН'!$F$13</f>
        <v>442.35635169</v>
      </c>
      <c r="S351" s="37">
        <f>SUMIFS(СВЦЭМ!$J$34:$J$777,СВЦЭМ!$A$34:$A$777,$A351,СВЦЭМ!$B$34:$B$777,S$331)+'СЕТ СН'!$F$13</f>
        <v>427.68760571000001</v>
      </c>
      <c r="T351" s="37">
        <f>SUMIFS(СВЦЭМ!$J$34:$J$777,СВЦЭМ!$A$34:$A$777,$A351,СВЦЭМ!$B$34:$B$777,T$331)+'СЕТ СН'!$F$13</f>
        <v>407.46796019999999</v>
      </c>
      <c r="U351" s="37">
        <f>SUMIFS(СВЦЭМ!$J$34:$J$777,СВЦЭМ!$A$34:$A$777,$A351,СВЦЭМ!$B$34:$B$777,U$331)+'СЕТ СН'!$F$13</f>
        <v>407.37843987999997</v>
      </c>
      <c r="V351" s="37">
        <f>SUMIFS(СВЦЭМ!$J$34:$J$777,СВЦЭМ!$A$34:$A$777,$A351,СВЦЭМ!$B$34:$B$777,V$331)+'СЕТ СН'!$F$13</f>
        <v>408.65371646</v>
      </c>
      <c r="W351" s="37">
        <f>SUMIFS(СВЦЭМ!$J$34:$J$777,СВЦЭМ!$A$34:$A$777,$A351,СВЦЭМ!$B$34:$B$777,W$331)+'СЕТ СН'!$F$13</f>
        <v>412.73129333000003</v>
      </c>
      <c r="X351" s="37">
        <f>SUMIFS(СВЦЭМ!$J$34:$J$777,СВЦЭМ!$A$34:$A$777,$A351,СВЦЭМ!$B$34:$B$777,X$331)+'СЕТ СН'!$F$13</f>
        <v>432.93276104</v>
      </c>
      <c r="Y351" s="37">
        <f>SUMIFS(СВЦЭМ!$J$34:$J$777,СВЦЭМ!$A$34:$A$777,$A351,СВЦЭМ!$B$34:$B$777,Y$331)+'СЕТ СН'!$F$13</f>
        <v>496.50303651000002</v>
      </c>
    </row>
    <row r="352" spans="1:25" ht="15.75" x14ac:dyDescent="0.2">
      <c r="A352" s="36">
        <f t="shared" si="9"/>
        <v>42695</v>
      </c>
      <c r="B352" s="37">
        <f>SUMIFS(СВЦЭМ!$J$34:$J$777,СВЦЭМ!$A$34:$A$777,$A352,СВЦЭМ!$B$34:$B$777,B$331)+'СЕТ СН'!$F$13</f>
        <v>568.66899973</v>
      </c>
      <c r="C352" s="37">
        <f>SUMIFS(СВЦЭМ!$J$34:$J$777,СВЦЭМ!$A$34:$A$777,$A352,СВЦЭМ!$B$34:$B$777,C$331)+'СЕТ СН'!$F$13</f>
        <v>631.99546825000004</v>
      </c>
      <c r="D352" s="37">
        <f>SUMIFS(СВЦЭМ!$J$34:$J$777,СВЦЭМ!$A$34:$A$777,$A352,СВЦЭМ!$B$34:$B$777,D$331)+'СЕТ СН'!$F$13</f>
        <v>644.53187604000004</v>
      </c>
      <c r="E352" s="37">
        <f>SUMIFS(СВЦЭМ!$J$34:$J$777,СВЦЭМ!$A$34:$A$777,$A352,СВЦЭМ!$B$34:$B$777,E$331)+'СЕТ СН'!$F$13</f>
        <v>652.66947143000004</v>
      </c>
      <c r="F352" s="37">
        <f>SUMIFS(СВЦЭМ!$J$34:$J$777,СВЦЭМ!$A$34:$A$777,$A352,СВЦЭМ!$B$34:$B$777,F$331)+'СЕТ СН'!$F$13</f>
        <v>650.94875155</v>
      </c>
      <c r="G352" s="37">
        <f>SUMIFS(СВЦЭМ!$J$34:$J$777,СВЦЭМ!$A$34:$A$777,$A352,СВЦЭМ!$B$34:$B$777,G$331)+'СЕТ СН'!$F$13</f>
        <v>659.08533277000004</v>
      </c>
      <c r="H352" s="37">
        <f>SUMIFS(СВЦЭМ!$J$34:$J$777,СВЦЭМ!$A$34:$A$777,$A352,СВЦЭМ!$B$34:$B$777,H$331)+'СЕТ СН'!$F$13</f>
        <v>663.73354859999995</v>
      </c>
      <c r="I352" s="37">
        <f>SUMIFS(СВЦЭМ!$J$34:$J$777,СВЦЭМ!$A$34:$A$777,$A352,СВЦЭМ!$B$34:$B$777,I$331)+'СЕТ СН'!$F$13</f>
        <v>627.87794538000003</v>
      </c>
      <c r="J352" s="37">
        <f>SUMIFS(СВЦЭМ!$J$34:$J$777,СВЦЭМ!$A$34:$A$777,$A352,СВЦЭМ!$B$34:$B$777,J$331)+'СЕТ СН'!$F$13</f>
        <v>579.97719755000003</v>
      </c>
      <c r="K352" s="37">
        <f>SUMIFS(СВЦЭМ!$J$34:$J$777,СВЦЭМ!$A$34:$A$777,$A352,СВЦЭМ!$B$34:$B$777,K$331)+'СЕТ СН'!$F$13</f>
        <v>526.59135366999999</v>
      </c>
      <c r="L352" s="37">
        <f>SUMIFS(СВЦЭМ!$J$34:$J$777,СВЦЭМ!$A$34:$A$777,$A352,СВЦЭМ!$B$34:$B$777,L$331)+'СЕТ СН'!$F$13</f>
        <v>478.82124469000001</v>
      </c>
      <c r="M352" s="37">
        <f>SUMIFS(СВЦЭМ!$J$34:$J$777,СВЦЭМ!$A$34:$A$777,$A352,СВЦЭМ!$B$34:$B$777,M$331)+'СЕТ СН'!$F$13</f>
        <v>438.40236828000002</v>
      </c>
      <c r="N352" s="37">
        <f>SUMIFS(СВЦЭМ!$J$34:$J$777,СВЦЭМ!$A$34:$A$777,$A352,СВЦЭМ!$B$34:$B$777,N$331)+'СЕТ СН'!$F$13</f>
        <v>433.80089471999997</v>
      </c>
      <c r="O352" s="37">
        <f>SUMIFS(СВЦЭМ!$J$34:$J$777,СВЦЭМ!$A$34:$A$777,$A352,СВЦЭМ!$B$34:$B$777,O$331)+'СЕТ СН'!$F$13</f>
        <v>435.52918837999999</v>
      </c>
      <c r="P352" s="37">
        <f>SUMIFS(СВЦЭМ!$J$34:$J$777,СВЦЭМ!$A$34:$A$777,$A352,СВЦЭМ!$B$34:$B$777,P$331)+'СЕТ СН'!$F$13</f>
        <v>448.92816245</v>
      </c>
      <c r="Q352" s="37">
        <f>SUMIFS(СВЦЭМ!$J$34:$J$777,СВЦЭМ!$A$34:$A$777,$A352,СВЦЭМ!$B$34:$B$777,Q$331)+'СЕТ СН'!$F$13</f>
        <v>454.95285480000001</v>
      </c>
      <c r="R352" s="37">
        <f>SUMIFS(СВЦЭМ!$J$34:$J$777,СВЦЭМ!$A$34:$A$777,$A352,СВЦЭМ!$B$34:$B$777,R$331)+'СЕТ СН'!$F$13</f>
        <v>451.84851083000001</v>
      </c>
      <c r="S352" s="37">
        <f>SUMIFS(СВЦЭМ!$J$34:$J$777,СВЦЭМ!$A$34:$A$777,$A352,СВЦЭМ!$B$34:$B$777,S$331)+'СЕТ СН'!$F$13</f>
        <v>438.86500324999997</v>
      </c>
      <c r="T352" s="37">
        <f>SUMIFS(СВЦЭМ!$J$34:$J$777,СВЦЭМ!$A$34:$A$777,$A352,СВЦЭМ!$B$34:$B$777,T$331)+'СЕТ СН'!$F$13</f>
        <v>424.85636837999999</v>
      </c>
      <c r="U352" s="37">
        <f>SUMIFS(СВЦЭМ!$J$34:$J$777,СВЦЭМ!$A$34:$A$777,$A352,СВЦЭМ!$B$34:$B$777,U$331)+'СЕТ СН'!$F$13</f>
        <v>427.29632128999998</v>
      </c>
      <c r="V352" s="37">
        <f>SUMIFS(СВЦЭМ!$J$34:$J$777,СВЦЭМ!$A$34:$A$777,$A352,СВЦЭМ!$B$34:$B$777,V$331)+'СЕТ СН'!$F$13</f>
        <v>418.28962480000001</v>
      </c>
      <c r="W352" s="37">
        <f>SUMIFS(СВЦЭМ!$J$34:$J$777,СВЦЭМ!$A$34:$A$777,$A352,СВЦЭМ!$B$34:$B$777,W$331)+'СЕТ СН'!$F$13</f>
        <v>423.75838202</v>
      </c>
      <c r="X352" s="37">
        <f>SUMIFS(СВЦЭМ!$J$34:$J$777,СВЦЭМ!$A$34:$A$777,$A352,СВЦЭМ!$B$34:$B$777,X$331)+'СЕТ СН'!$F$13</f>
        <v>445.57377543000001</v>
      </c>
      <c r="Y352" s="37">
        <f>SUMIFS(СВЦЭМ!$J$34:$J$777,СВЦЭМ!$A$34:$A$777,$A352,СВЦЭМ!$B$34:$B$777,Y$331)+'СЕТ СН'!$F$13</f>
        <v>510.47264616000001</v>
      </c>
    </row>
    <row r="353" spans="1:27" ht="15.75" x14ac:dyDescent="0.2">
      <c r="A353" s="36">
        <f t="shared" si="9"/>
        <v>42696</v>
      </c>
      <c r="B353" s="37">
        <f>SUMIFS(СВЦЭМ!$J$34:$J$777,СВЦЭМ!$A$34:$A$777,$A353,СВЦЭМ!$B$34:$B$777,B$331)+'СЕТ СН'!$F$13</f>
        <v>522.87806195999997</v>
      </c>
      <c r="C353" s="37">
        <f>SUMIFS(СВЦЭМ!$J$34:$J$777,СВЦЭМ!$A$34:$A$777,$A353,СВЦЭМ!$B$34:$B$777,C$331)+'СЕТ СН'!$F$13</f>
        <v>582.56456288000004</v>
      </c>
      <c r="D353" s="37">
        <f>SUMIFS(СВЦЭМ!$J$34:$J$777,СВЦЭМ!$A$34:$A$777,$A353,СВЦЭМ!$B$34:$B$777,D$331)+'СЕТ СН'!$F$13</f>
        <v>622.93940612999995</v>
      </c>
      <c r="E353" s="37">
        <f>SUMIFS(СВЦЭМ!$J$34:$J$777,СВЦЭМ!$A$34:$A$777,$A353,СВЦЭМ!$B$34:$B$777,E$331)+'СЕТ СН'!$F$13</f>
        <v>623.19099425000002</v>
      </c>
      <c r="F353" s="37">
        <f>SUMIFS(СВЦЭМ!$J$34:$J$777,СВЦЭМ!$A$34:$A$777,$A353,СВЦЭМ!$B$34:$B$777,F$331)+'СЕТ СН'!$F$13</f>
        <v>620.67776155000001</v>
      </c>
      <c r="G353" s="37">
        <f>SUMIFS(СВЦЭМ!$J$34:$J$777,СВЦЭМ!$A$34:$A$777,$A353,СВЦЭМ!$B$34:$B$777,G$331)+'СЕТ СН'!$F$13</f>
        <v>614.92256930999997</v>
      </c>
      <c r="H353" s="37">
        <f>SUMIFS(СВЦЭМ!$J$34:$J$777,СВЦЭМ!$A$34:$A$777,$A353,СВЦЭМ!$B$34:$B$777,H$331)+'СЕТ СН'!$F$13</f>
        <v>578.72266460000003</v>
      </c>
      <c r="I353" s="37">
        <f>SUMIFS(СВЦЭМ!$J$34:$J$777,СВЦЭМ!$A$34:$A$777,$A353,СВЦЭМ!$B$34:$B$777,I$331)+'СЕТ СН'!$F$13</f>
        <v>533.02351346</v>
      </c>
      <c r="J353" s="37">
        <f>SUMIFS(СВЦЭМ!$J$34:$J$777,СВЦЭМ!$A$34:$A$777,$A353,СВЦЭМ!$B$34:$B$777,J$331)+'СЕТ СН'!$F$13</f>
        <v>488.5279961</v>
      </c>
      <c r="K353" s="37">
        <f>SUMIFS(СВЦЭМ!$J$34:$J$777,СВЦЭМ!$A$34:$A$777,$A353,СВЦЭМ!$B$34:$B$777,K$331)+'СЕТ СН'!$F$13</f>
        <v>439.91235641999998</v>
      </c>
      <c r="L353" s="37">
        <f>SUMIFS(СВЦЭМ!$J$34:$J$777,СВЦЭМ!$A$34:$A$777,$A353,СВЦЭМ!$B$34:$B$777,L$331)+'СЕТ СН'!$F$13</f>
        <v>424.21807947000002</v>
      </c>
      <c r="M353" s="37">
        <f>SUMIFS(СВЦЭМ!$J$34:$J$777,СВЦЭМ!$A$34:$A$777,$A353,СВЦЭМ!$B$34:$B$777,M$331)+'СЕТ СН'!$F$13</f>
        <v>437.63996807000001</v>
      </c>
      <c r="N353" s="37">
        <f>SUMIFS(СВЦЭМ!$J$34:$J$777,СВЦЭМ!$A$34:$A$777,$A353,СВЦЭМ!$B$34:$B$777,N$331)+'СЕТ СН'!$F$13</f>
        <v>441.85136287</v>
      </c>
      <c r="O353" s="37">
        <f>SUMIFS(СВЦЭМ!$J$34:$J$777,СВЦЭМ!$A$34:$A$777,$A353,СВЦЭМ!$B$34:$B$777,O$331)+'СЕТ СН'!$F$13</f>
        <v>457.58788175000001</v>
      </c>
      <c r="P353" s="37">
        <f>SUMIFS(СВЦЭМ!$J$34:$J$777,СВЦЭМ!$A$34:$A$777,$A353,СВЦЭМ!$B$34:$B$777,P$331)+'СЕТ СН'!$F$13</f>
        <v>505.31398451000001</v>
      </c>
      <c r="Q353" s="37">
        <f>SUMIFS(СВЦЭМ!$J$34:$J$777,СВЦЭМ!$A$34:$A$777,$A353,СВЦЭМ!$B$34:$B$777,Q$331)+'СЕТ СН'!$F$13</f>
        <v>534.31249165999998</v>
      </c>
      <c r="R353" s="37">
        <f>SUMIFS(СВЦЭМ!$J$34:$J$777,СВЦЭМ!$A$34:$A$777,$A353,СВЦЭМ!$B$34:$B$777,R$331)+'СЕТ СН'!$F$13</f>
        <v>554.31165238000006</v>
      </c>
      <c r="S353" s="37">
        <f>SUMIFS(СВЦЭМ!$J$34:$J$777,СВЦЭМ!$A$34:$A$777,$A353,СВЦЭМ!$B$34:$B$777,S$331)+'СЕТ СН'!$F$13</f>
        <v>529.58672378999995</v>
      </c>
      <c r="T353" s="37">
        <f>SUMIFS(СВЦЭМ!$J$34:$J$777,СВЦЭМ!$A$34:$A$777,$A353,СВЦЭМ!$B$34:$B$777,T$331)+'СЕТ СН'!$F$13</f>
        <v>522.79394530000002</v>
      </c>
      <c r="U353" s="37">
        <f>SUMIFS(СВЦЭМ!$J$34:$J$777,СВЦЭМ!$A$34:$A$777,$A353,СВЦЭМ!$B$34:$B$777,U$331)+'СЕТ СН'!$F$13</f>
        <v>521.23511535</v>
      </c>
      <c r="V353" s="37">
        <f>SUMIFS(СВЦЭМ!$J$34:$J$777,СВЦЭМ!$A$34:$A$777,$A353,СВЦЭМ!$B$34:$B$777,V$331)+'СЕТ СН'!$F$13</f>
        <v>519.51024215999996</v>
      </c>
      <c r="W353" s="37">
        <f>SUMIFS(СВЦЭМ!$J$34:$J$777,СВЦЭМ!$A$34:$A$777,$A353,СВЦЭМ!$B$34:$B$777,W$331)+'СЕТ СН'!$F$13</f>
        <v>528.81817099</v>
      </c>
      <c r="X353" s="37">
        <f>SUMIFS(СВЦЭМ!$J$34:$J$777,СВЦЭМ!$A$34:$A$777,$A353,СВЦЭМ!$B$34:$B$777,X$331)+'СЕТ СН'!$F$13</f>
        <v>549.83671875000005</v>
      </c>
      <c r="Y353" s="37">
        <f>SUMIFS(СВЦЭМ!$J$34:$J$777,СВЦЭМ!$A$34:$A$777,$A353,СВЦЭМ!$B$34:$B$777,Y$331)+'СЕТ СН'!$F$13</f>
        <v>581.60350400000004</v>
      </c>
    </row>
    <row r="354" spans="1:27" ht="15.75" x14ac:dyDescent="0.2">
      <c r="A354" s="36">
        <f t="shared" si="9"/>
        <v>42697</v>
      </c>
      <c r="B354" s="37">
        <f>SUMIFS(СВЦЭМ!$J$34:$J$777,СВЦЭМ!$A$34:$A$777,$A354,СВЦЭМ!$B$34:$B$777,B$331)+'СЕТ СН'!$F$13</f>
        <v>645.03583633000005</v>
      </c>
      <c r="C354" s="37">
        <f>SUMIFS(СВЦЭМ!$J$34:$J$777,СВЦЭМ!$A$34:$A$777,$A354,СВЦЭМ!$B$34:$B$777,C$331)+'СЕТ СН'!$F$13</f>
        <v>668.28456157000005</v>
      </c>
      <c r="D354" s="37">
        <f>SUMIFS(СВЦЭМ!$J$34:$J$777,СВЦЭМ!$A$34:$A$777,$A354,СВЦЭМ!$B$34:$B$777,D$331)+'СЕТ СН'!$F$13</f>
        <v>680.57477825000001</v>
      </c>
      <c r="E354" s="37">
        <f>SUMIFS(СВЦЭМ!$J$34:$J$777,СВЦЭМ!$A$34:$A$777,$A354,СВЦЭМ!$B$34:$B$777,E$331)+'СЕТ СН'!$F$13</f>
        <v>685.34301046999997</v>
      </c>
      <c r="F354" s="37">
        <f>SUMIFS(СВЦЭМ!$J$34:$J$777,СВЦЭМ!$A$34:$A$777,$A354,СВЦЭМ!$B$34:$B$777,F$331)+'СЕТ СН'!$F$13</f>
        <v>680.22797609999998</v>
      </c>
      <c r="G354" s="37">
        <f>SUMIFS(СВЦЭМ!$J$34:$J$777,СВЦЭМ!$A$34:$A$777,$A354,СВЦЭМ!$B$34:$B$777,G$331)+'СЕТ СН'!$F$13</f>
        <v>673.01105026000005</v>
      </c>
      <c r="H354" s="37">
        <f>SUMIFS(СВЦЭМ!$J$34:$J$777,СВЦЭМ!$A$34:$A$777,$A354,СВЦЭМ!$B$34:$B$777,H$331)+'СЕТ СН'!$F$13</f>
        <v>637.58444027999997</v>
      </c>
      <c r="I354" s="37">
        <f>SUMIFS(СВЦЭМ!$J$34:$J$777,СВЦЭМ!$A$34:$A$777,$A354,СВЦЭМ!$B$34:$B$777,I$331)+'СЕТ СН'!$F$13</f>
        <v>587.13162204000002</v>
      </c>
      <c r="J354" s="37">
        <f>SUMIFS(СВЦЭМ!$J$34:$J$777,СВЦЭМ!$A$34:$A$777,$A354,СВЦЭМ!$B$34:$B$777,J$331)+'СЕТ СН'!$F$13</f>
        <v>533.43061294999995</v>
      </c>
      <c r="K354" s="37">
        <f>SUMIFS(СВЦЭМ!$J$34:$J$777,СВЦЭМ!$A$34:$A$777,$A354,СВЦЭМ!$B$34:$B$777,K$331)+'СЕТ СН'!$F$13</f>
        <v>480.52170067999998</v>
      </c>
      <c r="L354" s="37">
        <f>SUMIFS(СВЦЭМ!$J$34:$J$777,СВЦЭМ!$A$34:$A$777,$A354,СВЦЭМ!$B$34:$B$777,L$331)+'СЕТ СН'!$F$13</f>
        <v>440.20566890999999</v>
      </c>
      <c r="M354" s="37">
        <f>SUMIFS(СВЦЭМ!$J$34:$J$777,СВЦЭМ!$A$34:$A$777,$A354,СВЦЭМ!$B$34:$B$777,M$331)+'СЕТ СН'!$F$13</f>
        <v>434.51484281</v>
      </c>
      <c r="N354" s="37">
        <f>SUMIFS(СВЦЭМ!$J$34:$J$777,СВЦЭМ!$A$34:$A$777,$A354,СВЦЭМ!$B$34:$B$777,N$331)+'СЕТ СН'!$F$13</f>
        <v>447.57464238</v>
      </c>
      <c r="O354" s="37">
        <f>SUMIFS(СВЦЭМ!$J$34:$J$777,СВЦЭМ!$A$34:$A$777,$A354,СВЦЭМ!$B$34:$B$777,O$331)+'СЕТ СН'!$F$13</f>
        <v>455.42015808999997</v>
      </c>
      <c r="P354" s="37">
        <f>SUMIFS(СВЦЭМ!$J$34:$J$777,СВЦЭМ!$A$34:$A$777,$A354,СВЦЭМ!$B$34:$B$777,P$331)+'СЕТ СН'!$F$13</f>
        <v>453.50172135000003</v>
      </c>
      <c r="Q354" s="37">
        <f>SUMIFS(СВЦЭМ!$J$34:$J$777,СВЦЭМ!$A$34:$A$777,$A354,СВЦЭМ!$B$34:$B$777,Q$331)+'СЕТ СН'!$F$13</f>
        <v>455.19706829</v>
      </c>
      <c r="R354" s="37">
        <f>SUMIFS(СВЦЭМ!$J$34:$J$777,СВЦЭМ!$A$34:$A$777,$A354,СВЦЭМ!$B$34:$B$777,R$331)+'СЕТ СН'!$F$13</f>
        <v>455.55941095999998</v>
      </c>
      <c r="S354" s="37">
        <f>SUMIFS(СВЦЭМ!$J$34:$J$777,СВЦЭМ!$A$34:$A$777,$A354,СВЦЭМ!$B$34:$B$777,S$331)+'СЕТ СН'!$F$13</f>
        <v>440.57365470000002</v>
      </c>
      <c r="T354" s="37">
        <f>SUMIFS(СВЦЭМ!$J$34:$J$777,СВЦЭМ!$A$34:$A$777,$A354,СВЦЭМ!$B$34:$B$777,T$331)+'СЕТ СН'!$F$13</f>
        <v>435.08082858</v>
      </c>
      <c r="U354" s="37">
        <f>SUMIFS(СВЦЭМ!$J$34:$J$777,СВЦЭМ!$A$34:$A$777,$A354,СВЦЭМ!$B$34:$B$777,U$331)+'СЕТ СН'!$F$13</f>
        <v>432.95510503000003</v>
      </c>
      <c r="V354" s="37">
        <f>SUMIFS(СВЦЭМ!$J$34:$J$777,СВЦЭМ!$A$34:$A$777,$A354,СВЦЭМ!$B$34:$B$777,V$331)+'СЕТ СН'!$F$13</f>
        <v>436.83436432000002</v>
      </c>
      <c r="W354" s="37">
        <f>SUMIFS(СВЦЭМ!$J$34:$J$777,СВЦЭМ!$A$34:$A$777,$A354,СВЦЭМ!$B$34:$B$777,W$331)+'СЕТ СН'!$F$13</f>
        <v>437.57738351</v>
      </c>
      <c r="X354" s="37">
        <f>SUMIFS(СВЦЭМ!$J$34:$J$777,СВЦЭМ!$A$34:$A$777,$A354,СВЦЭМ!$B$34:$B$777,X$331)+'СЕТ СН'!$F$13</f>
        <v>452.33341761999998</v>
      </c>
      <c r="Y354" s="37">
        <f>SUMIFS(СВЦЭМ!$J$34:$J$777,СВЦЭМ!$A$34:$A$777,$A354,СВЦЭМ!$B$34:$B$777,Y$331)+'СЕТ СН'!$F$13</f>
        <v>502.04750143000001</v>
      </c>
    </row>
    <row r="355" spans="1:27" ht="15.75" x14ac:dyDescent="0.2">
      <c r="A355" s="36">
        <f t="shared" si="9"/>
        <v>42698</v>
      </c>
      <c r="B355" s="37">
        <f>SUMIFS(СВЦЭМ!$J$34:$J$777,СВЦЭМ!$A$34:$A$777,$A355,СВЦЭМ!$B$34:$B$777,B$331)+'СЕТ СН'!$F$13</f>
        <v>580.25563536000004</v>
      </c>
      <c r="C355" s="37">
        <f>SUMIFS(СВЦЭМ!$J$34:$J$777,СВЦЭМ!$A$34:$A$777,$A355,СВЦЭМ!$B$34:$B$777,C$331)+'СЕТ СН'!$F$13</f>
        <v>643.14423013999999</v>
      </c>
      <c r="D355" s="37">
        <f>SUMIFS(СВЦЭМ!$J$34:$J$777,СВЦЭМ!$A$34:$A$777,$A355,СВЦЭМ!$B$34:$B$777,D$331)+'СЕТ СН'!$F$13</f>
        <v>680.03627848999997</v>
      </c>
      <c r="E355" s="37">
        <f>SUMIFS(СВЦЭМ!$J$34:$J$777,СВЦЭМ!$A$34:$A$777,$A355,СВЦЭМ!$B$34:$B$777,E$331)+'СЕТ СН'!$F$13</f>
        <v>682.37859625999999</v>
      </c>
      <c r="F355" s="37">
        <f>SUMIFS(СВЦЭМ!$J$34:$J$777,СВЦЭМ!$A$34:$A$777,$A355,СВЦЭМ!$B$34:$B$777,F$331)+'СЕТ СН'!$F$13</f>
        <v>683.72445283000002</v>
      </c>
      <c r="G355" s="37">
        <f>SUMIFS(СВЦЭМ!$J$34:$J$777,СВЦЭМ!$A$34:$A$777,$A355,СВЦЭМ!$B$34:$B$777,G$331)+'СЕТ СН'!$F$13</f>
        <v>673.80814440999995</v>
      </c>
      <c r="H355" s="37">
        <f>SUMIFS(СВЦЭМ!$J$34:$J$777,СВЦЭМ!$A$34:$A$777,$A355,СВЦЭМ!$B$34:$B$777,H$331)+'СЕТ СН'!$F$13</f>
        <v>635.84057324000003</v>
      </c>
      <c r="I355" s="37">
        <f>SUMIFS(СВЦЭМ!$J$34:$J$777,СВЦЭМ!$A$34:$A$777,$A355,СВЦЭМ!$B$34:$B$777,I$331)+'СЕТ СН'!$F$13</f>
        <v>601.58356585000001</v>
      </c>
      <c r="J355" s="37">
        <f>SUMIFS(СВЦЭМ!$J$34:$J$777,СВЦЭМ!$A$34:$A$777,$A355,СВЦЭМ!$B$34:$B$777,J$331)+'СЕТ СН'!$F$13</f>
        <v>556.18583185</v>
      </c>
      <c r="K355" s="37">
        <f>SUMIFS(СВЦЭМ!$J$34:$J$777,СВЦЭМ!$A$34:$A$777,$A355,СВЦЭМ!$B$34:$B$777,K$331)+'СЕТ СН'!$F$13</f>
        <v>502.24487219999997</v>
      </c>
      <c r="L355" s="37">
        <f>SUMIFS(СВЦЭМ!$J$34:$J$777,СВЦЭМ!$A$34:$A$777,$A355,СВЦЭМ!$B$34:$B$777,L$331)+'СЕТ СН'!$F$13</f>
        <v>453.15690265000001</v>
      </c>
      <c r="M355" s="37">
        <f>SUMIFS(СВЦЭМ!$J$34:$J$777,СВЦЭМ!$A$34:$A$777,$A355,СВЦЭМ!$B$34:$B$777,M$331)+'СЕТ СН'!$F$13</f>
        <v>440.91755121</v>
      </c>
      <c r="N355" s="37">
        <f>SUMIFS(СВЦЭМ!$J$34:$J$777,СВЦЭМ!$A$34:$A$777,$A355,СВЦЭМ!$B$34:$B$777,N$331)+'СЕТ СН'!$F$13</f>
        <v>448.66643773999999</v>
      </c>
      <c r="O355" s="37">
        <f>SUMIFS(СВЦЭМ!$J$34:$J$777,СВЦЭМ!$A$34:$A$777,$A355,СВЦЭМ!$B$34:$B$777,O$331)+'СЕТ СН'!$F$13</f>
        <v>458.69140547000001</v>
      </c>
      <c r="P355" s="37">
        <f>SUMIFS(СВЦЭМ!$J$34:$J$777,СВЦЭМ!$A$34:$A$777,$A355,СВЦЭМ!$B$34:$B$777,P$331)+'СЕТ СН'!$F$13</f>
        <v>462.40087979999998</v>
      </c>
      <c r="Q355" s="37">
        <f>SUMIFS(СВЦЭМ!$J$34:$J$777,СВЦЭМ!$A$34:$A$777,$A355,СВЦЭМ!$B$34:$B$777,Q$331)+'СЕТ СН'!$F$13</f>
        <v>462.16677984</v>
      </c>
      <c r="R355" s="37">
        <f>SUMIFS(СВЦЭМ!$J$34:$J$777,СВЦЭМ!$A$34:$A$777,$A355,СВЦЭМ!$B$34:$B$777,R$331)+'СЕТ СН'!$F$13</f>
        <v>458.25816888999998</v>
      </c>
      <c r="S355" s="37">
        <f>SUMIFS(СВЦЭМ!$J$34:$J$777,СВЦЭМ!$A$34:$A$777,$A355,СВЦЭМ!$B$34:$B$777,S$331)+'СЕТ СН'!$F$13</f>
        <v>439.66289169999999</v>
      </c>
      <c r="T355" s="37">
        <f>SUMIFS(СВЦЭМ!$J$34:$J$777,СВЦЭМ!$A$34:$A$777,$A355,СВЦЭМ!$B$34:$B$777,T$331)+'СЕТ СН'!$F$13</f>
        <v>428.14355662999998</v>
      </c>
      <c r="U355" s="37">
        <f>SUMIFS(СВЦЭМ!$J$34:$J$777,СВЦЭМ!$A$34:$A$777,$A355,СВЦЭМ!$B$34:$B$777,U$331)+'СЕТ СН'!$F$13</f>
        <v>429.29749369000001</v>
      </c>
      <c r="V355" s="37">
        <f>SUMIFS(СВЦЭМ!$J$34:$J$777,СВЦЭМ!$A$34:$A$777,$A355,СВЦЭМ!$B$34:$B$777,V$331)+'СЕТ СН'!$F$13</f>
        <v>432.92663066</v>
      </c>
      <c r="W355" s="37">
        <f>SUMIFS(СВЦЭМ!$J$34:$J$777,СВЦЭМ!$A$34:$A$777,$A355,СВЦЭМ!$B$34:$B$777,W$331)+'СЕТ СН'!$F$13</f>
        <v>437.66469305999999</v>
      </c>
      <c r="X355" s="37">
        <f>SUMIFS(СВЦЭМ!$J$34:$J$777,СВЦЭМ!$A$34:$A$777,$A355,СВЦЭМ!$B$34:$B$777,X$331)+'СЕТ СН'!$F$13</f>
        <v>453.04819901000002</v>
      </c>
      <c r="Y355" s="37">
        <f>SUMIFS(СВЦЭМ!$J$34:$J$777,СВЦЭМ!$A$34:$A$777,$A355,СВЦЭМ!$B$34:$B$777,Y$331)+'СЕТ СН'!$F$13</f>
        <v>515.30772671</v>
      </c>
    </row>
    <row r="356" spans="1:27" ht="15.75" x14ac:dyDescent="0.2">
      <c r="A356" s="36">
        <f t="shared" si="9"/>
        <v>42699</v>
      </c>
      <c r="B356" s="37">
        <f>SUMIFS(СВЦЭМ!$J$34:$J$777,СВЦЭМ!$A$34:$A$777,$A356,СВЦЭМ!$B$34:$B$777,B$331)+'СЕТ СН'!$F$13</f>
        <v>578.80971079999995</v>
      </c>
      <c r="C356" s="37">
        <f>SUMIFS(СВЦЭМ!$J$34:$J$777,СВЦЭМ!$A$34:$A$777,$A356,СВЦЭМ!$B$34:$B$777,C$331)+'СЕТ СН'!$F$13</f>
        <v>639.07218263000004</v>
      </c>
      <c r="D356" s="37">
        <f>SUMIFS(СВЦЭМ!$J$34:$J$777,СВЦЭМ!$A$34:$A$777,$A356,СВЦЭМ!$B$34:$B$777,D$331)+'СЕТ СН'!$F$13</f>
        <v>671.36962788999995</v>
      </c>
      <c r="E356" s="37">
        <f>SUMIFS(СВЦЭМ!$J$34:$J$777,СВЦЭМ!$A$34:$A$777,$A356,СВЦЭМ!$B$34:$B$777,E$331)+'СЕТ СН'!$F$13</f>
        <v>673.20865761000005</v>
      </c>
      <c r="F356" s="37">
        <f>SUMIFS(СВЦЭМ!$J$34:$J$777,СВЦЭМ!$A$34:$A$777,$A356,СВЦЭМ!$B$34:$B$777,F$331)+'СЕТ СН'!$F$13</f>
        <v>673.34504521999997</v>
      </c>
      <c r="G356" s="37">
        <f>SUMIFS(СВЦЭМ!$J$34:$J$777,СВЦЭМ!$A$34:$A$777,$A356,СВЦЭМ!$B$34:$B$777,G$331)+'СЕТ СН'!$F$13</f>
        <v>664.78945882000005</v>
      </c>
      <c r="H356" s="37">
        <f>SUMIFS(СВЦЭМ!$J$34:$J$777,СВЦЭМ!$A$34:$A$777,$A356,СВЦЭМ!$B$34:$B$777,H$331)+'СЕТ СН'!$F$13</f>
        <v>629.20920544000001</v>
      </c>
      <c r="I356" s="37">
        <f>SUMIFS(СВЦЭМ!$J$34:$J$777,СВЦЭМ!$A$34:$A$777,$A356,СВЦЭМ!$B$34:$B$777,I$331)+'СЕТ СН'!$F$13</f>
        <v>599.24123543999997</v>
      </c>
      <c r="J356" s="37">
        <f>SUMIFS(СВЦЭМ!$J$34:$J$777,СВЦЭМ!$A$34:$A$777,$A356,СВЦЭМ!$B$34:$B$777,J$331)+'СЕТ СН'!$F$13</f>
        <v>545.68670639000004</v>
      </c>
      <c r="K356" s="37">
        <f>SUMIFS(СВЦЭМ!$J$34:$J$777,СВЦЭМ!$A$34:$A$777,$A356,СВЦЭМ!$B$34:$B$777,K$331)+'СЕТ СН'!$F$13</f>
        <v>489.16901267999998</v>
      </c>
      <c r="L356" s="37">
        <f>SUMIFS(СВЦЭМ!$J$34:$J$777,СВЦЭМ!$A$34:$A$777,$A356,СВЦЭМ!$B$34:$B$777,L$331)+'СЕТ СН'!$F$13</f>
        <v>441.20400063</v>
      </c>
      <c r="M356" s="37">
        <f>SUMIFS(СВЦЭМ!$J$34:$J$777,СВЦЭМ!$A$34:$A$777,$A356,СВЦЭМ!$B$34:$B$777,M$331)+'СЕТ СН'!$F$13</f>
        <v>432.77475240000001</v>
      </c>
      <c r="N356" s="37">
        <f>SUMIFS(СВЦЭМ!$J$34:$J$777,СВЦЭМ!$A$34:$A$777,$A356,СВЦЭМ!$B$34:$B$777,N$331)+'СЕТ СН'!$F$13</f>
        <v>442.86726240000002</v>
      </c>
      <c r="O356" s="37">
        <f>SUMIFS(СВЦЭМ!$J$34:$J$777,СВЦЭМ!$A$34:$A$777,$A356,СВЦЭМ!$B$34:$B$777,O$331)+'СЕТ СН'!$F$13</f>
        <v>447.55757303000001</v>
      </c>
      <c r="P356" s="37">
        <f>SUMIFS(СВЦЭМ!$J$34:$J$777,СВЦЭМ!$A$34:$A$777,$A356,СВЦЭМ!$B$34:$B$777,P$331)+'СЕТ СН'!$F$13</f>
        <v>449.79871593000001</v>
      </c>
      <c r="Q356" s="37">
        <f>SUMIFS(СВЦЭМ!$J$34:$J$777,СВЦЭМ!$A$34:$A$777,$A356,СВЦЭМ!$B$34:$B$777,Q$331)+'СЕТ СН'!$F$13</f>
        <v>451.69528656</v>
      </c>
      <c r="R356" s="37">
        <f>SUMIFS(СВЦЭМ!$J$34:$J$777,СВЦЭМ!$A$34:$A$777,$A356,СВЦЭМ!$B$34:$B$777,R$331)+'СЕТ СН'!$F$13</f>
        <v>451.5161147</v>
      </c>
      <c r="S356" s="37">
        <f>SUMIFS(СВЦЭМ!$J$34:$J$777,СВЦЭМ!$A$34:$A$777,$A356,СВЦЭМ!$B$34:$B$777,S$331)+'СЕТ СН'!$F$13</f>
        <v>437.73995208000002</v>
      </c>
      <c r="T356" s="37">
        <f>SUMIFS(СВЦЭМ!$J$34:$J$777,СВЦЭМ!$A$34:$A$777,$A356,СВЦЭМ!$B$34:$B$777,T$331)+'СЕТ СН'!$F$13</f>
        <v>419.36952328000001</v>
      </c>
      <c r="U356" s="37">
        <f>SUMIFS(СВЦЭМ!$J$34:$J$777,СВЦЭМ!$A$34:$A$777,$A356,СВЦЭМ!$B$34:$B$777,U$331)+'СЕТ СН'!$F$13</f>
        <v>417.99791213999998</v>
      </c>
      <c r="V356" s="37">
        <f>SUMIFS(СВЦЭМ!$J$34:$J$777,СВЦЭМ!$A$34:$A$777,$A356,СВЦЭМ!$B$34:$B$777,V$331)+'СЕТ СН'!$F$13</f>
        <v>426.75414316000001</v>
      </c>
      <c r="W356" s="37">
        <f>SUMIFS(СВЦЭМ!$J$34:$J$777,СВЦЭМ!$A$34:$A$777,$A356,СВЦЭМ!$B$34:$B$777,W$331)+'СЕТ СН'!$F$13</f>
        <v>437.58289348</v>
      </c>
      <c r="X356" s="37">
        <f>SUMIFS(СВЦЭМ!$J$34:$J$777,СВЦЭМ!$A$34:$A$777,$A356,СВЦЭМ!$B$34:$B$777,X$331)+'СЕТ СН'!$F$13</f>
        <v>455.87288258000001</v>
      </c>
      <c r="Y356" s="37">
        <f>SUMIFS(СВЦЭМ!$J$34:$J$777,СВЦЭМ!$A$34:$A$777,$A356,СВЦЭМ!$B$34:$B$777,Y$331)+'СЕТ СН'!$F$13</f>
        <v>519.96913505999999</v>
      </c>
    </row>
    <row r="357" spans="1:27" ht="15.75" x14ac:dyDescent="0.2">
      <c r="A357" s="36">
        <f t="shared" si="9"/>
        <v>42700</v>
      </c>
      <c r="B357" s="37">
        <f>SUMIFS(СВЦЭМ!$J$34:$J$777,СВЦЭМ!$A$34:$A$777,$A357,СВЦЭМ!$B$34:$B$777,B$331)+'СЕТ СН'!$F$13</f>
        <v>586.45880454999997</v>
      </c>
      <c r="C357" s="37">
        <f>SUMIFS(СВЦЭМ!$J$34:$J$777,СВЦЭМ!$A$34:$A$777,$A357,СВЦЭМ!$B$34:$B$777,C$331)+'СЕТ СН'!$F$13</f>
        <v>629.15286359000004</v>
      </c>
      <c r="D357" s="37">
        <f>SUMIFS(СВЦЭМ!$J$34:$J$777,СВЦЭМ!$A$34:$A$777,$A357,СВЦЭМ!$B$34:$B$777,D$331)+'СЕТ СН'!$F$13</f>
        <v>653.04832593000003</v>
      </c>
      <c r="E357" s="37">
        <f>SUMIFS(СВЦЭМ!$J$34:$J$777,СВЦЭМ!$A$34:$A$777,$A357,СВЦЭМ!$B$34:$B$777,E$331)+'СЕТ СН'!$F$13</f>
        <v>654.06019199000002</v>
      </c>
      <c r="F357" s="37">
        <f>SUMIFS(СВЦЭМ!$J$34:$J$777,СВЦЭМ!$A$34:$A$777,$A357,СВЦЭМ!$B$34:$B$777,F$331)+'СЕТ СН'!$F$13</f>
        <v>657.10684430000003</v>
      </c>
      <c r="G357" s="37">
        <f>SUMIFS(СВЦЭМ!$J$34:$J$777,СВЦЭМ!$A$34:$A$777,$A357,СВЦЭМ!$B$34:$B$777,G$331)+'СЕТ СН'!$F$13</f>
        <v>655.16900067999995</v>
      </c>
      <c r="H357" s="37">
        <f>SUMIFS(СВЦЭМ!$J$34:$J$777,СВЦЭМ!$A$34:$A$777,$A357,СВЦЭМ!$B$34:$B$777,H$331)+'СЕТ СН'!$F$13</f>
        <v>648.69334604999995</v>
      </c>
      <c r="I357" s="37">
        <f>SUMIFS(СВЦЭМ!$J$34:$J$777,СВЦЭМ!$A$34:$A$777,$A357,СВЦЭМ!$B$34:$B$777,I$331)+'СЕТ СН'!$F$13</f>
        <v>636.30769340999996</v>
      </c>
      <c r="J357" s="37">
        <f>SUMIFS(СВЦЭМ!$J$34:$J$777,СВЦЭМ!$A$34:$A$777,$A357,СВЦЭМ!$B$34:$B$777,J$331)+'СЕТ СН'!$F$13</f>
        <v>573.57220461999998</v>
      </c>
      <c r="K357" s="37">
        <f>SUMIFS(СВЦЭМ!$J$34:$J$777,СВЦЭМ!$A$34:$A$777,$A357,СВЦЭМ!$B$34:$B$777,K$331)+'СЕТ СН'!$F$13</f>
        <v>501.16685670999999</v>
      </c>
      <c r="L357" s="37">
        <f>SUMIFS(СВЦЭМ!$J$34:$J$777,СВЦЭМ!$A$34:$A$777,$A357,СВЦЭМ!$B$34:$B$777,L$331)+'СЕТ СН'!$F$13</f>
        <v>440.93675934999999</v>
      </c>
      <c r="M357" s="37">
        <f>SUMIFS(СВЦЭМ!$J$34:$J$777,СВЦЭМ!$A$34:$A$777,$A357,СВЦЭМ!$B$34:$B$777,M$331)+'СЕТ СН'!$F$13</f>
        <v>424.30600301999999</v>
      </c>
      <c r="N357" s="37">
        <f>SUMIFS(СВЦЭМ!$J$34:$J$777,СВЦЭМ!$A$34:$A$777,$A357,СВЦЭМ!$B$34:$B$777,N$331)+'СЕТ СН'!$F$13</f>
        <v>432.80281640999999</v>
      </c>
      <c r="O357" s="37">
        <f>SUMIFS(СВЦЭМ!$J$34:$J$777,СВЦЭМ!$A$34:$A$777,$A357,СВЦЭМ!$B$34:$B$777,O$331)+'СЕТ СН'!$F$13</f>
        <v>436.91305550999999</v>
      </c>
      <c r="P357" s="37">
        <f>SUMIFS(СВЦЭМ!$J$34:$J$777,СВЦЭМ!$A$34:$A$777,$A357,СВЦЭМ!$B$34:$B$777,P$331)+'СЕТ СН'!$F$13</f>
        <v>443.30195463000001</v>
      </c>
      <c r="Q357" s="37">
        <f>SUMIFS(СВЦЭМ!$J$34:$J$777,СВЦЭМ!$A$34:$A$777,$A357,СВЦЭМ!$B$34:$B$777,Q$331)+'СЕТ СН'!$F$13</f>
        <v>444.24491734999998</v>
      </c>
      <c r="R357" s="37">
        <f>SUMIFS(СВЦЭМ!$J$34:$J$777,СВЦЭМ!$A$34:$A$777,$A357,СВЦЭМ!$B$34:$B$777,R$331)+'СЕТ СН'!$F$13</f>
        <v>440.88723687999999</v>
      </c>
      <c r="S357" s="37">
        <f>SUMIFS(СВЦЭМ!$J$34:$J$777,СВЦЭМ!$A$34:$A$777,$A357,СВЦЭМ!$B$34:$B$777,S$331)+'СЕТ СН'!$F$13</f>
        <v>423.63416587</v>
      </c>
      <c r="T357" s="37">
        <f>SUMIFS(СВЦЭМ!$J$34:$J$777,СВЦЭМ!$A$34:$A$777,$A357,СВЦЭМ!$B$34:$B$777,T$331)+'СЕТ СН'!$F$13</f>
        <v>410.98809021</v>
      </c>
      <c r="U357" s="37">
        <f>SUMIFS(СВЦЭМ!$J$34:$J$777,СВЦЭМ!$A$34:$A$777,$A357,СВЦЭМ!$B$34:$B$777,U$331)+'СЕТ СН'!$F$13</f>
        <v>413.03647015000001</v>
      </c>
      <c r="V357" s="37">
        <f>SUMIFS(СВЦЭМ!$J$34:$J$777,СВЦЭМ!$A$34:$A$777,$A357,СВЦЭМ!$B$34:$B$777,V$331)+'СЕТ СН'!$F$13</f>
        <v>418.94648749999999</v>
      </c>
      <c r="W357" s="37">
        <f>SUMIFS(СВЦЭМ!$J$34:$J$777,СВЦЭМ!$A$34:$A$777,$A357,СВЦЭМ!$B$34:$B$777,W$331)+'СЕТ СН'!$F$13</f>
        <v>425.66543965</v>
      </c>
      <c r="X357" s="37">
        <f>SUMIFS(СВЦЭМ!$J$34:$J$777,СВЦЭМ!$A$34:$A$777,$A357,СВЦЭМ!$B$34:$B$777,X$331)+'СЕТ СН'!$F$13</f>
        <v>433.63338185999999</v>
      </c>
      <c r="Y357" s="37">
        <f>SUMIFS(СВЦЭМ!$J$34:$J$777,СВЦЭМ!$A$34:$A$777,$A357,СВЦЭМ!$B$34:$B$777,Y$331)+'СЕТ СН'!$F$13</f>
        <v>483.28248761999998</v>
      </c>
    </row>
    <row r="358" spans="1:27" ht="15.75" x14ac:dyDescent="0.2">
      <c r="A358" s="36">
        <f t="shared" si="9"/>
        <v>42701</v>
      </c>
      <c r="B358" s="37">
        <f>SUMIFS(СВЦЭМ!$J$34:$J$777,СВЦЭМ!$A$34:$A$777,$A358,СВЦЭМ!$B$34:$B$777,B$331)+'СЕТ СН'!$F$13</f>
        <v>564.25772389999997</v>
      </c>
      <c r="C358" s="37">
        <f>SUMIFS(СВЦЭМ!$J$34:$J$777,СВЦЭМ!$A$34:$A$777,$A358,СВЦЭМ!$B$34:$B$777,C$331)+'СЕТ СН'!$F$13</f>
        <v>614.71860292999997</v>
      </c>
      <c r="D358" s="37">
        <f>SUMIFS(СВЦЭМ!$J$34:$J$777,СВЦЭМ!$A$34:$A$777,$A358,СВЦЭМ!$B$34:$B$777,D$331)+'СЕТ СН'!$F$13</f>
        <v>652.63062098</v>
      </c>
      <c r="E358" s="37">
        <f>SUMIFS(СВЦЭМ!$J$34:$J$777,СВЦЭМ!$A$34:$A$777,$A358,СВЦЭМ!$B$34:$B$777,E$331)+'СЕТ СН'!$F$13</f>
        <v>649.87480316000006</v>
      </c>
      <c r="F358" s="37">
        <f>SUMIFS(СВЦЭМ!$J$34:$J$777,СВЦЭМ!$A$34:$A$777,$A358,СВЦЭМ!$B$34:$B$777,F$331)+'СЕТ СН'!$F$13</f>
        <v>648.36579592999999</v>
      </c>
      <c r="G358" s="37">
        <f>SUMIFS(СВЦЭМ!$J$34:$J$777,СВЦЭМ!$A$34:$A$777,$A358,СВЦЭМ!$B$34:$B$777,G$331)+'СЕТ СН'!$F$13</f>
        <v>649.12666030000003</v>
      </c>
      <c r="H358" s="37">
        <f>SUMIFS(СВЦЭМ!$J$34:$J$777,СВЦЭМ!$A$34:$A$777,$A358,СВЦЭМ!$B$34:$B$777,H$331)+'СЕТ СН'!$F$13</f>
        <v>646.76718413000003</v>
      </c>
      <c r="I358" s="37">
        <f>SUMIFS(СВЦЭМ!$J$34:$J$777,СВЦЭМ!$A$34:$A$777,$A358,СВЦЭМ!$B$34:$B$777,I$331)+'СЕТ СН'!$F$13</f>
        <v>633.60152058999995</v>
      </c>
      <c r="J358" s="37">
        <f>SUMIFS(СВЦЭМ!$J$34:$J$777,СВЦЭМ!$A$34:$A$777,$A358,СВЦЭМ!$B$34:$B$777,J$331)+'СЕТ СН'!$F$13</f>
        <v>578.47044473000005</v>
      </c>
      <c r="K358" s="37">
        <f>SUMIFS(СВЦЭМ!$J$34:$J$777,СВЦЭМ!$A$34:$A$777,$A358,СВЦЭМ!$B$34:$B$777,K$331)+'СЕТ СН'!$F$13</f>
        <v>507.68378367999998</v>
      </c>
      <c r="L358" s="37">
        <f>SUMIFS(СВЦЭМ!$J$34:$J$777,СВЦЭМ!$A$34:$A$777,$A358,СВЦЭМ!$B$34:$B$777,L$331)+'СЕТ СН'!$F$13</f>
        <v>447.29975151000002</v>
      </c>
      <c r="M358" s="37">
        <f>SUMIFS(СВЦЭМ!$J$34:$J$777,СВЦЭМ!$A$34:$A$777,$A358,СВЦЭМ!$B$34:$B$777,M$331)+'СЕТ СН'!$F$13</f>
        <v>428.23530391000003</v>
      </c>
      <c r="N358" s="37">
        <f>SUMIFS(СВЦЭМ!$J$34:$J$777,СВЦЭМ!$A$34:$A$777,$A358,СВЦЭМ!$B$34:$B$777,N$331)+'СЕТ СН'!$F$13</f>
        <v>434.17023614999999</v>
      </c>
      <c r="O358" s="37">
        <f>SUMIFS(СВЦЭМ!$J$34:$J$777,СВЦЭМ!$A$34:$A$777,$A358,СВЦЭМ!$B$34:$B$777,O$331)+'СЕТ СН'!$F$13</f>
        <v>440.52987007000002</v>
      </c>
      <c r="P358" s="37">
        <f>SUMIFS(СВЦЭМ!$J$34:$J$777,СВЦЭМ!$A$34:$A$777,$A358,СВЦЭМ!$B$34:$B$777,P$331)+'СЕТ СН'!$F$13</f>
        <v>448.70929527999999</v>
      </c>
      <c r="Q358" s="37">
        <f>SUMIFS(СВЦЭМ!$J$34:$J$777,СВЦЭМ!$A$34:$A$777,$A358,СВЦЭМ!$B$34:$B$777,Q$331)+'СЕТ СН'!$F$13</f>
        <v>448.18800864000002</v>
      </c>
      <c r="R358" s="37">
        <f>SUMIFS(СВЦЭМ!$J$34:$J$777,СВЦЭМ!$A$34:$A$777,$A358,СВЦЭМ!$B$34:$B$777,R$331)+'СЕТ СН'!$F$13</f>
        <v>443.25285034000001</v>
      </c>
      <c r="S358" s="37">
        <f>SUMIFS(СВЦЭМ!$J$34:$J$777,СВЦЭМ!$A$34:$A$777,$A358,СВЦЭМ!$B$34:$B$777,S$331)+'СЕТ СН'!$F$13</f>
        <v>429.82234238000001</v>
      </c>
      <c r="T358" s="37">
        <f>SUMIFS(СВЦЭМ!$J$34:$J$777,СВЦЭМ!$A$34:$A$777,$A358,СВЦЭМ!$B$34:$B$777,T$331)+'СЕТ СН'!$F$13</f>
        <v>408.20278458000001</v>
      </c>
      <c r="U358" s="37">
        <f>SUMIFS(СВЦЭМ!$J$34:$J$777,СВЦЭМ!$A$34:$A$777,$A358,СВЦЭМ!$B$34:$B$777,U$331)+'СЕТ СН'!$F$13</f>
        <v>409.70489816999998</v>
      </c>
      <c r="V358" s="37">
        <f>SUMIFS(СВЦЭМ!$J$34:$J$777,СВЦЭМ!$A$34:$A$777,$A358,СВЦЭМ!$B$34:$B$777,V$331)+'СЕТ СН'!$F$13</f>
        <v>417.97984280999998</v>
      </c>
      <c r="W358" s="37">
        <f>SUMIFS(СВЦЭМ!$J$34:$J$777,СВЦЭМ!$A$34:$A$777,$A358,СВЦЭМ!$B$34:$B$777,W$331)+'СЕТ СН'!$F$13</f>
        <v>430.25320599999998</v>
      </c>
      <c r="X358" s="37">
        <f>SUMIFS(СВЦЭМ!$J$34:$J$777,СВЦЭМ!$A$34:$A$777,$A358,СВЦЭМ!$B$34:$B$777,X$331)+'СЕТ СН'!$F$13</f>
        <v>448.88237686999997</v>
      </c>
      <c r="Y358" s="37">
        <f>SUMIFS(СВЦЭМ!$J$34:$J$777,СВЦЭМ!$A$34:$A$777,$A358,СВЦЭМ!$B$34:$B$777,Y$331)+'СЕТ СН'!$F$13</f>
        <v>511.21791166999998</v>
      </c>
    </row>
    <row r="359" spans="1:27" ht="15.75" x14ac:dyDescent="0.2">
      <c r="A359" s="36">
        <f t="shared" si="9"/>
        <v>42702</v>
      </c>
      <c r="B359" s="37">
        <f>SUMIFS(СВЦЭМ!$J$34:$J$777,СВЦЭМ!$A$34:$A$777,$A359,СВЦЭМ!$B$34:$B$777,B$331)+'СЕТ СН'!$F$13</f>
        <v>540.57763051999996</v>
      </c>
      <c r="C359" s="37">
        <f>SUMIFS(СВЦЭМ!$J$34:$J$777,СВЦЭМ!$A$34:$A$777,$A359,СВЦЭМ!$B$34:$B$777,C$331)+'СЕТ СН'!$F$13</f>
        <v>599.31450466000001</v>
      </c>
      <c r="D359" s="37">
        <f>SUMIFS(СВЦЭМ!$J$34:$J$777,СВЦЭМ!$A$34:$A$777,$A359,СВЦЭМ!$B$34:$B$777,D$331)+'СЕТ СН'!$F$13</f>
        <v>644.64399989000003</v>
      </c>
      <c r="E359" s="37">
        <f>SUMIFS(СВЦЭМ!$J$34:$J$777,СВЦЭМ!$A$34:$A$777,$A359,СВЦЭМ!$B$34:$B$777,E$331)+'СЕТ СН'!$F$13</f>
        <v>653.47682095000005</v>
      </c>
      <c r="F359" s="37">
        <f>SUMIFS(СВЦЭМ!$J$34:$J$777,СВЦЭМ!$A$34:$A$777,$A359,СВЦЭМ!$B$34:$B$777,F$331)+'СЕТ СН'!$F$13</f>
        <v>653.07004410000002</v>
      </c>
      <c r="G359" s="37">
        <f>SUMIFS(СВЦЭМ!$J$34:$J$777,СВЦЭМ!$A$34:$A$777,$A359,СВЦЭМ!$B$34:$B$777,G$331)+'СЕТ СН'!$F$13</f>
        <v>645.51901898999995</v>
      </c>
      <c r="H359" s="37">
        <f>SUMIFS(СВЦЭМ!$J$34:$J$777,СВЦЭМ!$A$34:$A$777,$A359,СВЦЭМ!$B$34:$B$777,H$331)+'СЕТ СН'!$F$13</f>
        <v>624.91221693</v>
      </c>
      <c r="I359" s="37">
        <f>SUMIFS(СВЦЭМ!$J$34:$J$777,СВЦЭМ!$A$34:$A$777,$A359,СВЦЭМ!$B$34:$B$777,I$331)+'СЕТ СН'!$F$13</f>
        <v>601.80180312000005</v>
      </c>
      <c r="J359" s="37">
        <f>SUMIFS(СВЦЭМ!$J$34:$J$777,СВЦЭМ!$A$34:$A$777,$A359,СВЦЭМ!$B$34:$B$777,J$331)+'СЕТ СН'!$F$13</f>
        <v>553.80785115000003</v>
      </c>
      <c r="K359" s="37">
        <f>SUMIFS(СВЦЭМ!$J$34:$J$777,СВЦЭМ!$A$34:$A$777,$A359,СВЦЭМ!$B$34:$B$777,K$331)+'СЕТ СН'!$F$13</f>
        <v>498.57931966000001</v>
      </c>
      <c r="L359" s="37">
        <f>SUMIFS(СВЦЭМ!$J$34:$J$777,СВЦЭМ!$A$34:$A$777,$A359,СВЦЭМ!$B$34:$B$777,L$331)+'СЕТ СН'!$F$13</f>
        <v>466.43538724000001</v>
      </c>
      <c r="M359" s="37">
        <f>SUMIFS(СВЦЭМ!$J$34:$J$777,СВЦЭМ!$A$34:$A$777,$A359,СВЦЭМ!$B$34:$B$777,M$331)+'СЕТ СН'!$F$13</f>
        <v>446.03912840999999</v>
      </c>
      <c r="N359" s="37">
        <f>SUMIFS(СВЦЭМ!$J$34:$J$777,СВЦЭМ!$A$34:$A$777,$A359,СВЦЭМ!$B$34:$B$777,N$331)+'СЕТ СН'!$F$13</f>
        <v>452.88734363999998</v>
      </c>
      <c r="O359" s="37">
        <f>SUMIFS(СВЦЭМ!$J$34:$J$777,СВЦЭМ!$A$34:$A$777,$A359,СВЦЭМ!$B$34:$B$777,O$331)+'СЕТ СН'!$F$13</f>
        <v>462.07163159999999</v>
      </c>
      <c r="P359" s="37">
        <f>SUMIFS(СВЦЭМ!$J$34:$J$777,СВЦЭМ!$A$34:$A$777,$A359,СВЦЭМ!$B$34:$B$777,P$331)+'СЕТ СН'!$F$13</f>
        <v>464.82802193999999</v>
      </c>
      <c r="Q359" s="37">
        <f>SUMIFS(СВЦЭМ!$J$34:$J$777,СВЦЭМ!$A$34:$A$777,$A359,СВЦЭМ!$B$34:$B$777,Q$331)+'СЕТ СН'!$F$13</f>
        <v>465.71785451</v>
      </c>
      <c r="R359" s="37">
        <f>SUMIFS(СВЦЭМ!$J$34:$J$777,СВЦЭМ!$A$34:$A$777,$A359,СВЦЭМ!$B$34:$B$777,R$331)+'СЕТ СН'!$F$13</f>
        <v>464.09317061000002</v>
      </c>
      <c r="S359" s="37">
        <f>SUMIFS(СВЦЭМ!$J$34:$J$777,СВЦЭМ!$A$34:$A$777,$A359,СВЦЭМ!$B$34:$B$777,S$331)+'СЕТ СН'!$F$13</f>
        <v>458.14007710999999</v>
      </c>
      <c r="T359" s="37">
        <f>SUMIFS(СВЦЭМ!$J$34:$J$777,СВЦЭМ!$A$34:$A$777,$A359,СВЦЭМ!$B$34:$B$777,T$331)+'СЕТ СН'!$F$13</f>
        <v>426.99917139000001</v>
      </c>
      <c r="U359" s="37">
        <f>SUMIFS(СВЦЭМ!$J$34:$J$777,СВЦЭМ!$A$34:$A$777,$A359,СВЦЭМ!$B$34:$B$777,U$331)+'СЕТ СН'!$F$13</f>
        <v>426.71942397999999</v>
      </c>
      <c r="V359" s="37">
        <f>SUMIFS(СВЦЭМ!$J$34:$J$777,СВЦЭМ!$A$34:$A$777,$A359,СВЦЭМ!$B$34:$B$777,V$331)+'СЕТ СН'!$F$13</f>
        <v>442.15450188</v>
      </c>
      <c r="W359" s="37">
        <f>SUMIFS(СВЦЭМ!$J$34:$J$777,СВЦЭМ!$A$34:$A$777,$A359,СВЦЭМ!$B$34:$B$777,W$331)+'СЕТ СН'!$F$13</f>
        <v>448.01201171000002</v>
      </c>
      <c r="X359" s="37">
        <f>SUMIFS(СВЦЭМ!$J$34:$J$777,СВЦЭМ!$A$34:$A$777,$A359,СВЦЭМ!$B$34:$B$777,X$331)+'СЕТ СН'!$F$13</f>
        <v>467.31949648</v>
      </c>
      <c r="Y359" s="37">
        <f>SUMIFS(СВЦЭМ!$J$34:$J$777,СВЦЭМ!$A$34:$A$777,$A359,СВЦЭМ!$B$34:$B$777,Y$331)+'СЕТ СН'!$F$13</f>
        <v>509.28714026</v>
      </c>
    </row>
    <row r="360" spans="1:27" ht="15.75" x14ac:dyDescent="0.2">
      <c r="A360" s="36">
        <f t="shared" si="9"/>
        <v>42703</v>
      </c>
      <c r="B360" s="37">
        <f>SUMIFS(СВЦЭМ!$J$34:$J$777,СВЦЭМ!$A$34:$A$777,$A360,СВЦЭМ!$B$34:$B$777,B$331)+'СЕТ СН'!$F$13</f>
        <v>567.02075434000005</v>
      </c>
      <c r="C360" s="37">
        <f>SUMIFS(СВЦЭМ!$J$34:$J$777,СВЦЭМ!$A$34:$A$777,$A360,СВЦЭМ!$B$34:$B$777,C$331)+'СЕТ СН'!$F$13</f>
        <v>628.03664154000001</v>
      </c>
      <c r="D360" s="37">
        <f>SUMIFS(СВЦЭМ!$J$34:$J$777,СВЦЭМ!$A$34:$A$777,$A360,СВЦЭМ!$B$34:$B$777,D$331)+'СЕТ СН'!$F$13</f>
        <v>669.64681600999995</v>
      </c>
      <c r="E360" s="37">
        <f>SUMIFS(СВЦЭМ!$J$34:$J$777,СВЦЭМ!$A$34:$A$777,$A360,СВЦЭМ!$B$34:$B$777,E$331)+'СЕТ СН'!$F$13</f>
        <v>673.27934555000002</v>
      </c>
      <c r="F360" s="37">
        <f>SUMIFS(СВЦЭМ!$J$34:$J$777,СВЦЭМ!$A$34:$A$777,$A360,СВЦЭМ!$B$34:$B$777,F$331)+'СЕТ СН'!$F$13</f>
        <v>670.47961410000005</v>
      </c>
      <c r="G360" s="37">
        <f>SUMIFS(СВЦЭМ!$J$34:$J$777,СВЦЭМ!$A$34:$A$777,$A360,СВЦЭМ!$B$34:$B$777,G$331)+'СЕТ СН'!$F$13</f>
        <v>662.94655549000004</v>
      </c>
      <c r="H360" s="37">
        <f>SUMIFS(СВЦЭМ!$J$34:$J$777,СВЦЭМ!$A$34:$A$777,$A360,СВЦЭМ!$B$34:$B$777,H$331)+'СЕТ СН'!$F$13</f>
        <v>623.37211740999999</v>
      </c>
      <c r="I360" s="37">
        <f>SUMIFS(СВЦЭМ!$J$34:$J$777,СВЦЭМ!$A$34:$A$777,$A360,СВЦЭМ!$B$34:$B$777,I$331)+'СЕТ СН'!$F$13</f>
        <v>575.60923076999995</v>
      </c>
      <c r="J360" s="37">
        <f>SUMIFS(СВЦЭМ!$J$34:$J$777,СВЦЭМ!$A$34:$A$777,$A360,СВЦЭМ!$B$34:$B$777,J$331)+'СЕТ СН'!$F$13</f>
        <v>522.13398185000005</v>
      </c>
      <c r="K360" s="37">
        <f>SUMIFS(СВЦЭМ!$J$34:$J$777,СВЦЭМ!$A$34:$A$777,$A360,СВЦЭМ!$B$34:$B$777,K$331)+'СЕТ СН'!$F$13</f>
        <v>495.59186846</v>
      </c>
      <c r="L360" s="37">
        <f>SUMIFS(СВЦЭМ!$J$34:$J$777,СВЦЭМ!$A$34:$A$777,$A360,СВЦЭМ!$B$34:$B$777,L$331)+'СЕТ СН'!$F$13</f>
        <v>475.00036835999998</v>
      </c>
      <c r="M360" s="37">
        <f>SUMIFS(СВЦЭМ!$J$34:$J$777,СВЦЭМ!$A$34:$A$777,$A360,СВЦЭМ!$B$34:$B$777,M$331)+'СЕТ СН'!$F$13</f>
        <v>478.93306541999999</v>
      </c>
      <c r="N360" s="37">
        <f>SUMIFS(СВЦЭМ!$J$34:$J$777,СВЦЭМ!$A$34:$A$777,$A360,СВЦЭМ!$B$34:$B$777,N$331)+'СЕТ СН'!$F$13</f>
        <v>499.61493379000001</v>
      </c>
      <c r="O360" s="37">
        <f>SUMIFS(СВЦЭМ!$J$34:$J$777,СВЦЭМ!$A$34:$A$777,$A360,СВЦЭМ!$B$34:$B$777,O$331)+'СЕТ СН'!$F$13</f>
        <v>504.06036984000002</v>
      </c>
      <c r="P360" s="37">
        <f>SUMIFS(СВЦЭМ!$J$34:$J$777,СВЦЭМ!$A$34:$A$777,$A360,СВЦЭМ!$B$34:$B$777,P$331)+'СЕТ СН'!$F$13</f>
        <v>504.12867603000001</v>
      </c>
      <c r="Q360" s="37">
        <f>SUMIFS(СВЦЭМ!$J$34:$J$777,СВЦЭМ!$A$34:$A$777,$A360,СВЦЭМ!$B$34:$B$777,Q$331)+'СЕТ СН'!$F$13</f>
        <v>503.88656243999998</v>
      </c>
      <c r="R360" s="37">
        <f>SUMIFS(СВЦЭМ!$J$34:$J$777,СВЦЭМ!$A$34:$A$777,$A360,СВЦЭМ!$B$34:$B$777,R$331)+'СЕТ СН'!$F$13</f>
        <v>502.36101535</v>
      </c>
      <c r="S360" s="37">
        <f>SUMIFS(СВЦЭМ!$J$34:$J$777,СВЦЭМ!$A$34:$A$777,$A360,СВЦЭМ!$B$34:$B$777,S$331)+'СЕТ СН'!$F$13</f>
        <v>485.78404541999998</v>
      </c>
      <c r="T360" s="37">
        <f>SUMIFS(СВЦЭМ!$J$34:$J$777,СВЦЭМ!$A$34:$A$777,$A360,СВЦЭМ!$B$34:$B$777,T$331)+'СЕТ СН'!$F$13</f>
        <v>459.23651135</v>
      </c>
      <c r="U360" s="37">
        <f>SUMIFS(СВЦЭМ!$J$34:$J$777,СВЦЭМ!$A$34:$A$777,$A360,СВЦЭМ!$B$34:$B$777,U$331)+'СЕТ СН'!$F$13</f>
        <v>456.80137776999999</v>
      </c>
      <c r="V360" s="37">
        <f>SUMIFS(СВЦЭМ!$J$34:$J$777,СВЦЭМ!$A$34:$A$777,$A360,СВЦЭМ!$B$34:$B$777,V$331)+'СЕТ СН'!$F$13</f>
        <v>451.55793645</v>
      </c>
      <c r="W360" s="37">
        <f>SUMIFS(СВЦЭМ!$J$34:$J$777,СВЦЭМ!$A$34:$A$777,$A360,СВЦЭМ!$B$34:$B$777,W$331)+'СЕТ СН'!$F$13</f>
        <v>457.56051262</v>
      </c>
      <c r="X360" s="37">
        <f>SUMIFS(СВЦЭМ!$J$34:$J$777,СВЦЭМ!$A$34:$A$777,$A360,СВЦЭМ!$B$34:$B$777,X$331)+'СЕТ СН'!$F$13</f>
        <v>475.22813439999999</v>
      </c>
      <c r="Y360" s="37">
        <f>SUMIFS(СВЦЭМ!$J$34:$J$777,СВЦЭМ!$A$34:$A$777,$A360,СВЦЭМ!$B$34:$B$777,Y$331)+'СЕТ СН'!$F$13</f>
        <v>529.35158893000005</v>
      </c>
    </row>
    <row r="361" spans="1:27" ht="15.75" x14ac:dyDescent="0.2">
      <c r="A361" s="36">
        <f t="shared" si="9"/>
        <v>42704</v>
      </c>
      <c r="B361" s="37">
        <f>SUMIFS(СВЦЭМ!$J$34:$J$777,СВЦЭМ!$A$34:$A$777,$A361,СВЦЭМ!$B$34:$B$777,B$331)+'СЕТ СН'!$F$13</f>
        <v>594.44123139999999</v>
      </c>
      <c r="C361" s="37">
        <f>SUMIFS(СВЦЭМ!$J$34:$J$777,СВЦЭМ!$A$34:$A$777,$A361,СВЦЭМ!$B$34:$B$777,C$331)+'СЕТ СН'!$F$13</f>
        <v>651.76280696000003</v>
      </c>
      <c r="D361" s="37">
        <f>SUMIFS(СВЦЭМ!$J$34:$J$777,СВЦЭМ!$A$34:$A$777,$A361,СВЦЭМ!$B$34:$B$777,D$331)+'СЕТ СН'!$F$13</f>
        <v>686.43206204000001</v>
      </c>
      <c r="E361" s="37">
        <f>SUMIFS(СВЦЭМ!$J$34:$J$777,СВЦЭМ!$A$34:$A$777,$A361,СВЦЭМ!$B$34:$B$777,E$331)+'СЕТ СН'!$F$13</f>
        <v>686.67373064000003</v>
      </c>
      <c r="F361" s="37">
        <f>SUMIFS(СВЦЭМ!$J$34:$J$777,СВЦЭМ!$A$34:$A$777,$A361,СВЦЭМ!$B$34:$B$777,F$331)+'СЕТ СН'!$F$13</f>
        <v>688.25403689999996</v>
      </c>
      <c r="G361" s="37">
        <f>SUMIFS(СВЦЭМ!$J$34:$J$777,СВЦЭМ!$A$34:$A$777,$A361,СВЦЭМ!$B$34:$B$777,G$331)+'СЕТ СН'!$F$13</f>
        <v>682.42429519999996</v>
      </c>
      <c r="H361" s="37">
        <f>SUMIFS(СВЦЭМ!$J$34:$J$777,СВЦЭМ!$A$34:$A$777,$A361,СВЦЭМ!$B$34:$B$777,H$331)+'СЕТ СН'!$F$13</f>
        <v>648.82288533999997</v>
      </c>
      <c r="I361" s="37">
        <f>SUMIFS(СВЦЭМ!$J$34:$J$777,СВЦЭМ!$A$34:$A$777,$A361,СВЦЭМ!$B$34:$B$777,I$331)+'СЕТ СН'!$F$13</f>
        <v>600.87359498000001</v>
      </c>
      <c r="J361" s="37">
        <f>SUMIFS(СВЦЭМ!$J$34:$J$777,СВЦЭМ!$A$34:$A$777,$A361,СВЦЭМ!$B$34:$B$777,J$331)+'СЕТ СН'!$F$13</f>
        <v>550.15596273000006</v>
      </c>
      <c r="K361" s="37">
        <f>SUMIFS(СВЦЭМ!$J$34:$J$777,СВЦЭМ!$A$34:$A$777,$A361,СВЦЭМ!$B$34:$B$777,K$331)+'СЕТ СН'!$F$13</f>
        <v>518.30834784000001</v>
      </c>
      <c r="L361" s="37">
        <f>SUMIFS(СВЦЭМ!$J$34:$J$777,СВЦЭМ!$A$34:$A$777,$A361,СВЦЭМ!$B$34:$B$777,L$331)+'СЕТ СН'!$F$13</f>
        <v>472.87943336000001</v>
      </c>
      <c r="M361" s="37">
        <f>SUMIFS(СВЦЭМ!$J$34:$J$777,СВЦЭМ!$A$34:$A$777,$A361,СВЦЭМ!$B$34:$B$777,M$331)+'СЕТ СН'!$F$13</f>
        <v>466.34075360999998</v>
      </c>
      <c r="N361" s="37">
        <f>SUMIFS(СВЦЭМ!$J$34:$J$777,СВЦЭМ!$A$34:$A$777,$A361,СВЦЭМ!$B$34:$B$777,N$331)+'СЕТ СН'!$F$13</f>
        <v>480.54436807000002</v>
      </c>
      <c r="O361" s="37">
        <f>SUMIFS(СВЦЭМ!$J$34:$J$777,СВЦЭМ!$A$34:$A$777,$A361,СВЦЭМ!$B$34:$B$777,O$331)+'СЕТ СН'!$F$13</f>
        <v>482.67144949999999</v>
      </c>
      <c r="P361" s="37">
        <f>SUMIFS(СВЦЭМ!$J$34:$J$777,СВЦЭМ!$A$34:$A$777,$A361,СВЦЭМ!$B$34:$B$777,P$331)+'СЕТ СН'!$F$13</f>
        <v>485.23852633000001</v>
      </c>
      <c r="Q361" s="37">
        <f>SUMIFS(СВЦЭМ!$J$34:$J$777,СВЦЭМ!$A$34:$A$777,$A361,СВЦЭМ!$B$34:$B$777,Q$331)+'СЕТ СН'!$F$13</f>
        <v>485.20357108000002</v>
      </c>
      <c r="R361" s="37">
        <f>SUMIFS(СВЦЭМ!$J$34:$J$777,СВЦЭМ!$A$34:$A$777,$A361,СВЦЭМ!$B$34:$B$777,R$331)+'СЕТ СН'!$F$13</f>
        <v>482.14077213000002</v>
      </c>
      <c r="S361" s="37">
        <f>SUMIFS(СВЦЭМ!$J$34:$J$777,СВЦЭМ!$A$34:$A$777,$A361,СВЦЭМ!$B$34:$B$777,S$331)+'СЕТ СН'!$F$13</f>
        <v>470.84246254999999</v>
      </c>
      <c r="T361" s="37">
        <f>SUMIFS(СВЦЭМ!$J$34:$J$777,СВЦЭМ!$A$34:$A$777,$A361,СВЦЭМ!$B$34:$B$777,T$331)+'СЕТ СН'!$F$13</f>
        <v>451.66944389000003</v>
      </c>
      <c r="U361" s="37">
        <f>SUMIFS(СВЦЭМ!$J$34:$J$777,СВЦЭМ!$A$34:$A$777,$A361,СВЦЭМ!$B$34:$B$777,U$331)+'СЕТ СН'!$F$13</f>
        <v>451.23918536000002</v>
      </c>
      <c r="V361" s="37">
        <f>SUMIFS(СВЦЭМ!$J$34:$J$777,СВЦЭМ!$A$34:$A$777,$A361,СВЦЭМ!$B$34:$B$777,V$331)+'СЕТ СН'!$F$13</f>
        <v>443.87009776000002</v>
      </c>
      <c r="W361" s="37">
        <f>SUMIFS(СВЦЭМ!$J$34:$J$777,СВЦЭМ!$A$34:$A$777,$A361,СВЦЭМ!$B$34:$B$777,W$331)+'СЕТ СН'!$F$13</f>
        <v>448.90829796000003</v>
      </c>
      <c r="X361" s="37">
        <f>SUMIFS(СВЦЭМ!$J$34:$J$777,СВЦЭМ!$A$34:$A$777,$A361,СВЦЭМ!$B$34:$B$777,X$331)+'СЕТ СН'!$F$13</f>
        <v>458.80765442000001</v>
      </c>
      <c r="Y361" s="37">
        <f>SUMIFS(СВЦЭМ!$J$34:$J$777,СВЦЭМ!$A$34:$A$777,$A361,СВЦЭМ!$B$34:$B$777,Y$331)+'СЕТ СН'!$F$13</f>
        <v>515.49035289000005</v>
      </c>
    </row>
    <row r="362" spans="1:27" ht="15.75" x14ac:dyDescent="0.2">
      <c r="A362" s="36">
        <f t="shared" si="9"/>
        <v>42705</v>
      </c>
      <c r="B362" s="37">
        <f>SUMIFS(СВЦЭМ!$J$34:$J$777,СВЦЭМ!$A$34:$A$777,$A362,СВЦЭМ!$B$34:$B$777,B$331)+'СЕТ СН'!$F$13</f>
        <v>0</v>
      </c>
      <c r="C362" s="37">
        <f>SUMIFS(СВЦЭМ!$J$34:$J$777,СВЦЭМ!$A$34:$A$777,$A362,СВЦЭМ!$B$34:$B$777,C$331)+'СЕТ СН'!$F$13</f>
        <v>0</v>
      </c>
      <c r="D362" s="37">
        <f>SUMIFS(СВЦЭМ!$J$34:$J$777,СВЦЭМ!$A$34:$A$777,$A362,СВЦЭМ!$B$34:$B$777,D$331)+'СЕТ СН'!$F$13</f>
        <v>0</v>
      </c>
      <c r="E362" s="37">
        <f>SUMIFS(СВЦЭМ!$J$34:$J$777,СВЦЭМ!$A$34:$A$777,$A362,СВЦЭМ!$B$34:$B$777,E$331)+'СЕТ СН'!$F$13</f>
        <v>0</v>
      </c>
      <c r="F362" s="37">
        <f>SUMIFS(СВЦЭМ!$J$34:$J$777,СВЦЭМ!$A$34:$A$777,$A362,СВЦЭМ!$B$34:$B$777,F$331)+'СЕТ СН'!$F$13</f>
        <v>0</v>
      </c>
      <c r="G362" s="37">
        <f>SUMIFS(СВЦЭМ!$J$34:$J$777,СВЦЭМ!$A$34:$A$777,$A362,СВЦЭМ!$B$34:$B$777,G$331)+'СЕТ СН'!$F$13</f>
        <v>0</v>
      </c>
      <c r="H362" s="37">
        <f>SUMIFS(СВЦЭМ!$J$34:$J$777,СВЦЭМ!$A$34:$A$777,$A362,СВЦЭМ!$B$34:$B$777,H$331)+'СЕТ СН'!$F$13</f>
        <v>0</v>
      </c>
      <c r="I362" s="37">
        <f>SUMIFS(СВЦЭМ!$J$34:$J$777,СВЦЭМ!$A$34:$A$777,$A362,СВЦЭМ!$B$34:$B$777,I$331)+'СЕТ СН'!$F$13</f>
        <v>0</v>
      </c>
      <c r="J362" s="37">
        <f>SUMIFS(СВЦЭМ!$J$34:$J$777,СВЦЭМ!$A$34:$A$777,$A362,СВЦЭМ!$B$34:$B$777,J$331)+'СЕТ СН'!$F$13</f>
        <v>0</v>
      </c>
      <c r="K362" s="37">
        <f>SUMIFS(СВЦЭМ!$J$34:$J$777,СВЦЭМ!$A$34:$A$777,$A362,СВЦЭМ!$B$34:$B$777,K$331)+'СЕТ СН'!$F$13</f>
        <v>0</v>
      </c>
      <c r="L362" s="37">
        <f>SUMIFS(СВЦЭМ!$J$34:$J$777,СВЦЭМ!$A$34:$A$777,$A362,СВЦЭМ!$B$34:$B$777,L$331)+'СЕТ СН'!$F$13</f>
        <v>0</v>
      </c>
      <c r="M362" s="37">
        <f>SUMIFS(СВЦЭМ!$J$34:$J$777,СВЦЭМ!$A$34:$A$777,$A362,СВЦЭМ!$B$34:$B$777,M$331)+'СЕТ СН'!$F$13</f>
        <v>0</v>
      </c>
      <c r="N362" s="37">
        <f>SUMIFS(СВЦЭМ!$J$34:$J$777,СВЦЭМ!$A$34:$A$777,$A362,СВЦЭМ!$B$34:$B$777,N$331)+'СЕТ СН'!$F$13</f>
        <v>0</v>
      </c>
      <c r="O362" s="37">
        <f>SUMIFS(СВЦЭМ!$J$34:$J$777,СВЦЭМ!$A$34:$A$777,$A362,СВЦЭМ!$B$34:$B$777,O$331)+'СЕТ СН'!$F$13</f>
        <v>0</v>
      </c>
      <c r="P362" s="37">
        <f>SUMIFS(СВЦЭМ!$J$34:$J$777,СВЦЭМ!$A$34:$A$777,$A362,СВЦЭМ!$B$34:$B$777,P$331)+'СЕТ СН'!$F$13</f>
        <v>0</v>
      </c>
      <c r="Q362" s="37">
        <f>SUMIFS(СВЦЭМ!$J$34:$J$777,СВЦЭМ!$A$34:$A$777,$A362,СВЦЭМ!$B$34:$B$777,Q$331)+'СЕТ СН'!$F$13</f>
        <v>0</v>
      </c>
      <c r="R362" s="37">
        <f>SUMIFS(СВЦЭМ!$J$34:$J$777,СВЦЭМ!$A$34:$A$777,$A362,СВЦЭМ!$B$34:$B$777,R$331)+'СЕТ СН'!$F$13</f>
        <v>0</v>
      </c>
      <c r="S362" s="37">
        <f>SUMIFS(СВЦЭМ!$J$34:$J$777,СВЦЭМ!$A$34:$A$777,$A362,СВЦЭМ!$B$34:$B$777,S$331)+'СЕТ СН'!$F$13</f>
        <v>0</v>
      </c>
      <c r="T362" s="37">
        <f>SUMIFS(СВЦЭМ!$J$34:$J$777,СВЦЭМ!$A$34:$A$777,$A362,СВЦЭМ!$B$34:$B$777,T$331)+'СЕТ СН'!$F$13</f>
        <v>0</v>
      </c>
      <c r="U362" s="37">
        <f>SUMIFS(СВЦЭМ!$J$34:$J$777,СВЦЭМ!$A$34:$A$777,$A362,СВЦЭМ!$B$34:$B$777,U$331)+'СЕТ СН'!$F$13</f>
        <v>0</v>
      </c>
      <c r="V362" s="37">
        <f>SUMIFS(СВЦЭМ!$J$34:$J$777,СВЦЭМ!$A$34:$A$777,$A362,СВЦЭМ!$B$34:$B$777,V$331)+'СЕТ СН'!$F$13</f>
        <v>0</v>
      </c>
      <c r="W362" s="37">
        <f>SUMIFS(СВЦЭМ!$J$34:$J$777,СВЦЭМ!$A$34:$A$777,$A362,СВЦЭМ!$B$34:$B$777,W$331)+'СЕТ СН'!$F$13</f>
        <v>0</v>
      </c>
      <c r="X362" s="37">
        <f>SUMIFS(СВЦЭМ!$J$34:$J$777,СВЦЭМ!$A$34:$A$777,$A362,СВЦЭМ!$B$34:$B$777,X$331)+'СЕТ СН'!$F$13</f>
        <v>0</v>
      </c>
      <c r="Y362" s="37">
        <f>SUMIFS(СВЦЭМ!$J$34:$J$777,СВЦЭМ!$A$34:$A$777,$A362,СВЦЭМ!$B$34:$B$777,Y$331)+'СЕТ СН'!$F$13</f>
        <v>0</v>
      </c>
    </row>
    <row r="363" spans="1:27" ht="15.75" x14ac:dyDescent="0.2">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7" ht="12.75" customHeight="1" x14ac:dyDescent="0.2">
      <c r="A364" s="113" t="s">
        <v>7</v>
      </c>
      <c r="B364" s="116" t="s">
        <v>134</v>
      </c>
      <c r="C364" s="117"/>
      <c r="D364" s="117"/>
      <c r="E364" s="117"/>
      <c r="F364" s="117"/>
      <c r="G364" s="117"/>
      <c r="H364" s="117"/>
      <c r="I364" s="117"/>
      <c r="J364" s="117"/>
      <c r="K364" s="117"/>
      <c r="L364" s="117"/>
      <c r="M364" s="117"/>
      <c r="N364" s="117"/>
      <c r="O364" s="117"/>
      <c r="P364" s="117"/>
      <c r="Q364" s="117"/>
      <c r="R364" s="117"/>
      <c r="S364" s="117"/>
      <c r="T364" s="117"/>
      <c r="U364" s="117"/>
      <c r="V364" s="117"/>
      <c r="W364" s="117"/>
      <c r="X364" s="117"/>
      <c r="Y364" s="118"/>
    </row>
    <row r="365" spans="1:27" ht="12.75" customHeight="1" x14ac:dyDescent="0.2">
      <c r="A365" s="114"/>
      <c r="B365" s="119"/>
      <c r="C365" s="120"/>
      <c r="D365" s="120"/>
      <c r="E365" s="120"/>
      <c r="F365" s="120"/>
      <c r="G365" s="120"/>
      <c r="H365" s="120"/>
      <c r="I365" s="120"/>
      <c r="J365" s="120"/>
      <c r="K365" s="120"/>
      <c r="L365" s="120"/>
      <c r="M365" s="120"/>
      <c r="N365" s="120"/>
      <c r="O365" s="120"/>
      <c r="P365" s="120"/>
      <c r="Q365" s="120"/>
      <c r="R365" s="120"/>
      <c r="S365" s="120"/>
      <c r="T365" s="120"/>
      <c r="U365" s="120"/>
      <c r="V365" s="120"/>
      <c r="W365" s="120"/>
      <c r="X365" s="120"/>
      <c r="Y365" s="121"/>
    </row>
    <row r="366" spans="1:27" s="47" customFormat="1" ht="12.75" customHeight="1" x14ac:dyDescent="0.2">
      <c r="A366" s="115"/>
      <c r="B366" s="35">
        <v>1</v>
      </c>
      <c r="C366" s="35">
        <v>2</v>
      </c>
      <c r="D366" s="35">
        <v>3</v>
      </c>
      <c r="E366" s="35">
        <v>4</v>
      </c>
      <c r="F366" s="35">
        <v>5</v>
      </c>
      <c r="G366" s="35">
        <v>6</v>
      </c>
      <c r="H366" s="35">
        <v>7</v>
      </c>
      <c r="I366" s="35">
        <v>8</v>
      </c>
      <c r="J366" s="35">
        <v>9</v>
      </c>
      <c r="K366" s="35">
        <v>10</v>
      </c>
      <c r="L366" s="35">
        <v>11</v>
      </c>
      <c r="M366" s="35">
        <v>12</v>
      </c>
      <c r="N366" s="35">
        <v>13</v>
      </c>
      <c r="O366" s="35">
        <v>14</v>
      </c>
      <c r="P366" s="35">
        <v>15</v>
      </c>
      <c r="Q366" s="35">
        <v>16</v>
      </c>
      <c r="R366" s="35">
        <v>17</v>
      </c>
      <c r="S366" s="35">
        <v>18</v>
      </c>
      <c r="T366" s="35">
        <v>19</v>
      </c>
      <c r="U366" s="35">
        <v>20</v>
      </c>
      <c r="V366" s="35">
        <v>21</v>
      </c>
      <c r="W366" s="35">
        <v>22</v>
      </c>
      <c r="X366" s="35">
        <v>23</v>
      </c>
      <c r="Y366" s="35">
        <v>24</v>
      </c>
    </row>
    <row r="367" spans="1:27" ht="15.75" customHeight="1" x14ac:dyDescent="0.2">
      <c r="A367" s="36" t="str">
        <f>A332</f>
        <v>01.11.2016</v>
      </c>
      <c r="B367" s="37">
        <f>SUMIFS(СВЦЭМ!$K$34:$K$777,СВЦЭМ!$A$34:$A$777,$A367,СВЦЭМ!$B$34:$B$777,B$366)+'СЕТ СН'!$F$13</f>
        <v>568.40696834000005</v>
      </c>
      <c r="C367" s="37">
        <f>SUMIFS(СВЦЭМ!$K$34:$K$777,СВЦЭМ!$A$34:$A$777,$A367,СВЦЭМ!$B$34:$B$777,C$366)+'СЕТ СН'!$F$13</f>
        <v>637.08774165</v>
      </c>
      <c r="D367" s="37">
        <f>SUMIFS(СВЦЭМ!$K$34:$K$777,СВЦЭМ!$A$34:$A$777,$A367,СВЦЭМ!$B$34:$B$777,D$366)+'СЕТ СН'!$F$13</f>
        <v>659.19694053000001</v>
      </c>
      <c r="E367" s="37">
        <f>SUMIFS(СВЦЭМ!$K$34:$K$777,СВЦЭМ!$A$34:$A$777,$A367,СВЦЭМ!$B$34:$B$777,E$366)+'СЕТ СН'!$F$13</f>
        <v>667.79194126000004</v>
      </c>
      <c r="F367" s="37">
        <f>SUMIFS(СВЦЭМ!$K$34:$K$777,СВЦЭМ!$A$34:$A$777,$A367,СВЦЭМ!$B$34:$B$777,F$366)+'СЕТ СН'!$F$13</f>
        <v>666.70403938000004</v>
      </c>
      <c r="G367" s="37">
        <f>SUMIFS(СВЦЭМ!$K$34:$K$777,СВЦЭМ!$A$34:$A$777,$A367,СВЦЭМ!$B$34:$B$777,G$366)+'СЕТ СН'!$F$13</f>
        <v>657.86917100000005</v>
      </c>
      <c r="H367" s="37">
        <f>SUMIFS(СВЦЭМ!$K$34:$K$777,СВЦЭМ!$A$34:$A$777,$A367,СВЦЭМ!$B$34:$B$777,H$366)+'СЕТ СН'!$F$13</f>
        <v>633.54665120000004</v>
      </c>
      <c r="I367" s="37">
        <f>SUMIFS(СВЦЭМ!$K$34:$K$777,СВЦЭМ!$A$34:$A$777,$A367,СВЦЭМ!$B$34:$B$777,I$366)+'СЕТ СН'!$F$13</f>
        <v>609.24534458999995</v>
      </c>
      <c r="J367" s="37">
        <f>SUMIFS(СВЦЭМ!$K$34:$K$777,СВЦЭМ!$A$34:$A$777,$A367,СВЦЭМ!$B$34:$B$777,J$366)+'СЕТ СН'!$F$13</f>
        <v>555.46035644000006</v>
      </c>
      <c r="K367" s="37">
        <f>SUMIFS(СВЦЭМ!$K$34:$K$777,СВЦЭМ!$A$34:$A$777,$A367,СВЦЭМ!$B$34:$B$777,K$366)+'СЕТ СН'!$F$13</f>
        <v>501.02614186</v>
      </c>
      <c r="L367" s="37">
        <f>SUMIFS(СВЦЭМ!$K$34:$K$777,СВЦЭМ!$A$34:$A$777,$A367,СВЦЭМ!$B$34:$B$777,L$366)+'СЕТ СН'!$F$13</f>
        <v>443.75062517999999</v>
      </c>
      <c r="M367" s="37">
        <f>SUMIFS(СВЦЭМ!$K$34:$K$777,СВЦЭМ!$A$34:$A$777,$A367,СВЦЭМ!$B$34:$B$777,M$366)+'СЕТ СН'!$F$13</f>
        <v>411.30734609000001</v>
      </c>
      <c r="N367" s="37">
        <f>SUMIFS(СВЦЭМ!$K$34:$K$777,СВЦЭМ!$A$34:$A$777,$A367,СВЦЭМ!$B$34:$B$777,N$366)+'СЕТ СН'!$F$13</f>
        <v>412.12003112999997</v>
      </c>
      <c r="O367" s="37">
        <f>SUMIFS(СВЦЭМ!$K$34:$K$777,СВЦЭМ!$A$34:$A$777,$A367,СВЦЭМ!$B$34:$B$777,O$366)+'СЕТ СН'!$F$13</f>
        <v>415.57526994</v>
      </c>
      <c r="P367" s="37">
        <f>SUMIFS(СВЦЭМ!$K$34:$K$777,СВЦЭМ!$A$34:$A$777,$A367,СВЦЭМ!$B$34:$B$777,P$366)+'СЕТ СН'!$F$13</f>
        <v>422.70957511</v>
      </c>
      <c r="Q367" s="37">
        <f>SUMIFS(СВЦЭМ!$K$34:$K$777,СВЦЭМ!$A$34:$A$777,$A367,СВЦЭМ!$B$34:$B$777,Q$366)+'СЕТ СН'!$F$13</f>
        <v>422.58389892999998</v>
      </c>
      <c r="R367" s="37">
        <f>SUMIFS(СВЦЭМ!$K$34:$K$777,СВЦЭМ!$A$34:$A$777,$A367,СВЦЭМ!$B$34:$B$777,R$366)+'СЕТ СН'!$F$13</f>
        <v>421.54243957</v>
      </c>
      <c r="S367" s="37">
        <f>SUMIFS(СВЦЭМ!$K$34:$K$777,СВЦЭМ!$A$34:$A$777,$A367,СВЦЭМ!$B$34:$B$777,S$366)+'СЕТ СН'!$F$13</f>
        <v>410.58202987999999</v>
      </c>
      <c r="T367" s="37">
        <f>SUMIFS(СВЦЭМ!$K$34:$K$777,СВЦЭМ!$A$34:$A$777,$A367,СВЦЭМ!$B$34:$B$777,T$366)+'СЕТ СН'!$F$13</f>
        <v>418.51703328999997</v>
      </c>
      <c r="U367" s="37">
        <f>SUMIFS(СВЦЭМ!$K$34:$K$777,СВЦЭМ!$A$34:$A$777,$A367,СВЦЭМ!$B$34:$B$777,U$366)+'СЕТ СН'!$F$13</f>
        <v>422.98395797000001</v>
      </c>
      <c r="V367" s="37">
        <f>SUMIFS(СВЦЭМ!$K$34:$K$777,СВЦЭМ!$A$34:$A$777,$A367,СВЦЭМ!$B$34:$B$777,V$366)+'СЕТ СН'!$F$13</f>
        <v>414.96173721999997</v>
      </c>
      <c r="W367" s="37">
        <f>SUMIFS(СВЦЭМ!$K$34:$K$777,СВЦЭМ!$A$34:$A$777,$A367,СВЦЭМ!$B$34:$B$777,W$366)+'СЕТ СН'!$F$13</f>
        <v>410.62481550000001</v>
      </c>
      <c r="X367" s="37">
        <f>SUMIFS(СВЦЭМ!$K$34:$K$777,СВЦЭМ!$A$34:$A$777,$A367,СВЦЭМ!$B$34:$B$777,X$366)+'СЕТ СН'!$F$13</f>
        <v>416.24009825000002</v>
      </c>
      <c r="Y367" s="37">
        <f>SUMIFS(СВЦЭМ!$K$34:$K$777,СВЦЭМ!$A$34:$A$777,$A367,СВЦЭМ!$B$34:$B$777,Y$366)+'СЕТ СН'!$F$13</f>
        <v>478.80576904999998</v>
      </c>
      <c r="AA367" s="46"/>
    </row>
    <row r="368" spans="1:27" ht="15.75" x14ac:dyDescent="0.2">
      <c r="A368" s="36">
        <f>A367+1</f>
        <v>42676</v>
      </c>
      <c r="B368" s="37">
        <f>SUMIFS(СВЦЭМ!$K$34:$K$777,СВЦЭМ!$A$34:$A$777,$A368,СВЦЭМ!$B$34:$B$777,B$366)+'СЕТ СН'!$F$13</f>
        <v>569.24789239999996</v>
      </c>
      <c r="C368" s="37">
        <f>SUMIFS(СВЦЭМ!$K$34:$K$777,СВЦЭМ!$A$34:$A$777,$A368,СВЦЭМ!$B$34:$B$777,C$366)+'СЕТ СН'!$F$13</f>
        <v>648.83705768000004</v>
      </c>
      <c r="D368" s="37">
        <f>SUMIFS(СВЦЭМ!$K$34:$K$777,СВЦЭМ!$A$34:$A$777,$A368,СВЦЭМ!$B$34:$B$777,D$366)+'СЕТ СН'!$F$13</f>
        <v>673.65258231999996</v>
      </c>
      <c r="E368" s="37">
        <f>SUMIFS(СВЦЭМ!$K$34:$K$777,СВЦЭМ!$A$34:$A$777,$A368,СВЦЭМ!$B$34:$B$777,E$366)+'СЕТ СН'!$F$13</f>
        <v>678.66495247</v>
      </c>
      <c r="F368" s="37">
        <f>SUMIFS(СВЦЭМ!$K$34:$K$777,СВЦЭМ!$A$34:$A$777,$A368,СВЦЭМ!$B$34:$B$777,F$366)+'СЕТ СН'!$F$13</f>
        <v>679.19071070999996</v>
      </c>
      <c r="G368" s="37">
        <f>SUMIFS(СВЦЭМ!$K$34:$K$777,СВЦЭМ!$A$34:$A$777,$A368,СВЦЭМ!$B$34:$B$777,G$366)+'СЕТ СН'!$F$13</f>
        <v>658.94623058000002</v>
      </c>
      <c r="H368" s="37">
        <f>SUMIFS(СВЦЭМ!$K$34:$K$777,СВЦЭМ!$A$34:$A$777,$A368,СВЦЭМ!$B$34:$B$777,H$366)+'СЕТ СН'!$F$13</f>
        <v>660.67630507000001</v>
      </c>
      <c r="I368" s="37">
        <f>SUMIFS(СВЦЭМ!$K$34:$K$777,СВЦЭМ!$A$34:$A$777,$A368,СВЦЭМ!$B$34:$B$777,I$366)+'СЕТ СН'!$F$13</f>
        <v>640.58634016999997</v>
      </c>
      <c r="J368" s="37">
        <f>SUMIFS(СВЦЭМ!$K$34:$K$777,СВЦЭМ!$A$34:$A$777,$A368,СВЦЭМ!$B$34:$B$777,J$366)+'СЕТ СН'!$F$13</f>
        <v>543.88773882999999</v>
      </c>
      <c r="K368" s="37">
        <f>SUMIFS(СВЦЭМ!$K$34:$K$777,СВЦЭМ!$A$34:$A$777,$A368,СВЦЭМ!$B$34:$B$777,K$366)+'СЕТ СН'!$F$13</f>
        <v>469.70587366000001</v>
      </c>
      <c r="L368" s="37">
        <f>SUMIFS(СВЦЭМ!$K$34:$K$777,СВЦЭМ!$A$34:$A$777,$A368,СВЦЭМ!$B$34:$B$777,L$366)+'СЕТ СН'!$F$13</f>
        <v>450.55838655999997</v>
      </c>
      <c r="M368" s="37">
        <f>SUMIFS(СВЦЭМ!$K$34:$K$777,СВЦЭМ!$A$34:$A$777,$A368,СВЦЭМ!$B$34:$B$777,M$366)+'СЕТ СН'!$F$13</f>
        <v>442.20989738999998</v>
      </c>
      <c r="N368" s="37">
        <f>SUMIFS(СВЦЭМ!$K$34:$K$777,СВЦЭМ!$A$34:$A$777,$A368,СВЦЭМ!$B$34:$B$777,N$366)+'СЕТ СН'!$F$13</f>
        <v>453.80070716</v>
      </c>
      <c r="O368" s="37">
        <f>SUMIFS(СВЦЭМ!$K$34:$K$777,СВЦЭМ!$A$34:$A$777,$A368,СВЦЭМ!$B$34:$B$777,O$366)+'СЕТ СН'!$F$13</f>
        <v>472.64842669000001</v>
      </c>
      <c r="P368" s="37">
        <f>SUMIFS(СВЦЭМ!$K$34:$K$777,СВЦЭМ!$A$34:$A$777,$A368,СВЦЭМ!$B$34:$B$777,P$366)+'СЕТ СН'!$F$13</f>
        <v>468.93084143999999</v>
      </c>
      <c r="Q368" s="37">
        <f>SUMIFS(СВЦЭМ!$K$34:$K$777,СВЦЭМ!$A$34:$A$777,$A368,СВЦЭМ!$B$34:$B$777,Q$366)+'СЕТ СН'!$F$13</f>
        <v>467.13586289</v>
      </c>
      <c r="R368" s="37">
        <f>SUMIFS(СВЦЭМ!$K$34:$K$777,СВЦЭМ!$A$34:$A$777,$A368,СВЦЭМ!$B$34:$B$777,R$366)+'СЕТ СН'!$F$13</f>
        <v>467.08176395999999</v>
      </c>
      <c r="S368" s="37">
        <f>SUMIFS(СВЦЭМ!$K$34:$K$777,СВЦЭМ!$A$34:$A$777,$A368,СВЦЭМ!$B$34:$B$777,S$366)+'СЕТ СН'!$F$13</f>
        <v>460.5426966</v>
      </c>
      <c r="T368" s="37">
        <f>SUMIFS(СВЦЭМ!$K$34:$K$777,СВЦЭМ!$A$34:$A$777,$A368,СВЦЭМ!$B$34:$B$777,T$366)+'СЕТ СН'!$F$13</f>
        <v>472.47319435999998</v>
      </c>
      <c r="U368" s="37">
        <f>SUMIFS(СВЦЭМ!$K$34:$K$777,СВЦЭМ!$A$34:$A$777,$A368,СВЦЭМ!$B$34:$B$777,U$366)+'СЕТ СН'!$F$13</f>
        <v>483.94104193999999</v>
      </c>
      <c r="V368" s="37">
        <f>SUMIFS(СВЦЭМ!$K$34:$K$777,СВЦЭМ!$A$34:$A$777,$A368,СВЦЭМ!$B$34:$B$777,V$366)+'СЕТ СН'!$F$13</f>
        <v>477.54953497000002</v>
      </c>
      <c r="W368" s="37">
        <f>SUMIFS(СВЦЭМ!$K$34:$K$777,СВЦЭМ!$A$34:$A$777,$A368,СВЦЭМ!$B$34:$B$777,W$366)+'СЕТ СН'!$F$13</f>
        <v>467.99536893999999</v>
      </c>
      <c r="X368" s="37">
        <f>SUMIFS(СВЦЭМ!$K$34:$K$777,СВЦЭМ!$A$34:$A$777,$A368,СВЦЭМ!$B$34:$B$777,X$366)+'СЕТ СН'!$F$13</f>
        <v>466.97203249</v>
      </c>
      <c r="Y368" s="37">
        <f>SUMIFS(СВЦЭМ!$K$34:$K$777,СВЦЭМ!$A$34:$A$777,$A368,СВЦЭМ!$B$34:$B$777,Y$366)+'СЕТ СН'!$F$13</f>
        <v>497.98212553000002</v>
      </c>
    </row>
    <row r="369" spans="1:25" ht="15.75" x14ac:dyDescent="0.2">
      <c r="A369" s="36">
        <f t="shared" ref="A369:A397" si="10">A368+1</f>
        <v>42677</v>
      </c>
      <c r="B369" s="37">
        <f>SUMIFS(СВЦЭМ!$K$34:$K$777,СВЦЭМ!$A$34:$A$777,$A369,СВЦЭМ!$B$34:$B$777,B$366)+'СЕТ СН'!$F$13</f>
        <v>569.48175630000003</v>
      </c>
      <c r="C369" s="37">
        <f>SUMIFS(СВЦЭМ!$K$34:$K$777,СВЦЭМ!$A$34:$A$777,$A369,СВЦЭМ!$B$34:$B$777,C$366)+'СЕТ СН'!$F$13</f>
        <v>655.20292777999998</v>
      </c>
      <c r="D369" s="37">
        <f>SUMIFS(СВЦЭМ!$K$34:$K$777,СВЦЭМ!$A$34:$A$777,$A369,СВЦЭМ!$B$34:$B$777,D$366)+'СЕТ СН'!$F$13</f>
        <v>667.36908153000002</v>
      </c>
      <c r="E369" s="37">
        <f>SUMIFS(СВЦЭМ!$K$34:$K$777,СВЦЭМ!$A$34:$A$777,$A369,СВЦЭМ!$B$34:$B$777,E$366)+'СЕТ СН'!$F$13</f>
        <v>665.60925319</v>
      </c>
      <c r="F369" s="37">
        <f>SUMIFS(СВЦЭМ!$K$34:$K$777,СВЦЭМ!$A$34:$A$777,$A369,СВЦЭМ!$B$34:$B$777,F$366)+'СЕТ СН'!$F$13</f>
        <v>664.24711920000004</v>
      </c>
      <c r="G369" s="37">
        <f>SUMIFS(СВЦЭМ!$K$34:$K$777,СВЦЭМ!$A$34:$A$777,$A369,СВЦЭМ!$B$34:$B$777,G$366)+'СЕТ СН'!$F$13</f>
        <v>669.69472722</v>
      </c>
      <c r="H369" s="37">
        <f>SUMIFS(СВЦЭМ!$K$34:$K$777,СВЦЭМ!$A$34:$A$777,$A369,СВЦЭМ!$B$34:$B$777,H$366)+'СЕТ СН'!$F$13</f>
        <v>667.12292002000004</v>
      </c>
      <c r="I369" s="37">
        <f>SUMIFS(СВЦЭМ!$K$34:$K$777,СВЦЭМ!$A$34:$A$777,$A369,СВЦЭМ!$B$34:$B$777,I$366)+'СЕТ СН'!$F$13</f>
        <v>646.64655997</v>
      </c>
      <c r="J369" s="37">
        <f>SUMIFS(СВЦЭМ!$K$34:$K$777,СВЦЭМ!$A$34:$A$777,$A369,СВЦЭМ!$B$34:$B$777,J$366)+'СЕТ СН'!$F$13</f>
        <v>580.13428291000002</v>
      </c>
      <c r="K369" s="37">
        <f>SUMIFS(СВЦЭМ!$K$34:$K$777,СВЦЭМ!$A$34:$A$777,$A369,СВЦЭМ!$B$34:$B$777,K$366)+'СЕТ СН'!$F$13</f>
        <v>518.88386381999999</v>
      </c>
      <c r="L369" s="37">
        <f>SUMIFS(СВЦЭМ!$K$34:$K$777,СВЦЭМ!$A$34:$A$777,$A369,СВЦЭМ!$B$34:$B$777,L$366)+'СЕТ СН'!$F$13</f>
        <v>463.30853576999999</v>
      </c>
      <c r="M369" s="37">
        <f>SUMIFS(СВЦЭМ!$K$34:$K$777,СВЦЭМ!$A$34:$A$777,$A369,СВЦЭМ!$B$34:$B$777,M$366)+'СЕТ СН'!$F$13</f>
        <v>455.26787634999999</v>
      </c>
      <c r="N369" s="37">
        <f>SUMIFS(СВЦЭМ!$K$34:$K$777,СВЦЭМ!$A$34:$A$777,$A369,СВЦЭМ!$B$34:$B$777,N$366)+'СЕТ СН'!$F$13</f>
        <v>469.53145705999998</v>
      </c>
      <c r="O369" s="37">
        <f>SUMIFS(СВЦЭМ!$K$34:$K$777,СВЦЭМ!$A$34:$A$777,$A369,СВЦЭМ!$B$34:$B$777,O$366)+'СЕТ СН'!$F$13</f>
        <v>489.75869822999999</v>
      </c>
      <c r="P369" s="37">
        <f>SUMIFS(СВЦЭМ!$K$34:$K$777,СВЦЭМ!$A$34:$A$777,$A369,СВЦЭМ!$B$34:$B$777,P$366)+'СЕТ СН'!$F$13</f>
        <v>499.77122472999997</v>
      </c>
      <c r="Q369" s="37">
        <f>SUMIFS(СВЦЭМ!$K$34:$K$777,СВЦЭМ!$A$34:$A$777,$A369,СВЦЭМ!$B$34:$B$777,Q$366)+'СЕТ СН'!$F$13</f>
        <v>506.84162774999999</v>
      </c>
      <c r="R369" s="37">
        <f>SUMIFS(СВЦЭМ!$K$34:$K$777,СВЦЭМ!$A$34:$A$777,$A369,СВЦЭМ!$B$34:$B$777,R$366)+'СЕТ СН'!$F$13</f>
        <v>504.64805324999998</v>
      </c>
      <c r="S369" s="37">
        <f>SUMIFS(СВЦЭМ!$K$34:$K$777,СВЦЭМ!$A$34:$A$777,$A369,СВЦЭМ!$B$34:$B$777,S$366)+'СЕТ СН'!$F$13</f>
        <v>506.60368677999998</v>
      </c>
      <c r="T369" s="37">
        <f>SUMIFS(СВЦЭМ!$K$34:$K$777,СВЦЭМ!$A$34:$A$777,$A369,СВЦЭМ!$B$34:$B$777,T$366)+'СЕТ СН'!$F$13</f>
        <v>471.78410035000002</v>
      </c>
      <c r="U369" s="37">
        <f>SUMIFS(СВЦЭМ!$K$34:$K$777,СВЦЭМ!$A$34:$A$777,$A369,СВЦЭМ!$B$34:$B$777,U$366)+'СЕТ СН'!$F$13</f>
        <v>473.69855956999999</v>
      </c>
      <c r="V369" s="37">
        <f>SUMIFS(СВЦЭМ!$K$34:$K$777,СВЦЭМ!$A$34:$A$777,$A369,СВЦЭМ!$B$34:$B$777,V$366)+'СЕТ СН'!$F$13</f>
        <v>476.59553383000002</v>
      </c>
      <c r="W369" s="37">
        <f>SUMIFS(СВЦЭМ!$K$34:$K$777,СВЦЭМ!$A$34:$A$777,$A369,СВЦЭМ!$B$34:$B$777,W$366)+'СЕТ СН'!$F$13</f>
        <v>494.44464644999999</v>
      </c>
      <c r="X369" s="37">
        <f>SUMIFS(СВЦЭМ!$K$34:$K$777,СВЦЭМ!$A$34:$A$777,$A369,СВЦЭМ!$B$34:$B$777,X$366)+'СЕТ СН'!$F$13</f>
        <v>511.07146018999998</v>
      </c>
      <c r="Y369" s="37">
        <f>SUMIFS(СВЦЭМ!$K$34:$K$777,СВЦЭМ!$A$34:$A$777,$A369,СВЦЭМ!$B$34:$B$777,Y$366)+'СЕТ СН'!$F$13</f>
        <v>564.53958924000005</v>
      </c>
    </row>
    <row r="370" spans="1:25" ht="15.75" x14ac:dyDescent="0.2">
      <c r="A370" s="36">
        <f t="shared" si="10"/>
        <v>42678</v>
      </c>
      <c r="B370" s="37">
        <f>SUMIFS(СВЦЭМ!$K$34:$K$777,СВЦЭМ!$A$34:$A$777,$A370,СВЦЭМ!$B$34:$B$777,B$366)+'СЕТ СН'!$F$13</f>
        <v>622.41988804000005</v>
      </c>
      <c r="C370" s="37">
        <f>SUMIFS(СВЦЭМ!$K$34:$K$777,СВЦЭМ!$A$34:$A$777,$A370,СВЦЭМ!$B$34:$B$777,C$366)+'СЕТ СН'!$F$13</f>
        <v>665.51304651999999</v>
      </c>
      <c r="D370" s="37">
        <f>SUMIFS(СВЦЭМ!$K$34:$K$777,СВЦЭМ!$A$34:$A$777,$A370,СВЦЭМ!$B$34:$B$777,D$366)+'СЕТ СН'!$F$13</f>
        <v>667.99341556000002</v>
      </c>
      <c r="E370" s="37">
        <f>SUMIFS(СВЦЭМ!$K$34:$K$777,СВЦЭМ!$A$34:$A$777,$A370,СВЦЭМ!$B$34:$B$777,E$366)+'СЕТ СН'!$F$13</f>
        <v>667.23967493999999</v>
      </c>
      <c r="F370" s="37">
        <f>SUMIFS(СВЦЭМ!$K$34:$K$777,СВЦЭМ!$A$34:$A$777,$A370,СВЦЭМ!$B$34:$B$777,F$366)+'СЕТ СН'!$F$13</f>
        <v>665.49725375000003</v>
      </c>
      <c r="G370" s="37">
        <f>SUMIFS(СВЦЭМ!$K$34:$K$777,СВЦЭМ!$A$34:$A$777,$A370,СВЦЭМ!$B$34:$B$777,G$366)+'СЕТ СН'!$F$13</f>
        <v>669.05893957000001</v>
      </c>
      <c r="H370" s="37">
        <f>SUMIFS(СВЦЭМ!$K$34:$K$777,СВЦЭМ!$A$34:$A$777,$A370,СВЦЭМ!$B$34:$B$777,H$366)+'СЕТ СН'!$F$13</f>
        <v>676.16566146000002</v>
      </c>
      <c r="I370" s="37">
        <f>SUMIFS(СВЦЭМ!$K$34:$K$777,СВЦЭМ!$A$34:$A$777,$A370,СВЦЭМ!$B$34:$B$777,I$366)+'СЕТ СН'!$F$13</f>
        <v>667.57530305</v>
      </c>
      <c r="J370" s="37">
        <f>SUMIFS(СВЦЭМ!$K$34:$K$777,СВЦЭМ!$A$34:$A$777,$A370,СВЦЭМ!$B$34:$B$777,J$366)+'СЕТ СН'!$F$13</f>
        <v>610.99636317</v>
      </c>
      <c r="K370" s="37">
        <f>SUMIFS(СВЦЭМ!$K$34:$K$777,СВЦЭМ!$A$34:$A$777,$A370,СВЦЭМ!$B$34:$B$777,K$366)+'СЕТ СН'!$F$13</f>
        <v>555.19196996000005</v>
      </c>
      <c r="L370" s="37">
        <f>SUMIFS(СВЦЭМ!$K$34:$K$777,СВЦЭМ!$A$34:$A$777,$A370,СВЦЭМ!$B$34:$B$777,L$366)+'СЕТ СН'!$F$13</f>
        <v>496.82898487</v>
      </c>
      <c r="M370" s="37">
        <f>SUMIFS(СВЦЭМ!$K$34:$K$777,СВЦЭМ!$A$34:$A$777,$A370,СВЦЭМ!$B$34:$B$777,M$366)+'СЕТ СН'!$F$13</f>
        <v>476.95486906000002</v>
      </c>
      <c r="N370" s="37">
        <f>SUMIFS(СВЦЭМ!$K$34:$K$777,СВЦЭМ!$A$34:$A$777,$A370,СВЦЭМ!$B$34:$B$777,N$366)+'СЕТ СН'!$F$13</f>
        <v>466.08285518999998</v>
      </c>
      <c r="O370" s="37">
        <f>SUMIFS(СВЦЭМ!$K$34:$K$777,СВЦЭМ!$A$34:$A$777,$A370,СВЦЭМ!$B$34:$B$777,O$366)+'СЕТ СН'!$F$13</f>
        <v>461.13684821999999</v>
      </c>
      <c r="P370" s="37">
        <f>SUMIFS(СВЦЭМ!$K$34:$K$777,СВЦЭМ!$A$34:$A$777,$A370,СВЦЭМ!$B$34:$B$777,P$366)+'СЕТ СН'!$F$13</f>
        <v>457.96264346999999</v>
      </c>
      <c r="Q370" s="37">
        <f>SUMIFS(СВЦЭМ!$K$34:$K$777,СВЦЭМ!$A$34:$A$777,$A370,СВЦЭМ!$B$34:$B$777,Q$366)+'СЕТ СН'!$F$13</f>
        <v>456.59372906999999</v>
      </c>
      <c r="R370" s="37">
        <f>SUMIFS(СВЦЭМ!$K$34:$K$777,СВЦЭМ!$A$34:$A$777,$A370,СВЦЭМ!$B$34:$B$777,R$366)+'СЕТ СН'!$F$13</f>
        <v>458.35776616999999</v>
      </c>
      <c r="S370" s="37">
        <f>SUMIFS(СВЦЭМ!$K$34:$K$777,СВЦЭМ!$A$34:$A$777,$A370,СВЦЭМ!$B$34:$B$777,S$366)+'СЕТ СН'!$F$13</f>
        <v>457.95296429000001</v>
      </c>
      <c r="T370" s="37">
        <f>SUMIFS(СВЦЭМ!$K$34:$K$777,СВЦЭМ!$A$34:$A$777,$A370,СВЦЭМ!$B$34:$B$777,T$366)+'СЕТ СН'!$F$13</f>
        <v>446.56527053999997</v>
      </c>
      <c r="U370" s="37">
        <f>SUMIFS(СВЦЭМ!$K$34:$K$777,СВЦЭМ!$A$34:$A$777,$A370,СВЦЭМ!$B$34:$B$777,U$366)+'СЕТ СН'!$F$13</f>
        <v>436.59454641000002</v>
      </c>
      <c r="V370" s="37">
        <f>SUMIFS(СВЦЭМ!$K$34:$K$777,СВЦЭМ!$A$34:$A$777,$A370,СВЦЭМ!$B$34:$B$777,V$366)+'СЕТ СН'!$F$13</f>
        <v>441.57600901000001</v>
      </c>
      <c r="W370" s="37">
        <f>SUMIFS(СВЦЭМ!$K$34:$K$777,СВЦЭМ!$A$34:$A$777,$A370,СВЦЭМ!$B$34:$B$777,W$366)+'СЕТ СН'!$F$13</f>
        <v>456.21081442000002</v>
      </c>
      <c r="X370" s="37">
        <f>SUMIFS(СВЦЭМ!$K$34:$K$777,СВЦЭМ!$A$34:$A$777,$A370,СВЦЭМ!$B$34:$B$777,X$366)+'СЕТ СН'!$F$13</f>
        <v>458.47631233999999</v>
      </c>
      <c r="Y370" s="37">
        <f>SUMIFS(СВЦЭМ!$K$34:$K$777,СВЦЭМ!$A$34:$A$777,$A370,СВЦЭМ!$B$34:$B$777,Y$366)+'СЕТ СН'!$F$13</f>
        <v>517.11741577999999</v>
      </c>
    </row>
    <row r="371" spans="1:25" ht="15.75" x14ac:dyDescent="0.2">
      <c r="A371" s="36">
        <f t="shared" si="10"/>
        <v>42679</v>
      </c>
      <c r="B371" s="37">
        <f>SUMIFS(СВЦЭМ!$K$34:$K$777,СВЦЭМ!$A$34:$A$777,$A371,СВЦЭМ!$B$34:$B$777,B$366)+'СЕТ СН'!$F$13</f>
        <v>587.51424454999994</v>
      </c>
      <c r="C371" s="37">
        <f>SUMIFS(СВЦЭМ!$K$34:$K$777,СВЦЭМ!$A$34:$A$777,$A371,СВЦЭМ!$B$34:$B$777,C$366)+'СЕТ СН'!$F$13</f>
        <v>634.96401200000003</v>
      </c>
      <c r="D371" s="37">
        <f>SUMIFS(СВЦЭМ!$K$34:$K$777,СВЦЭМ!$A$34:$A$777,$A371,СВЦЭМ!$B$34:$B$777,D$366)+'СЕТ СН'!$F$13</f>
        <v>671.39733077999995</v>
      </c>
      <c r="E371" s="37">
        <f>SUMIFS(СВЦЭМ!$K$34:$K$777,СВЦЭМ!$A$34:$A$777,$A371,СВЦЭМ!$B$34:$B$777,E$366)+'СЕТ СН'!$F$13</f>
        <v>671.29664650999996</v>
      </c>
      <c r="F371" s="37">
        <f>SUMIFS(СВЦЭМ!$K$34:$K$777,СВЦЭМ!$A$34:$A$777,$A371,СВЦЭМ!$B$34:$B$777,F$366)+'СЕТ СН'!$F$13</f>
        <v>669.77335564999998</v>
      </c>
      <c r="G371" s="37">
        <f>SUMIFS(СВЦЭМ!$K$34:$K$777,СВЦЭМ!$A$34:$A$777,$A371,СВЦЭМ!$B$34:$B$777,G$366)+'СЕТ СН'!$F$13</f>
        <v>672.24875435000001</v>
      </c>
      <c r="H371" s="37">
        <f>SUMIFS(СВЦЭМ!$K$34:$K$777,СВЦЭМ!$A$34:$A$777,$A371,СВЦЭМ!$B$34:$B$777,H$366)+'СЕТ СН'!$F$13</f>
        <v>679.11871083000005</v>
      </c>
      <c r="I371" s="37">
        <f>SUMIFS(СВЦЭМ!$K$34:$K$777,СВЦЭМ!$A$34:$A$777,$A371,СВЦЭМ!$B$34:$B$777,I$366)+'СЕТ СН'!$F$13</f>
        <v>674.01699398000005</v>
      </c>
      <c r="J371" s="37">
        <f>SUMIFS(СВЦЭМ!$K$34:$K$777,СВЦЭМ!$A$34:$A$777,$A371,СВЦЭМ!$B$34:$B$777,J$366)+'СЕТ СН'!$F$13</f>
        <v>613.34401596999999</v>
      </c>
      <c r="K371" s="37">
        <f>SUMIFS(СВЦЭМ!$K$34:$K$777,СВЦЭМ!$A$34:$A$777,$A371,СВЦЭМ!$B$34:$B$777,K$366)+'СЕТ СН'!$F$13</f>
        <v>557.33131322999998</v>
      </c>
      <c r="L371" s="37">
        <f>SUMIFS(СВЦЭМ!$K$34:$K$777,СВЦЭМ!$A$34:$A$777,$A371,СВЦЭМ!$B$34:$B$777,L$366)+'СЕТ СН'!$F$13</f>
        <v>504.95121822999999</v>
      </c>
      <c r="M371" s="37">
        <f>SUMIFS(СВЦЭМ!$K$34:$K$777,СВЦЭМ!$A$34:$A$777,$A371,СВЦЭМ!$B$34:$B$777,M$366)+'СЕТ СН'!$F$13</f>
        <v>489.62351242</v>
      </c>
      <c r="N371" s="37">
        <f>SUMIFS(СВЦЭМ!$K$34:$K$777,СВЦЭМ!$A$34:$A$777,$A371,СВЦЭМ!$B$34:$B$777,N$366)+'СЕТ СН'!$F$13</f>
        <v>479.41000401999997</v>
      </c>
      <c r="O371" s="37">
        <f>SUMIFS(СВЦЭМ!$K$34:$K$777,СВЦЭМ!$A$34:$A$777,$A371,СВЦЭМ!$B$34:$B$777,O$366)+'СЕТ СН'!$F$13</f>
        <v>472.51710559000003</v>
      </c>
      <c r="P371" s="37">
        <f>SUMIFS(СВЦЭМ!$K$34:$K$777,СВЦЭМ!$A$34:$A$777,$A371,СВЦЭМ!$B$34:$B$777,P$366)+'СЕТ СН'!$F$13</f>
        <v>468.18606361000002</v>
      </c>
      <c r="Q371" s="37">
        <f>SUMIFS(СВЦЭМ!$K$34:$K$777,СВЦЭМ!$A$34:$A$777,$A371,СВЦЭМ!$B$34:$B$777,Q$366)+'СЕТ СН'!$F$13</f>
        <v>465.70431521</v>
      </c>
      <c r="R371" s="37">
        <f>SUMIFS(СВЦЭМ!$K$34:$K$777,СВЦЭМ!$A$34:$A$777,$A371,СВЦЭМ!$B$34:$B$777,R$366)+'СЕТ СН'!$F$13</f>
        <v>462.30072625999998</v>
      </c>
      <c r="S371" s="37">
        <f>SUMIFS(СВЦЭМ!$K$34:$K$777,СВЦЭМ!$A$34:$A$777,$A371,СВЦЭМ!$B$34:$B$777,S$366)+'СЕТ СН'!$F$13</f>
        <v>456.12137517000002</v>
      </c>
      <c r="T371" s="37">
        <f>SUMIFS(СВЦЭМ!$K$34:$K$777,СВЦЭМ!$A$34:$A$777,$A371,СВЦЭМ!$B$34:$B$777,T$366)+'СЕТ СН'!$F$13</f>
        <v>444.68924585000002</v>
      </c>
      <c r="U371" s="37">
        <f>SUMIFS(СВЦЭМ!$K$34:$K$777,СВЦЭМ!$A$34:$A$777,$A371,СВЦЭМ!$B$34:$B$777,U$366)+'СЕТ СН'!$F$13</f>
        <v>435.83450847</v>
      </c>
      <c r="V371" s="37">
        <f>SUMIFS(СВЦЭМ!$K$34:$K$777,СВЦЭМ!$A$34:$A$777,$A371,СВЦЭМ!$B$34:$B$777,V$366)+'СЕТ СН'!$F$13</f>
        <v>440.76126850000003</v>
      </c>
      <c r="W371" s="37">
        <f>SUMIFS(СВЦЭМ!$K$34:$K$777,СВЦЭМ!$A$34:$A$777,$A371,СВЦЭМ!$B$34:$B$777,W$366)+'СЕТ СН'!$F$13</f>
        <v>456.14011885999997</v>
      </c>
      <c r="X371" s="37">
        <f>SUMIFS(СВЦЭМ!$K$34:$K$777,СВЦЭМ!$A$34:$A$777,$A371,СВЦЭМ!$B$34:$B$777,X$366)+'СЕТ СН'!$F$13</f>
        <v>457.57615267</v>
      </c>
      <c r="Y371" s="37">
        <f>SUMIFS(СВЦЭМ!$K$34:$K$777,СВЦЭМ!$A$34:$A$777,$A371,СВЦЭМ!$B$34:$B$777,Y$366)+'СЕТ СН'!$F$13</f>
        <v>516.33605987999999</v>
      </c>
    </row>
    <row r="372" spans="1:25" ht="15.75" x14ac:dyDescent="0.2">
      <c r="A372" s="36">
        <f t="shared" si="10"/>
        <v>42680</v>
      </c>
      <c r="B372" s="37">
        <f>SUMIFS(СВЦЭМ!$K$34:$K$777,СВЦЭМ!$A$34:$A$777,$A372,СВЦЭМ!$B$34:$B$777,B$366)+'СЕТ СН'!$F$13</f>
        <v>574.80794408999998</v>
      </c>
      <c r="C372" s="37">
        <f>SUMIFS(СВЦЭМ!$K$34:$K$777,СВЦЭМ!$A$34:$A$777,$A372,СВЦЭМ!$B$34:$B$777,C$366)+'СЕТ СН'!$F$13</f>
        <v>641.31291284999998</v>
      </c>
      <c r="D372" s="37">
        <f>SUMIFS(СВЦЭМ!$K$34:$K$777,СВЦЭМ!$A$34:$A$777,$A372,СВЦЭМ!$B$34:$B$777,D$366)+'СЕТ СН'!$F$13</f>
        <v>664.31029355999999</v>
      </c>
      <c r="E372" s="37">
        <f>SUMIFS(СВЦЭМ!$K$34:$K$777,СВЦЭМ!$A$34:$A$777,$A372,СВЦЭМ!$B$34:$B$777,E$366)+'СЕТ СН'!$F$13</f>
        <v>665.64362385000004</v>
      </c>
      <c r="F372" s="37">
        <f>SUMIFS(СВЦЭМ!$K$34:$K$777,СВЦЭМ!$A$34:$A$777,$A372,СВЦЭМ!$B$34:$B$777,F$366)+'СЕТ СН'!$F$13</f>
        <v>665.59024624000006</v>
      </c>
      <c r="G372" s="37">
        <f>SUMIFS(СВЦЭМ!$K$34:$K$777,СВЦЭМ!$A$34:$A$777,$A372,СВЦЭМ!$B$34:$B$777,G$366)+'СЕТ СН'!$F$13</f>
        <v>659.21944744999996</v>
      </c>
      <c r="H372" s="37">
        <f>SUMIFS(СВЦЭМ!$K$34:$K$777,СВЦЭМ!$A$34:$A$777,$A372,СВЦЭМ!$B$34:$B$777,H$366)+'СЕТ СН'!$F$13</f>
        <v>656.19821454999999</v>
      </c>
      <c r="I372" s="37">
        <f>SUMIFS(СВЦЭМ!$K$34:$K$777,СВЦЭМ!$A$34:$A$777,$A372,СВЦЭМ!$B$34:$B$777,I$366)+'СЕТ СН'!$F$13</f>
        <v>650.33490716999995</v>
      </c>
      <c r="J372" s="37">
        <f>SUMIFS(СВЦЭМ!$K$34:$K$777,СВЦЭМ!$A$34:$A$777,$A372,СВЦЭМ!$B$34:$B$777,J$366)+'СЕТ СН'!$F$13</f>
        <v>583.57674278000002</v>
      </c>
      <c r="K372" s="37">
        <f>SUMIFS(СВЦЭМ!$K$34:$K$777,СВЦЭМ!$A$34:$A$777,$A372,СВЦЭМ!$B$34:$B$777,K$366)+'СЕТ СН'!$F$13</f>
        <v>519.33771064999996</v>
      </c>
      <c r="L372" s="37">
        <f>SUMIFS(СВЦЭМ!$K$34:$K$777,СВЦЭМ!$A$34:$A$777,$A372,СВЦЭМ!$B$34:$B$777,L$366)+'СЕТ СН'!$F$13</f>
        <v>479.64780330999997</v>
      </c>
      <c r="M372" s="37">
        <f>SUMIFS(СВЦЭМ!$K$34:$K$777,СВЦЭМ!$A$34:$A$777,$A372,СВЦЭМ!$B$34:$B$777,M$366)+'СЕТ СН'!$F$13</f>
        <v>449.71476985999999</v>
      </c>
      <c r="N372" s="37">
        <f>SUMIFS(СВЦЭМ!$K$34:$K$777,СВЦЭМ!$A$34:$A$777,$A372,СВЦЭМ!$B$34:$B$777,N$366)+'СЕТ СН'!$F$13</f>
        <v>446.23611532000001</v>
      </c>
      <c r="O372" s="37">
        <f>SUMIFS(СВЦЭМ!$K$34:$K$777,СВЦЭМ!$A$34:$A$777,$A372,СВЦЭМ!$B$34:$B$777,O$366)+'СЕТ СН'!$F$13</f>
        <v>446.26896255999998</v>
      </c>
      <c r="P372" s="37">
        <f>SUMIFS(СВЦЭМ!$K$34:$K$777,СВЦЭМ!$A$34:$A$777,$A372,СВЦЭМ!$B$34:$B$777,P$366)+'СЕТ СН'!$F$13</f>
        <v>441.95034501999999</v>
      </c>
      <c r="Q372" s="37">
        <f>SUMIFS(СВЦЭМ!$K$34:$K$777,СВЦЭМ!$A$34:$A$777,$A372,СВЦЭМ!$B$34:$B$777,Q$366)+'СЕТ СН'!$F$13</f>
        <v>442.06463341</v>
      </c>
      <c r="R372" s="37">
        <f>SUMIFS(СВЦЭМ!$K$34:$K$777,СВЦЭМ!$A$34:$A$777,$A372,СВЦЭМ!$B$34:$B$777,R$366)+'СЕТ СН'!$F$13</f>
        <v>440.23656783000001</v>
      </c>
      <c r="S372" s="37">
        <f>SUMIFS(СВЦЭМ!$K$34:$K$777,СВЦЭМ!$A$34:$A$777,$A372,СВЦЭМ!$B$34:$B$777,S$366)+'СЕТ СН'!$F$13</f>
        <v>455.15926708000001</v>
      </c>
      <c r="T372" s="37">
        <f>SUMIFS(СВЦЭМ!$K$34:$K$777,СВЦЭМ!$A$34:$A$777,$A372,СВЦЭМ!$B$34:$B$777,T$366)+'СЕТ СН'!$F$13</f>
        <v>461.70258446999998</v>
      </c>
      <c r="U372" s="37">
        <f>SUMIFS(СВЦЭМ!$K$34:$K$777,СВЦЭМ!$A$34:$A$777,$A372,СВЦЭМ!$B$34:$B$777,U$366)+'СЕТ СН'!$F$13</f>
        <v>465.58946501999998</v>
      </c>
      <c r="V372" s="37">
        <f>SUMIFS(СВЦЭМ!$K$34:$K$777,СВЦЭМ!$A$34:$A$777,$A372,СВЦЭМ!$B$34:$B$777,V$366)+'СЕТ СН'!$F$13</f>
        <v>464.22972454000001</v>
      </c>
      <c r="W372" s="37">
        <f>SUMIFS(СВЦЭМ!$K$34:$K$777,СВЦЭМ!$A$34:$A$777,$A372,СВЦЭМ!$B$34:$B$777,W$366)+'СЕТ СН'!$F$13</f>
        <v>471.89201102999999</v>
      </c>
      <c r="X372" s="37">
        <f>SUMIFS(СВЦЭМ!$K$34:$K$777,СВЦЭМ!$A$34:$A$777,$A372,СВЦЭМ!$B$34:$B$777,X$366)+'СЕТ СН'!$F$13</f>
        <v>474.43509043</v>
      </c>
      <c r="Y372" s="37">
        <f>SUMIFS(СВЦЭМ!$K$34:$K$777,СВЦЭМ!$A$34:$A$777,$A372,СВЦЭМ!$B$34:$B$777,Y$366)+'СЕТ СН'!$F$13</f>
        <v>534.63620799</v>
      </c>
    </row>
    <row r="373" spans="1:25" ht="15.75" x14ac:dyDescent="0.2">
      <c r="A373" s="36">
        <f t="shared" si="10"/>
        <v>42681</v>
      </c>
      <c r="B373" s="37">
        <f>SUMIFS(СВЦЭМ!$K$34:$K$777,СВЦЭМ!$A$34:$A$777,$A373,СВЦЭМ!$B$34:$B$777,B$366)+'СЕТ СН'!$F$13</f>
        <v>600.73118403000001</v>
      </c>
      <c r="C373" s="37">
        <f>SUMIFS(СВЦЭМ!$K$34:$K$777,СВЦЭМ!$A$34:$A$777,$A373,СВЦЭМ!$B$34:$B$777,C$366)+'СЕТ СН'!$F$13</f>
        <v>656.76409103000003</v>
      </c>
      <c r="D373" s="37">
        <f>SUMIFS(СВЦЭМ!$K$34:$K$777,СВЦЭМ!$A$34:$A$777,$A373,СВЦЭМ!$B$34:$B$777,D$366)+'СЕТ СН'!$F$13</f>
        <v>669.67281979999996</v>
      </c>
      <c r="E373" s="37">
        <f>SUMIFS(СВЦЭМ!$K$34:$K$777,СВЦЭМ!$A$34:$A$777,$A373,СВЦЭМ!$B$34:$B$777,E$366)+'СЕТ СН'!$F$13</f>
        <v>669.29285858000003</v>
      </c>
      <c r="F373" s="37">
        <f>SUMIFS(СВЦЭМ!$K$34:$K$777,СВЦЭМ!$A$34:$A$777,$A373,СВЦЭМ!$B$34:$B$777,F$366)+'СЕТ СН'!$F$13</f>
        <v>669.76243907000003</v>
      </c>
      <c r="G373" s="37">
        <f>SUMIFS(СВЦЭМ!$K$34:$K$777,СВЦЭМ!$A$34:$A$777,$A373,СВЦЭМ!$B$34:$B$777,G$366)+'СЕТ СН'!$F$13</f>
        <v>670.51913889000002</v>
      </c>
      <c r="H373" s="37">
        <f>SUMIFS(СВЦЭМ!$K$34:$K$777,СВЦЭМ!$A$34:$A$777,$A373,СВЦЭМ!$B$34:$B$777,H$366)+'СЕТ СН'!$F$13</f>
        <v>687.92511132000004</v>
      </c>
      <c r="I373" s="37">
        <f>SUMIFS(СВЦЭМ!$K$34:$K$777,СВЦЭМ!$A$34:$A$777,$A373,СВЦЭМ!$B$34:$B$777,I$366)+'СЕТ СН'!$F$13</f>
        <v>681.62122235000004</v>
      </c>
      <c r="J373" s="37">
        <f>SUMIFS(СВЦЭМ!$K$34:$K$777,СВЦЭМ!$A$34:$A$777,$A373,СВЦЭМ!$B$34:$B$777,J$366)+'СЕТ СН'!$F$13</f>
        <v>615.32154580999998</v>
      </c>
      <c r="K373" s="37">
        <f>SUMIFS(СВЦЭМ!$K$34:$K$777,СВЦЭМ!$A$34:$A$777,$A373,СВЦЭМ!$B$34:$B$777,K$366)+'СЕТ СН'!$F$13</f>
        <v>541.13572463000003</v>
      </c>
      <c r="L373" s="37">
        <f>SUMIFS(СВЦЭМ!$K$34:$K$777,СВЦЭМ!$A$34:$A$777,$A373,СВЦЭМ!$B$34:$B$777,L$366)+'СЕТ СН'!$F$13</f>
        <v>483.78618671999999</v>
      </c>
      <c r="M373" s="37">
        <f>SUMIFS(СВЦЭМ!$K$34:$K$777,СВЦЭМ!$A$34:$A$777,$A373,СВЦЭМ!$B$34:$B$777,M$366)+'СЕТ СН'!$F$13</f>
        <v>460.12941307</v>
      </c>
      <c r="N373" s="37">
        <f>SUMIFS(СВЦЭМ!$K$34:$K$777,СВЦЭМ!$A$34:$A$777,$A373,СВЦЭМ!$B$34:$B$777,N$366)+'СЕТ СН'!$F$13</f>
        <v>461.17422284999998</v>
      </c>
      <c r="O373" s="37">
        <f>SUMIFS(СВЦЭМ!$K$34:$K$777,СВЦЭМ!$A$34:$A$777,$A373,СВЦЭМ!$B$34:$B$777,O$366)+'СЕТ СН'!$F$13</f>
        <v>453.07360279</v>
      </c>
      <c r="P373" s="37">
        <f>SUMIFS(СВЦЭМ!$K$34:$K$777,СВЦЭМ!$A$34:$A$777,$A373,СВЦЭМ!$B$34:$B$777,P$366)+'СЕТ СН'!$F$13</f>
        <v>447.77809639999998</v>
      </c>
      <c r="Q373" s="37">
        <f>SUMIFS(СВЦЭМ!$K$34:$K$777,СВЦЭМ!$A$34:$A$777,$A373,СВЦЭМ!$B$34:$B$777,Q$366)+'СЕТ СН'!$F$13</f>
        <v>447.80648632999998</v>
      </c>
      <c r="R373" s="37">
        <f>SUMIFS(СВЦЭМ!$K$34:$K$777,СВЦЭМ!$A$34:$A$777,$A373,СВЦЭМ!$B$34:$B$777,R$366)+'СЕТ СН'!$F$13</f>
        <v>447.34262273000002</v>
      </c>
      <c r="S373" s="37">
        <f>SUMIFS(СВЦЭМ!$K$34:$K$777,СВЦЭМ!$A$34:$A$777,$A373,СВЦЭМ!$B$34:$B$777,S$366)+'СЕТ СН'!$F$13</f>
        <v>460.45881056000002</v>
      </c>
      <c r="T373" s="37">
        <f>SUMIFS(СВЦЭМ!$K$34:$K$777,СВЦЭМ!$A$34:$A$777,$A373,СВЦЭМ!$B$34:$B$777,T$366)+'СЕТ СН'!$F$13</f>
        <v>467.47378958000002</v>
      </c>
      <c r="U373" s="37">
        <f>SUMIFS(СВЦЭМ!$K$34:$K$777,СВЦЭМ!$A$34:$A$777,$A373,СВЦЭМ!$B$34:$B$777,U$366)+'СЕТ СН'!$F$13</f>
        <v>469.54607060000001</v>
      </c>
      <c r="V373" s="37">
        <f>SUMIFS(СВЦЭМ!$K$34:$K$777,СВЦЭМ!$A$34:$A$777,$A373,СВЦЭМ!$B$34:$B$777,V$366)+'СЕТ СН'!$F$13</f>
        <v>466.45216406999998</v>
      </c>
      <c r="W373" s="37">
        <f>SUMIFS(СВЦЭМ!$K$34:$K$777,СВЦЭМ!$A$34:$A$777,$A373,СВЦЭМ!$B$34:$B$777,W$366)+'СЕТ СН'!$F$13</f>
        <v>466.11863065</v>
      </c>
      <c r="X373" s="37">
        <f>SUMIFS(СВЦЭМ!$K$34:$K$777,СВЦЭМ!$A$34:$A$777,$A373,СВЦЭМ!$B$34:$B$777,X$366)+'СЕТ СН'!$F$13</f>
        <v>487.55294211</v>
      </c>
      <c r="Y373" s="37">
        <f>SUMIFS(СВЦЭМ!$K$34:$K$777,СВЦЭМ!$A$34:$A$777,$A373,СВЦЭМ!$B$34:$B$777,Y$366)+'СЕТ СН'!$F$13</f>
        <v>537.98084765999999</v>
      </c>
    </row>
    <row r="374" spans="1:25" ht="15.75" x14ac:dyDescent="0.2">
      <c r="A374" s="36">
        <f t="shared" si="10"/>
        <v>42682</v>
      </c>
      <c r="B374" s="37">
        <f>SUMIFS(СВЦЭМ!$K$34:$K$777,СВЦЭМ!$A$34:$A$777,$A374,СВЦЭМ!$B$34:$B$777,B$366)+'СЕТ СН'!$F$13</f>
        <v>589.62089467999999</v>
      </c>
      <c r="C374" s="37">
        <f>SUMIFS(СВЦЭМ!$K$34:$K$777,СВЦЭМ!$A$34:$A$777,$A374,СВЦЭМ!$B$34:$B$777,C$366)+'СЕТ СН'!$F$13</f>
        <v>657.28767650999998</v>
      </c>
      <c r="D374" s="37">
        <f>SUMIFS(СВЦЭМ!$K$34:$K$777,СВЦЭМ!$A$34:$A$777,$A374,СВЦЭМ!$B$34:$B$777,D$366)+'СЕТ СН'!$F$13</f>
        <v>673.09814863999998</v>
      </c>
      <c r="E374" s="37">
        <f>SUMIFS(СВЦЭМ!$K$34:$K$777,СВЦЭМ!$A$34:$A$777,$A374,СВЦЭМ!$B$34:$B$777,E$366)+'СЕТ СН'!$F$13</f>
        <v>666.44393523999997</v>
      </c>
      <c r="F374" s="37">
        <f>SUMIFS(СВЦЭМ!$K$34:$K$777,СВЦЭМ!$A$34:$A$777,$A374,СВЦЭМ!$B$34:$B$777,F$366)+'СЕТ СН'!$F$13</f>
        <v>670.64191846999995</v>
      </c>
      <c r="G374" s="37">
        <f>SUMIFS(СВЦЭМ!$K$34:$K$777,СВЦЭМ!$A$34:$A$777,$A374,СВЦЭМ!$B$34:$B$777,G$366)+'СЕТ СН'!$F$13</f>
        <v>677.96722437000005</v>
      </c>
      <c r="H374" s="37">
        <f>SUMIFS(СВЦЭМ!$K$34:$K$777,СВЦЭМ!$A$34:$A$777,$A374,СВЦЭМ!$B$34:$B$777,H$366)+'СЕТ СН'!$F$13</f>
        <v>689.22128497999995</v>
      </c>
      <c r="I374" s="37">
        <f>SUMIFS(СВЦЭМ!$K$34:$K$777,СВЦЭМ!$A$34:$A$777,$A374,СВЦЭМ!$B$34:$B$777,I$366)+'СЕТ СН'!$F$13</f>
        <v>649.42862028000002</v>
      </c>
      <c r="J374" s="37">
        <f>SUMIFS(СВЦЭМ!$K$34:$K$777,СВЦЭМ!$A$34:$A$777,$A374,СВЦЭМ!$B$34:$B$777,J$366)+'СЕТ СН'!$F$13</f>
        <v>570.03745103000006</v>
      </c>
      <c r="K374" s="37">
        <f>SUMIFS(СВЦЭМ!$K$34:$K$777,СВЦЭМ!$A$34:$A$777,$A374,СВЦЭМ!$B$34:$B$777,K$366)+'СЕТ СН'!$F$13</f>
        <v>541.02402671000004</v>
      </c>
      <c r="L374" s="37">
        <f>SUMIFS(СВЦЭМ!$K$34:$K$777,СВЦЭМ!$A$34:$A$777,$A374,СВЦЭМ!$B$34:$B$777,L$366)+'СЕТ СН'!$F$13</f>
        <v>475.22277824000003</v>
      </c>
      <c r="M374" s="37">
        <f>SUMIFS(СВЦЭМ!$K$34:$K$777,СВЦЭМ!$A$34:$A$777,$A374,СВЦЭМ!$B$34:$B$777,M$366)+'СЕТ СН'!$F$13</f>
        <v>461.43594623000001</v>
      </c>
      <c r="N374" s="37">
        <f>SUMIFS(СВЦЭМ!$K$34:$K$777,СВЦЭМ!$A$34:$A$777,$A374,СВЦЭМ!$B$34:$B$777,N$366)+'СЕТ СН'!$F$13</f>
        <v>448.40234399000002</v>
      </c>
      <c r="O374" s="37">
        <f>SUMIFS(СВЦЭМ!$K$34:$K$777,СВЦЭМ!$A$34:$A$777,$A374,СВЦЭМ!$B$34:$B$777,O$366)+'СЕТ СН'!$F$13</f>
        <v>448.28427915999998</v>
      </c>
      <c r="P374" s="37">
        <f>SUMIFS(СВЦЭМ!$K$34:$K$777,СВЦЭМ!$A$34:$A$777,$A374,СВЦЭМ!$B$34:$B$777,P$366)+'СЕТ СН'!$F$13</f>
        <v>442.53198033000001</v>
      </c>
      <c r="Q374" s="37">
        <f>SUMIFS(СВЦЭМ!$K$34:$K$777,СВЦЭМ!$A$34:$A$777,$A374,СВЦЭМ!$B$34:$B$777,Q$366)+'СЕТ СН'!$F$13</f>
        <v>437.51070620000002</v>
      </c>
      <c r="R374" s="37">
        <f>SUMIFS(СВЦЭМ!$K$34:$K$777,СВЦЭМ!$A$34:$A$777,$A374,СВЦЭМ!$B$34:$B$777,R$366)+'СЕТ СН'!$F$13</f>
        <v>436.69526925999998</v>
      </c>
      <c r="S374" s="37">
        <f>SUMIFS(СВЦЭМ!$K$34:$K$777,СВЦЭМ!$A$34:$A$777,$A374,СВЦЭМ!$B$34:$B$777,S$366)+'СЕТ СН'!$F$13</f>
        <v>451.57180798000002</v>
      </c>
      <c r="T374" s="37">
        <f>SUMIFS(СВЦЭМ!$K$34:$K$777,СВЦЭМ!$A$34:$A$777,$A374,СВЦЭМ!$B$34:$B$777,T$366)+'СЕТ СН'!$F$13</f>
        <v>469.43851142</v>
      </c>
      <c r="U374" s="37">
        <f>SUMIFS(СВЦЭМ!$K$34:$K$777,СВЦЭМ!$A$34:$A$777,$A374,СВЦЭМ!$B$34:$B$777,U$366)+'СЕТ СН'!$F$13</f>
        <v>473.05738901000001</v>
      </c>
      <c r="V374" s="37">
        <f>SUMIFS(СВЦЭМ!$K$34:$K$777,СВЦЭМ!$A$34:$A$777,$A374,СВЦЭМ!$B$34:$B$777,V$366)+'СЕТ СН'!$F$13</f>
        <v>473.32523189</v>
      </c>
      <c r="W374" s="37">
        <f>SUMIFS(СВЦЭМ!$K$34:$K$777,СВЦЭМ!$A$34:$A$777,$A374,СВЦЭМ!$B$34:$B$777,W$366)+'СЕТ СН'!$F$13</f>
        <v>476.24685438</v>
      </c>
      <c r="X374" s="37">
        <f>SUMIFS(СВЦЭМ!$K$34:$K$777,СВЦЭМ!$A$34:$A$777,$A374,СВЦЭМ!$B$34:$B$777,X$366)+'СЕТ СН'!$F$13</f>
        <v>487.76865061000001</v>
      </c>
      <c r="Y374" s="37">
        <f>SUMIFS(СВЦЭМ!$K$34:$K$777,СВЦЭМ!$A$34:$A$777,$A374,СВЦЭМ!$B$34:$B$777,Y$366)+'СЕТ СН'!$F$13</f>
        <v>537.81574735000004</v>
      </c>
    </row>
    <row r="375" spans="1:25" ht="15.75" x14ac:dyDescent="0.2">
      <c r="A375" s="36">
        <f t="shared" si="10"/>
        <v>42683</v>
      </c>
      <c r="B375" s="37">
        <f>SUMIFS(СВЦЭМ!$K$34:$K$777,СВЦЭМ!$A$34:$A$777,$A375,СВЦЭМ!$B$34:$B$777,B$366)+'СЕТ СН'!$F$13</f>
        <v>602.42753968</v>
      </c>
      <c r="C375" s="37">
        <f>SUMIFS(СВЦЭМ!$K$34:$K$777,СВЦЭМ!$A$34:$A$777,$A375,СВЦЭМ!$B$34:$B$777,C$366)+'СЕТ СН'!$F$13</f>
        <v>670.49786967</v>
      </c>
      <c r="D375" s="37">
        <f>SUMIFS(СВЦЭМ!$K$34:$K$777,СВЦЭМ!$A$34:$A$777,$A375,СВЦЭМ!$B$34:$B$777,D$366)+'СЕТ СН'!$F$13</f>
        <v>682.46635583</v>
      </c>
      <c r="E375" s="37">
        <f>SUMIFS(СВЦЭМ!$K$34:$K$777,СВЦЭМ!$A$34:$A$777,$A375,СВЦЭМ!$B$34:$B$777,E$366)+'СЕТ СН'!$F$13</f>
        <v>680.19607794000001</v>
      </c>
      <c r="F375" s="37">
        <f>SUMIFS(СВЦЭМ!$K$34:$K$777,СВЦЭМ!$A$34:$A$777,$A375,СВЦЭМ!$B$34:$B$777,F$366)+'СЕТ СН'!$F$13</f>
        <v>678.53332160000002</v>
      </c>
      <c r="G375" s="37">
        <f>SUMIFS(СВЦЭМ!$K$34:$K$777,СВЦЭМ!$A$34:$A$777,$A375,СВЦЭМ!$B$34:$B$777,G$366)+'СЕТ СН'!$F$13</f>
        <v>675.85574653000003</v>
      </c>
      <c r="H375" s="37">
        <f>SUMIFS(СВЦЭМ!$K$34:$K$777,СВЦЭМ!$A$34:$A$777,$A375,СВЦЭМ!$B$34:$B$777,H$366)+'СЕТ СН'!$F$13</f>
        <v>666.46913573999996</v>
      </c>
      <c r="I375" s="37">
        <f>SUMIFS(СВЦЭМ!$K$34:$K$777,СВЦЭМ!$A$34:$A$777,$A375,СВЦЭМ!$B$34:$B$777,I$366)+'СЕТ СН'!$F$13</f>
        <v>642.01338697999995</v>
      </c>
      <c r="J375" s="37">
        <f>SUMIFS(СВЦЭМ!$K$34:$K$777,СВЦЭМ!$A$34:$A$777,$A375,СВЦЭМ!$B$34:$B$777,J$366)+'СЕТ СН'!$F$13</f>
        <v>592.53454680000004</v>
      </c>
      <c r="K375" s="37">
        <f>SUMIFS(СВЦЭМ!$K$34:$K$777,СВЦЭМ!$A$34:$A$777,$A375,СВЦЭМ!$B$34:$B$777,K$366)+'СЕТ СН'!$F$13</f>
        <v>544.95158681999999</v>
      </c>
      <c r="L375" s="37">
        <f>SUMIFS(СВЦЭМ!$K$34:$K$777,СВЦЭМ!$A$34:$A$777,$A375,СВЦЭМ!$B$34:$B$777,L$366)+'СЕТ СН'!$F$13</f>
        <v>489.57560445000001</v>
      </c>
      <c r="M375" s="37">
        <f>SUMIFS(СВЦЭМ!$K$34:$K$777,СВЦЭМ!$A$34:$A$777,$A375,СВЦЭМ!$B$34:$B$777,M$366)+'СЕТ СН'!$F$13</f>
        <v>464.62485313000002</v>
      </c>
      <c r="N375" s="37">
        <f>SUMIFS(СВЦЭМ!$K$34:$K$777,СВЦЭМ!$A$34:$A$777,$A375,СВЦЭМ!$B$34:$B$777,N$366)+'СЕТ СН'!$F$13</f>
        <v>459.15215014</v>
      </c>
      <c r="O375" s="37">
        <f>SUMIFS(СВЦЭМ!$K$34:$K$777,СВЦЭМ!$A$34:$A$777,$A375,СВЦЭМ!$B$34:$B$777,O$366)+'СЕТ СН'!$F$13</f>
        <v>461.22354379000001</v>
      </c>
      <c r="P375" s="37">
        <f>SUMIFS(СВЦЭМ!$K$34:$K$777,СВЦЭМ!$A$34:$A$777,$A375,СВЦЭМ!$B$34:$B$777,P$366)+'СЕТ СН'!$F$13</f>
        <v>457.91445298000002</v>
      </c>
      <c r="Q375" s="37">
        <f>SUMIFS(СВЦЭМ!$K$34:$K$777,СВЦЭМ!$A$34:$A$777,$A375,СВЦЭМ!$B$34:$B$777,Q$366)+'СЕТ СН'!$F$13</f>
        <v>454.04298978000003</v>
      </c>
      <c r="R375" s="37">
        <f>SUMIFS(СВЦЭМ!$K$34:$K$777,СВЦЭМ!$A$34:$A$777,$A375,СВЦЭМ!$B$34:$B$777,R$366)+'СЕТ СН'!$F$13</f>
        <v>455.41672304999997</v>
      </c>
      <c r="S375" s="37">
        <f>SUMIFS(СВЦЭМ!$K$34:$K$777,СВЦЭМ!$A$34:$A$777,$A375,СВЦЭМ!$B$34:$B$777,S$366)+'СЕТ СН'!$F$13</f>
        <v>460.86381652</v>
      </c>
      <c r="T375" s="37">
        <f>SUMIFS(СВЦЭМ!$K$34:$K$777,СВЦЭМ!$A$34:$A$777,$A375,СВЦЭМ!$B$34:$B$777,T$366)+'СЕТ СН'!$F$13</f>
        <v>480.31813340000002</v>
      </c>
      <c r="U375" s="37">
        <f>SUMIFS(СВЦЭМ!$K$34:$K$777,СВЦЭМ!$A$34:$A$777,$A375,СВЦЭМ!$B$34:$B$777,U$366)+'СЕТ СН'!$F$13</f>
        <v>488.62100506000002</v>
      </c>
      <c r="V375" s="37">
        <f>SUMIFS(СВЦЭМ!$K$34:$K$777,СВЦЭМ!$A$34:$A$777,$A375,СВЦЭМ!$B$34:$B$777,V$366)+'СЕТ СН'!$F$13</f>
        <v>513.40636801000005</v>
      </c>
      <c r="W375" s="37">
        <f>SUMIFS(СВЦЭМ!$K$34:$K$777,СВЦЭМ!$A$34:$A$777,$A375,СВЦЭМ!$B$34:$B$777,W$366)+'СЕТ СН'!$F$13</f>
        <v>530.03041246999999</v>
      </c>
      <c r="X375" s="37">
        <f>SUMIFS(СВЦЭМ!$K$34:$K$777,СВЦЭМ!$A$34:$A$777,$A375,СВЦЭМ!$B$34:$B$777,X$366)+'СЕТ СН'!$F$13</f>
        <v>518.99758022000003</v>
      </c>
      <c r="Y375" s="37">
        <f>SUMIFS(СВЦЭМ!$K$34:$K$777,СВЦЭМ!$A$34:$A$777,$A375,СВЦЭМ!$B$34:$B$777,Y$366)+'СЕТ СН'!$F$13</f>
        <v>522.79016991000003</v>
      </c>
    </row>
    <row r="376" spans="1:25" ht="15.75" x14ac:dyDescent="0.2">
      <c r="A376" s="36">
        <f t="shared" si="10"/>
        <v>42684</v>
      </c>
      <c r="B376" s="37">
        <f>SUMIFS(СВЦЭМ!$K$34:$K$777,СВЦЭМ!$A$34:$A$777,$A376,СВЦЭМ!$B$34:$B$777,B$366)+'СЕТ СН'!$F$13</f>
        <v>594.86386335999998</v>
      </c>
      <c r="C376" s="37">
        <f>SUMIFS(СВЦЭМ!$K$34:$K$777,СВЦЭМ!$A$34:$A$777,$A376,СВЦЭМ!$B$34:$B$777,C$366)+'СЕТ СН'!$F$13</f>
        <v>664.48898588999998</v>
      </c>
      <c r="D376" s="37">
        <f>SUMIFS(СВЦЭМ!$K$34:$K$777,СВЦЭМ!$A$34:$A$777,$A376,СВЦЭМ!$B$34:$B$777,D$366)+'СЕТ СН'!$F$13</f>
        <v>678.68192165999994</v>
      </c>
      <c r="E376" s="37">
        <f>SUMIFS(СВЦЭМ!$K$34:$K$777,СВЦЭМ!$A$34:$A$777,$A376,СВЦЭМ!$B$34:$B$777,E$366)+'СЕТ СН'!$F$13</f>
        <v>677.39746464999996</v>
      </c>
      <c r="F376" s="37">
        <f>SUMIFS(СВЦЭМ!$K$34:$K$777,СВЦЭМ!$A$34:$A$777,$A376,СВЦЭМ!$B$34:$B$777,F$366)+'СЕТ СН'!$F$13</f>
        <v>682.26453317000005</v>
      </c>
      <c r="G376" s="37">
        <f>SUMIFS(СВЦЭМ!$K$34:$K$777,СВЦЭМ!$A$34:$A$777,$A376,СВЦЭМ!$B$34:$B$777,G$366)+'СЕТ СН'!$F$13</f>
        <v>684.99580213000002</v>
      </c>
      <c r="H376" s="37">
        <f>SUMIFS(СВЦЭМ!$K$34:$K$777,СВЦЭМ!$A$34:$A$777,$A376,СВЦЭМ!$B$34:$B$777,H$366)+'СЕТ СН'!$F$13</f>
        <v>660.95354672999997</v>
      </c>
      <c r="I376" s="37">
        <f>SUMIFS(СВЦЭМ!$K$34:$K$777,СВЦЭМ!$A$34:$A$777,$A376,СВЦЭМ!$B$34:$B$777,I$366)+'СЕТ СН'!$F$13</f>
        <v>648.50957036</v>
      </c>
      <c r="J376" s="37">
        <f>SUMIFS(СВЦЭМ!$K$34:$K$777,СВЦЭМ!$A$34:$A$777,$A376,СВЦЭМ!$B$34:$B$777,J$366)+'СЕТ СН'!$F$13</f>
        <v>607.28871185000003</v>
      </c>
      <c r="K376" s="37">
        <f>SUMIFS(СВЦЭМ!$K$34:$K$777,СВЦЭМ!$A$34:$A$777,$A376,СВЦЭМ!$B$34:$B$777,K$366)+'СЕТ СН'!$F$13</f>
        <v>543.05256731999998</v>
      </c>
      <c r="L376" s="37">
        <f>SUMIFS(СВЦЭМ!$K$34:$K$777,СВЦЭМ!$A$34:$A$777,$A376,СВЦЭМ!$B$34:$B$777,L$366)+'СЕТ СН'!$F$13</f>
        <v>486.23555979999998</v>
      </c>
      <c r="M376" s="37">
        <f>SUMIFS(СВЦЭМ!$K$34:$K$777,СВЦЭМ!$A$34:$A$777,$A376,СВЦЭМ!$B$34:$B$777,M$366)+'СЕТ СН'!$F$13</f>
        <v>466.51738683999997</v>
      </c>
      <c r="N376" s="37">
        <f>SUMIFS(СВЦЭМ!$K$34:$K$777,СВЦЭМ!$A$34:$A$777,$A376,СВЦЭМ!$B$34:$B$777,N$366)+'СЕТ СН'!$F$13</f>
        <v>491.53177040000003</v>
      </c>
      <c r="O376" s="37">
        <f>SUMIFS(СВЦЭМ!$K$34:$K$777,СВЦЭМ!$A$34:$A$777,$A376,СВЦЭМ!$B$34:$B$777,O$366)+'СЕТ СН'!$F$13</f>
        <v>505.91217645</v>
      </c>
      <c r="P376" s="37">
        <f>SUMIFS(СВЦЭМ!$K$34:$K$777,СВЦЭМ!$A$34:$A$777,$A376,СВЦЭМ!$B$34:$B$777,P$366)+'СЕТ СН'!$F$13</f>
        <v>502.83510902</v>
      </c>
      <c r="Q376" s="37">
        <f>SUMIFS(СВЦЭМ!$K$34:$K$777,СВЦЭМ!$A$34:$A$777,$A376,СВЦЭМ!$B$34:$B$777,Q$366)+'СЕТ СН'!$F$13</f>
        <v>506.96902621999999</v>
      </c>
      <c r="R376" s="37">
        <f>SUMIFS(СВЦЭМ!$K$34:$K$777,СВЦЭМ!$A$34:$A$777,$A376,СВЦЭМ!$B$34:$B$777,R$366)+'СЕТ СН'!$F$13</f>
        <v>509.88864532000002</v>
      </c>
      <c r="S376" s="37">
        <f>SUMIFS(СВЦЭМ!$K$34:$K$777,СВЦЭМ!$A$34:$A$777,$A376,СВЦЭМ!$B$34:$B$777,S$366)+'СЕТ СН'!$F$13</f>
        <v>498.02088500999997</v>
      </c>
      <c r="T376" s="37">
        <f>SUMIFS(СВЦЭМ!$K$34:$K$777,СВЦЭМ!$A$34:$A$777,$A376,СВЦЭМ!$B$34:$B$777,T$366)+'СЕТ СН'!$F$13</f>
        <v>478.07038896</v>
      </c>
      <c r="U376" s="37">
        <f>SUMIFS(СВЦЭМ!$K$34:$K$777,СВЦЭМ!$A$34:$A$777,$A376,СВЦЭМ!$B$34:$B$777,U$366)+'СЕТ СН'!$F$13</f>
        <v>485.49222313000001</v>
      </c>
      <c r="V376" s="37">
        <f>SUMIFS(СВЦЭМ!$K$34:$K$777,СВЦЭМ!$A$34:$A$777,$A376,СВЦЭМ!$B$34:$B$777,V$366)+'СЕТ СН'!$F$13</f>
        <v>474.96870967000001</v>
      </c>
      <c r="W376" s="37">
        <f>SUMIFS(СВЦЭМ!$K$34:$K$777,СВЦЭМ!$A$34:$A$777,$A376,СВЦЭМ!$B$34:$B$777,W$366)+'СЕТ СН'!$F$13</f>
        <v>475.81806137000001</v>
      </c>
      <c r="X376" s="37">
        <f>SUMIFS(СВЦЭМ!$K$34:$K$777,СВЦЭМ!$A$34:$A$777,$A376,СВЦЭМ!$B$34:$B$777,X$366)+'СЕТ СН'!$F$13</f>
        <v>482.09394288999999</v>
      </c>
      <c r="Y376" s="37">
        <f>SUMIFS(СВЦЭМ!$K$34:$K$777,СВЦЭМ!$A$34:$A$777,$A376,СВЦЭМ!$B$34:$B$777,Y$366)+'СЕТ СН'!$F$13</f>
        <v>527.18051768999999</v>
      </c>
    </row>
    <row r="377" spans="1:25" ht="15.75" x14ac:dyDescent="0.2">
      <c r="A377" s="36">
        <f t="shared" si="10"/>
        <v>42685</v>
      </c>
      <c r="B377" s="37">
        <f>SUMIFS(СВЦЭМ!$K$34:$K$777,СВЦЭМ!$A$34:$A$777,$A377,СВЦЭМ!$B$34:$B$777,B$366)+'СЕТ СН'!$F$13</f>
        <v>581.85827216999996</v>
      </c>
      <c r="C377" s="37">
        <f>SUMIFS(СВЦЭМ!$K$34:$K$777,СВЦЭМ!$A$34:$A$777,$A377,СВЦЭМ!$B$34:$B$777,C$366)+'СЕТ СН'!$F$13</f>
        <v>661.81831287</v>
      </c>
      <c r="D377" s="37">
        <f>SUMIFS(СВЦЭМ!$K$34:$K$777,СВЦЭМ!$A$34:$A$777,$A377,СВЦЭМ!$B$34:$B$777,D$366)+'СЕТ СН'!$F$13</f>
        <v>703.71438066999997</v>
      </c>
      <c r="E377" s="37">
        <f>SUMIFS(СВЦЭМ!$K$34:$K$777,СВЦЭМ!$A$34:$A$777,$A377,СВЦЭМ!$B$34:$B$777,E$366)+'СЕТ СН'!$F$13</f>
        <v>676.47767497999996</v>
      </c>
      <c r="F377" s="37">
        <f>SUMIFS(СВЦЭМ!$K$34:$K$777,СВЦЭМ!$A$34:$A$777,$A377,СВЦЭМ!$B$34:$B$777,F$366)+'СЕТ СН'!$F$13</f>
        <v>676.56594601999996</v>
      </c>
      <c r="G377" s="37">
        <f>SUMIFS(СВЦЭМ!$K$34:$K$777,СВЦЭМ!$A$34:$A$777,$A377,СВЦЭМ!$B$34:$B$777,G$366)+'СЕТ СН'!$F$13</f>
        <v>684.50133392999999</v>
      </c>
      <c r="H377" s="37">
        <f>SUMIFS(СВЦЭМ!$K$34:$K$777,СВЦЭМ!$A$34:$A$777,$A377,СВЦЭМ!$B$34:$B$777,H$366)+'СЕТ СН'!$F$13</f>
        <v>681.75620928000001</v>
      </c>
      <c r="I377" s="37">
        <f>SUMIFS(СВЦЭМ!$K$34:$K$777,СВЦЭМ!$A$34:$A$777,$A377,СВЦЭМ!$B$34:$B$777,I$366)+'СЕТ СН'!$F$13</f>
        <v>655.29241318000004</v>
      </c>
      <c r="J377" s="37">
        <f>SUMIFS(СВЦЭМ!$K$34:$K$777,СВЦЭМ!$A$34:$A$777,$A377,СВЦЭМ!$B$34:$B$777,J$366)+'СЕТ СН'!$F$13</f>
        <v>596.27104505</v>
      </c>
      <c r="K377" s="37">
        <f>SUMIFS(СВЦЭМ!$K$34:$K$777,СВЦЭМ!$A$34:$A$777,$A377,СВЦЭМ!$B$34:$B$777,K$366)+'СЕТ СН'!$F$13</f>
        <v>532.04885988000001</v>
      </c>
      <c r="L377" s="37">
        <f>SUMIFS(СВЦЭМ!$K$34:$K$777,СВЦЭМ!$A$34:$A$777,$A377,СВЦЭМ!$B$34:$B$777,L$366)+'СЕТ СН'!$F$13</f>
        <v>473.51970582000001</v>
      </c>
      <c r="M377" s="37">
        <f>SUMIFS(СВЦЭМ!$K$34:$K$777,СВЦЭМ!$A$34:$A$777,$A377,СВЦЭМ!$B$34:$B$777,M$366)+'СЕТ СН'!$F$13</f>
        <v>456.32503333</v>
      </c>
      <c r="N377" s="37">
        <f>SUMIFS(СВЦЭМ!$K$34:$K$777,СВЦЭМ!$A$34:$A$777,$A377,СВЦЭМ!$B$34:$B$777,N$366)+'СЕТ СН'!$F$13</f>
        <v>468.40798857999999</v>
      </c>
      <c r="O377" s="37">
        <f>SUMIFS(СВЦЭМ!$K$34:$K$777,СВЦЭМ!$A$34:$A$777,$A377,СВЦЭМ!$B$34:$B$777,O$366)+'СЕТ СН'!$F$13</f>
        <v>470.02355259000001</v>
      </c>
      <c r="P377" s="37">
        <f>SUMIFS(СВЦЭМ!$K$34:$K$777,СВЦЭМ!$A$34:$A$777,$A377,СВЦЭМ!$B$34:$B$777,P$366)+'СЕТ СН'!$F$13</f>
        <v>469.40135865000002</v>
      </c>
      <c r="Q377" s="37">
        <f>SUMIFS(СВЦЭМ!$K$34:$K$777,СВЦЭМ!$A$34:$A$777,$A377,СВЦЭМ!$B$34:$B$777,Q$366)+'СЕТ СН'!$F$13</f>
        <v>498.65697218000003</v>
      </c>
      <c r="R377" s="37">
        <f>SUMIFS(СВЦЭМ!$K$34:$K$777,СВЦЭМ!$A$34:$A$777,$A377,СВЦЭМ!$B$34:$B$777,R$366)+'СЕТ СН'!$F$13</f>
        <v>506.61373938999998</v>
      </c>
      <c r="S377" s="37">
        <f>SUMIFS(СВЦЭМ!$K$34:$K$777,СВЦЭМ!$A$34:$A$777,$A377,СВЦЭМ!$B$34:$B$777,S$366)+'СЕТ СН'!$F$13</f>
        <v>513.68013302999998</v>
      </c>
      <c r="T377" s="37">
        <f>SUMIFS(СВЦЭМ!$K$34:$K$777,СВЦЭМ!$A$34:$A$777,$A377,СВЦЭМ!$B$34:$B$777,T$366)+'СЕТ СН'!$F$13</f>
        <v>474.95972769999997</v>
      </c>
      <c r="U377" s="37">
        <f>SUMIFS(СВЦЭМ!$K$34:$K$777,СВЦЭМ!$A$34:$A$777,$A377,СВЦЭМ!$B$34:$B$777,U$366)+'СЕТ СН'!$F$13</f>
        <v>472.42539377000003</v>
      </c>
      <c r="V377" s="37">
        <f>SUMIFS(СВЦЭМ!$K$34:$K$777,СВЦЭМ!$A$34:$A$777,$A377,СВЦЭМ!$B$34:$B$777,V$366)+'СЕТ СН'!$F$13</f>
        <v>483.42153531000002</v>
      </c>
      <c r="W377" s="37">
        <f>SUMIFS(СВЦЭМ!$K$34:$K$777,СВЦЭМ!$A$34:$A$777,$A377,СВЦЭМ!$B$34:$B$777,W$366)+'СЕТ СН'!$F$13</f>
        <v>488.22850785000003</v>
      </c>
      <c r="X377" s="37">
        <f>SUMIFS(СВЦЭМ!$K$34:$K$777,СВЦЭМ!$A$34:$A$777,$A377,СВЦЭМ!$B$34:$B$777,X$366)+'СЕТ СН'!$F$13</f>
        <v>520.24522531000002</v>
      </c>
      <c r="Y377" s="37">
        <f>SUMIFS(СВЦЭМ!$K$34:$K$777,СВЦЭМ!$A$34:$A$777,$A377,СВЦЭМ!$B$34:$B$777,Y$366)+'СЕТ СН'!$F$13</f>
        <v>577.96756890999995</v>
      </c>
    </row>
    <row r="378" spans="1:25" ht="15.75" x14ac:dyDescent="0.2">
      <c r="A378" s="36">
        <f t="shared" si="10"/>
        <v>42686</v>
      </c>
      <c r="B378" s="37">
        <f>SUMIFS(СВЦЭМ!$K$34:$K$777,СВЦЭМ!$A$34:$A$777,$A378,СВЦЭМ!$B$34:$B$777,B$366)+'СЕТ СН'!$F$13</f>
        <v>570.56752055000004</v>
      </c>
      <c r="C378" s="37">
        <f>SUMIFS(СВЦЭМ!$K$34:$K$777,СВЦЭМ!$A$34:$A$777,$A378,СВЦЭМ!$B$34:$B$777,C$366)+'СЕТ СН'!$F$13</f>
        <v>637.91514830000006</v>
      </c>
      <c r="D378" s="37">
        <f>SUMIFS(СВЦЭМ!$K$34:$K$777,СВЦЭМ!$A$34:$A$777,$A378,СВЦЭМ!$B$34:$B$777,D$366)+'СЕТ СН'!$F$13</f>
        <v>683.25136928999996</v>
      </c>
      <c r="E378" s="37">
        <f>SUMIFS(СВЦЭМ!$K$34:$K$777,СВЦЭМ!$A$34:$A$777,$A378,СВЦЭМ!$B$34:$B$777,E$366)+'СЕТ СН'!$F$13</f>
        <v>689.99683926</v>
      </c>
      <c r="F378" s="37">
        <f>SUMIFS(СВЦЭМ!$K$34:$K$777,СВЦЭМ!$A$34:$A$777,$A378,СВЦЭМ!$B$34:$B$777,F$366)+'СЕТ СН'!$F$13</f>
        <v>693.63947786000006</v>
      </c>
      <c r="G378" s="37">
        <f>SUMIFS(СВЦЭМ!$K$34:$K$777,СВЦЭМ!$A$34:$A$777,$A378,СВЦЭМ!$B$34:$B$777,G$366)+'СЕТ СН'!$F$13</f>
        <v>686.15597331000004</v>
      </c>
      <c r="H378" s="37">
        <f>SUMIFS(СВЦЭМ!$K$34:$K$777,СВЦЭМ!$A$34:$A$777,$A378,СВЦЭМ!$B$34:$B$777,H$366)+'СЕТ СН'!$F$13</f>
        <v>667.48690145</v>
      </c>
      <c r="I378" s="37">
        <f>SUMIFS(СВЦЭМ!$K$34:$K$777,СВЦЭМ!$A$34:$A$777,$A378,СВЦЭМ!$B$34:$B$777,I$366)+'СЕТ СН'!$F$13</f>
        <v>646.56082243000003</v>
      </c>
      <c r="J378" s="37">
        <f>SUMIFS(СВЦЭМ!$K$34:$K$777,СВЦЭМ!$A$34:$A$777,$A378,СВЦЭМ!$B$34:$B$777,J$366)+'СЕТ СН'!$F$13</f>
        <v>577.15402591999998</v>
      </c>
      <c r="K378" s="37">
        <f>SUMIFS(СВЦЭМ!$K$34:$K$777,СВЦЭМ!$A$34:$A$777,$A378,СВЦЭМ!$B$34:$B$777,K$366)+'СЕТ СН'!$F$13</f>
        <v>494.32356461000001</v>
      </c>
      <c r="L378" s="37">
        <f>SUMIFS(СВЦЭМ!$K$34:$K$777,СВЦЭМ!$A$34:$A$777,$A378,СВЦЭМ!$B$34:$B$777,L$366)+'СЕТ СН'!$F$13</f>
        <v>445.54383531000002</v>
      </c>
      <c r="M378" s="37">
        <f>SUMIFS(СВЦЭМ!$K$34:$K$777,СВЦЭМ!$A$34:$A$777,$A378,СВЦЭМ!$B$34:$B$777,M$366)+'СЕТ СН'!$F$13</f>
        <v>412.94797840000001</v>
      </c>
      <c r="N378" s="37">
        <f>SUMIFS(СВЦЭМ!$K$34:$K$777,СВЦЭМ!$A$34:$A$777,$A378,СВЦЭМ!$B$34:$B$777,N$366)+'СЕТ СН'!$F$13</f>
        <v>408.26487605</v>
      </c>
      <c r="O378" s="37">
        <f>SUMIFS(СВЦЭМ!$K$34:$K$777,СВЦЭМ!$A$34:$A$777,$A378,СВЦЭМ!$B$34:$B$777,O$366)+'СЕТ СН'!$F$13</f>
        <v>411.0851973</v>
      </c>
      <c r="P378" s="37">
        <f>SUMIFS(СВЦЭМ!$K$34:$K$777,СВЦЭМ!$A$34:$A$777,$A378,СВЦЭМ!$B$34:$B$777,P$366)+'СЕТ СН'!$F$13</f>
        <v>430.19820578000002</v>
      </c>
      <c r="Q378" s="37">
        <f>SUMIFS(СВЦЭМ!$K$34:$K$777,СВЦЭМ!$A$34:$A$777,$A378,СВЦЭМ!$B$34:$B$777,Q$366)+'СЕТ СН'!$F$13</f>
        <v>432.26929804000002</v>
      </c>
      <c r="R378" s="37">
        <f>SUMIFS(СВЦЭМ!$K$34:$K$777,СВЦЭМ!$A$34:$A$777,$A378,СВЦЭМ!$B$34:$B$777,R$366)+'СЕТ СН'!$F$13</f>
        <v>429.11140197999998</v>
      </c>
      <c r="S378" s="37">
        <f>SUMIFS(СВЦЭМ!$K$34:$K$777,СВЦЭМ!$A$34:$A$777,$A378,СВЦЭМ!$B$34:$B$777,S$366)+'СЕТ СН'!$F$13</f>
        <v>429.63363917999999</v>
      </c>
      <c r="T378" s="37">
        <f>SUMIFS(СВЦЭМ!$K$34:$K$777,СВЦЭМ!$A$34:$A$777,$A378,СВЦЭМ!$B$34:$B$777,T$366)+'СЕТ СН'!$F$13</f>
        <v>459.49338721999999</v>
      </c>
      <c r="U378" s="37">
        <f>SUMIFS(СВЦЭМ!$K$34:$K$777,СВЦЭМ!$A$34:$A$777,$A378,СВЦЭМ!$B$34:$B$777,U$366)+'СЕТ СН'!$F$13</f>
        <v>443.46082360000003</v>
      </c>
      <c r="V378" s="37">
        <f>SUMIFS(СВЦЭМ!$K$34:$K$777,СВЦЭМ!$A$34:$A$777,$A378,СВЦЭМ!$B$34:$B$777,V$366)+'СЕТ СН'!$F$13</f>
        <v>418.91292009</v>
      </c>
      <c r="W378" s="37">
        <f>SUMIFS(СВЦЭМ!$K$34:$K$777,СВЦЭМ!$A$34:$A$777,$A378,СВЦЭМ!$B$34:$B$777,W$366)+'СЕТ СН'!$F$13</f>
        <v>410.47790122999999</v>
      </c>
      <c r="X378" s="37">
        <f>SUMIFS(СВЦЭМ!$K$34:$K$777,СВЦЭМ!$A$34:$A$777,$A378,СВЦЭМ!$B$34:$B$777,X$366)+'СЕТ СН'!$F$13</f>
        <v>420.37505247000001</v>
      </c>
      <c r="Y378" s="37">
        <f>SUMIFS(СВЦЭМ!$K$34:$K$777,СВЦЭМ!$A$34:$A$777,$A378,СВЦЭМ!$B$34:$B$777,Y$366)+'СЕТ СН'!$F$13</f>
        <v>485.98935081000002</v>
      </c>
    </row>
    <row r="379" spans="1:25" ht="15.75" x14ac:dyDescent="0.2">
      <c r="A379" s="36">
        <f t="shared" si="10"/>
        <v>42687</v>
      </c>
      <c r="B379" s="37">
        <f>SUMIFS(СВЦЭМ!$K$34:$K$777,СВЦЭМ!$A$34:$A$777,$A379,СВЦЭМ!$B$34:$B$777,B$366)+'СЕТ СН'!$F$13</f>
        <v>556.19855639000002</v>
      </c>
      <c r="C379" s="37">
        <f>SUMIFS(СВЦЭМ!$K$34:$K$777,СВЦЭМ!$A$34:$A$777,$A379,СВЦЭМ!$B$34:$B$777,C$366)+'СЕТ СН'!$F$13</f>
        <v>632.66923997000004</v>
      </c>
      <c r="D379" s="37">
        <f>SUMIFS(СВЦЭМ!$K$34:$K$777,СВЦЭМ!$A$34:$A$777,$A379,СВЦЭМ!$B$34:$B$777,D$366)+'СЕТ СН'!$F$13</f>
        <v>675.71791406</v>
      </c>
      <c r="E379" s="37">
        <f>SUMIFS(СВЦЭМ!$K$34:$K$777,СВЦЭМ!$A$34:$A$777,$A379,СВЦЭМ!$B$34:$B$777,E$366)+'СЕТ СН'!$F$13</f>
        <v>682.13763822999999</v>
      </c>
      <c r="F379" s="37">
        <f>SUMIFS(СВЦЭМ!$K$34:$K$777,СВЦЭМ!$A$34:$A$777,$A379,СВЦЭМ!$B$34:$B$777,F$366)+'СЕТ СН'!$F$13</f>
        <v>685.16255660000002</v>
      </c>
      <c r="G379" s="37">
        <f>SUMIFS(СВЦЭМ!$K$34:$K$777,СВЦЭМ!$A$34:$A$777,$A379,СВЦЭМ!$B$34:$B$777,G$366)+'СЕТ СН'!$F$13</f>
        <v>680.53318620000005</v>
      </c>
      <c r="H379" s="37">
        <f>SUMIFS(СВЦЭМ!$K$34:$K$777,СВЦЭМ!$A$34:$A$777,$A379,СВЦЭМ!$B$34:$B$777,H$366)+'СЕТ СН'!$F$13</f>
        <v>662.78917028000001</v>
      </c>
      <c r="I379" s="37">
        <f>SUMIFS(СВЦЭМ!$K$34:$K$777,СВЦЭМ!$A$34:$A$777,$A379,СВЦЭМ!$B$34:$B$777,I$366)+'СЕТ СН'!$F$13</f>
        <v>650.03285390999997</v>
      </c>
      <c r="J379" s="37">
        <f>SUMIFS(СВЦЭМ!$K$34:$K$777,СВЦЭМ!$A$34:$A$777,$A379,СВЦЭМ!$B$34:$B$777,J$366)+'СЕТ СН'!$F$13</f>
        <v>586.15779078000003</v>
      </c>
      <c r="K379" s="37">
        <f>SUMIFS(СВЦЭМ!$K$34:$K$777,СВЦЭМ!$A$34:$A$777,$A379,СВЦЭМ!$B$34:$B$777,K$366)+'СЕТ СН'!$F$13</f>
        <v>517.17899365000005</v>
      </c>
      <c r="L379" s="37">
        <f>SUMIFS(СВЦЭМ!$K$34:$K$777,СВЦЭМ!$A$34:$A$777,$A379,СВЦЭМ!$B$34:$B$777,L$366)+'СЕТ СН'!$F$13</f>
        <v>455.57959103000002</v>
      </c>
      <c r="M379" s="37">
        <f>SUMIFS(СВЦЭМ!$K$34:$K$777,СВЦЭМ!$A$34:$A$777,$A379,СВЦЭМ!$B$34:$B$777,M$366)+'СЕТ СН'!$F$13</f>
        <v>447.92903898999998</v>
      </c>
      <c r="N379" s="37">
        <f>SUMIFS(СВЦЭМ!$K$34:$K$777,СВЦЭМ!$A$34:$A$777,$A379,СВЦЭМ!$B$34:$B$777,N$366)+'СЕТ СН'!$F$13</f>
        <v>434.9095375</v>
      </c>
      <c r="O379" s="37">
        <f>SUMIFS(СВЦЭМ!$K$34:$K$777,СВЦЭМ!$A$34:$A$777,$A379,СВЦЭМ!$B$34:$B$777,O$366)+'СЕТ СН'!$F$13</f>
        <v>425.85858815</v>
      </c>
      <c r="P379" s="37">
        <f>SUMIFS(СВЦЭМ!$K$34:$K$777,СВЦЭМ!$A$34:$A$777,$A379,СВЦЭМ!$B$34:$B$777,P$366)+'СЕТ СН'!$F$13</f>
        <v>417.79802282000003</v>
      </c>
      <c r="Q379" s="37">
        <f>SUMIFS(СВЦЭМ!$K$34:$K$777,СВЦЭМ!$A$34:$A$777,$A379,СВЦЭМ!$B$34:$B$777,Q$366)+'СЕТ СН'!$F$13</f>
        <v>416.82813605000001</v>
      </c>
      <c r="R379" s="37">
        <f>SUMIFS(СВЦЭМ!$K$34:$K$777,СВЦЭМ!$A$34:$A$777,$A379,СВЦЭМ!$B$34:$B$777,R$366)+'СЕТ СН'!$F$13</f>
        <v>418.26600159999998</v>
      </c>
      <c r="S379" s="37">
        <f>SUMIFS(СВЦЭМ!$K$34:$K$777,СВЦЭМ!$A$34:$A$777,$A379,СВЦЭМ!$B$34:$B$777,S$366)+'СЕТ СН'!$F$13</f>
        <v>443.45667952999997</v>
      </c>
      <c r="T379" s="37">
        <f>SUMIFS(СВЦЭМ!$K$34:$K$777,СВЦЭМ!$A$34:$A$777,$A379,СВЦЭМ!$B$34:$B$777,T$366)+'СЕТ СН'!$F$13</f>
        <v>488.94759919000001</v>
      </c>
      <c r="U379" s="37">
        <f>SUMIFS(СВЦЭМ!$K$34:$K$777,СВЦЭМ!$A$34:$A$777,$A379,СВЦЭМ!$B$34:$B$777,U$366)+'СЕТ СН'!$F$13</f>
        <v>435.90181278</v>
      </c>
      <c r="V379" s="37">
        <f>SUMIFS(СВЦЭМ!$K$34:$K$777,СВЦЭМ!$A$34:$A$777,$A379,СВЦЭМ!$B$34:$B$777,V$366)+'СЕТ СН'!$F$13</f>
        <v>380.50240912999999</v>
      </c>
      <c r="W379" s="37">
        <f>SUMIFS(СВЦЭМ!$K$34:$K$777,СВЦЭМ!$A$34:$A$777,$A379,СВЦЭМ!$B$34:$B$777,W$366)+'СЕТ СН'!$F$13</f>
        <v>390.95217538999998</v>
      </c>
      <c r="X379" s="37">
        <f>SUMIFS(СВЦЭМ!$K$34:$K$777,СВЦЭМ!$A$34:$A$777,$A379,СВЦЭМ!$B$34:$B$777,X$366)+'СЕТ СН'!$F$13</f>
        <v>425.24672502999999</v>
      </c>
      <c r="Y379" s="37">
        <f>SUMIFS(СВЦЭМ!$K$34:$K$777,СВЦЭМ!$A$34:$A$777,$A379,СВЦЭМ!$B$34:$B$777,Y$366)+'СЕТ СН'!$F$13</f>
        <v>477.10160445999998</v>
      </c>
    </row>
    <row r="380" spans="1:25" ht="15.75" x14ac:dyDescent="0.2">
      <c r="A380" s="36">
        <f t="shared" si="10"/>
        <v>42688</v>
      </c>
      <c r="B380" s="37">
        <f>SUMIFS(СВЦЭМ!$K$34:$K$777,СВЦЭМ!$A$34:$A$777,$A380,СВЦЭМ!$B$34:$B$777,B$366)+'СЕТ СН'!$F$13</f>
        <v>563.33239967999998</v>
      </c>
      <c r="C380" s="37">
        <f>SUMIFS(СВЦЭМ!$K$34:$K$777,СВЦЭМ!$A$34:$A$777,$A380,СВЦЭМ!$B$34:$B$777,C$366)+'СЕТ СН'!$F$13</f>
        <v>647.40022353999996</v>
      </c>
      <c r="D380" s="37">
        <f>SUMIFS(СВЦЭМ!$K$34:$K$777,СВЦЭМ!$A$34:$A$777,$A380,СВЦЭМ!$B$34:$B$777,D$366)+'СЕТ СН'!$F$13</f>
        <v>671.96053515000006</v>
      </c>
      <c r="E380" s="37">
        <f>SUMIFS(СВЦЭМ!$K$34:$K$777,СВЦЭМ!$A$34:$A$777,$A380,СВЦЭМ!$B$34:$B$777,E$366)+'СЕТ СН'!$F$13</f>
        <v>670.70852103000004</v>
      </c>
      <c r="F380" s="37">
        <f>SUMIFS(СВЦЭМ!$K$34:$K$777,СВЦЭМ!$A$34:$A$777,$A380,СВЦЭМ!$B$34:$B$777,F$366)+'СЕТ СН'!$F$13</f>
        <v>714.42396060999999</v>
      </c>
      <c r="G380" s="37">
        <f>SUMIFS(СВЦЭМ!$K$34:$K$777,СВЦЭМ!$A$34:$A$777,$A380,СВЦЭМ!$B$34:$B$777,G$366)+'СЕТ СН'!$F$13</f>
        <v>748.10516458999996</v>
      </c>
      <c r="H380" s="37">
        <f>SUMIFS(СВЦЭМ!$K$34:$K$777,СВЦЭМ!$A$34:$A$777,$A380,СВЦЭМ!$B$34:$B$777,H$366)+'СЕТ СН'!$F$13</f>
        <v>748.25509512999997</v>
      </c>
      <c r="I380" s="37">
        <f>SUMIFS(СВЦЭМ!$K$34:$K$777,СВЦЭМ!$A$34:$A$777,$A380,СВЦЭМ!$B$34:$B$777,I$366)+'СЕТ СН'!$F$13</f>
        <v>709.18739960000005</v>
      </c>
      <c r="J380" s="37">
        <f>SUMIFS(СВЦЭМ!$K$34:$K$777,СВЦЭМ!$A$34:$A$777,$A380,СВЦЭМ!$B$34:$B$777,J$366)+'СЕТ СН'!$F$13</f>
        <v>641.79680598000004</v>
      </c>
      <c r="K380" s="37">
        <f>SUMIFS(СВЦЭМ!$K$34:$K$777,СВЦЭМ!$A$34:$A$777,$A380,СВЦЭМ!$B$34:$B$777,K$366)+'СЕТ СН'!$F$13</f>
        <v>587.08754093000005</v>
      </c>
      <c r="L380" s="37">
        <f>SUMIFS(СВЦЭМ!$K$34:$K$777,СВЦЭМ!$A$34:$A$777,$A380,СВЦЭМ!$B$34:$B$777,L$366)+'СЕТ СН'!$F$13</f>
        <v>530.17818576000002</v>
      </c>
      <c r="M380" s="37">
        <f>SUMIFS(СВЦЭМ!$K$34:$K$777,СВЦЭМ!$A$34:$A$777,$A380,СВЦЭМ!$B$34:$B$777,M$366)+'СЕТ СН'!$F$13</f>
        <v>504.34677046000002</v>
      </c>
      <c r="N380" s="37">
        <f>SUMIFS(СВЦЭМ!$K$34:$K$777,СВЦЭМ!$A$34:$A$777,$A380,СВЦЭМ!$B$34:$B$777,N$366)+'СЕТ СН'!$F$13</f>
        <v>512.29938864999997</v>
      </c>
      <c r="O380" s="37">
        <f>SUMIFS(СВЦЭМ!$K$34:$K$777,СВЦЭМ!$A$34:$A$777,$A380,СВЦЭМ!$B$34:$B$777,O$366)+'СЕТ СН'!$F$13</f>
        <v>512.90782087000002</v>
      </c>
      <c r="P380" s="37">
        <f>SUMIFS(СВЦЭМ!$K$34:$K$777,СВЦЭМ!$A$34:$A$777,$A380,СВЦЭМ!$B$34:$B$777,P$366)+'СЕТ СН'!$F$13</f>
        <v>518.65031274</v>
      </c>
      <c r="Q380" s="37">
        <f>SUMIFS(СВЦЭМ!$K$34:$K$777,СВЦЭМ!$A$34:$A$777,$A380,СВЦЭМ!$B$34:$B$777,Q$366)+'СЕТ СН'!$F$13</f>
        <v>520.25104447000001</v>
      </c>
      <c r="R380" s="37">
        <f>SUMIFS(СВЦЭМ!$K$34:$K$777,СВЦЭМ!$A$34:$A$777,$A380,СВЦЭМ!$B$34:$B$777,R$366)+'СЕТ СН'!$F$13</f>
        <v>516.29592067999999</v>
      </c>
      <c r="S380" s="37">
        <f>SUMIFS(СВЦЭМ!$K$34:$K$777,СВЦЭМ!$A$34:$A$777,$A380,СВЦЭМ!$B$34:$B$777,S$366)+'СЕТ СН'!$F$13</f>
        <v>510.74913558999998</v>
      </c>
      <c r="T380" s="37">
        <f>SUMIFS(СВЦЭМ!$K$34:$K$777,СВЦЭМ!$A$34:$A$777,$A380,СВЦЭМ!$B$34:$B$777,T$366)+'СЕТ СН'!$F$13</f>
        <v>503.47496126999999</v>
      </c>
      <c r="U380" s="37">
        <f>SUMIFS(СВЦЭМ!$K$34:$K$777,СВЦЭМ!$A$34:$A$777,$A380,СВЦЭМ!$B$34:$B$777,U$366)+'СЕТ СН'!$F$13</f>
        <v>501.91219051000002</v>
      </c>
      <c r="V380" s="37">
        <f>SUMIFS(СВЦЭМ!$K$34:$K$777,СВЦЭМ!$A$34:$A$777,$A380,СВЦЭМ!$B$34:$B$777,V$366)+'СЕТ СН'!$F$13</f>
        <v>501.00643100000002</v>
      </c>
      <c r="W380" s="37">
        <f>SUMIFS(СВЦЭМ!$K$34:$K$777,СВЦЭМ!$A$34:$A$777,$A380,СВЦЭМ!$B$34:$B$777,W$366)+'СЕТ СН'!$F$13</f>
        <v>502.18841179999998</v>
      </c>
      <c r="X380" s="37">
        <f>SUMIFS(СВЦЭМ!$K$34:$K$777,СВЦЭМ!$A$34:$A$777,$A380,СВЦЭМ!$B$34:$B$777,X$366)+'СЕТ СН'!$F$13</f>
        <v>516.63640681000004</v>
      </c>
      <c r="Y380" s="37">
        <f>SUMIFS(СВЦЭМ!$K$34:$K$777,СВЦЭМ!$A$34:$A$777,$A380,СВЦЭМ!$B$34:$B$777,Y$366)+'СЕТ СН'!$F$13</f>
        <v>589.00933792000001</v>
      </c>
    </row>
    <row r="381" spans="1:25" ht="15.75" x14ac:dyDescent="0.2">
      <c r="A381" s="36">
        <f t="shared" si="10"/>
        <v>42689</v>
      </c>
      <c r="B381" s="37">
        <f>SUMIFS(СВЦЭМ!$K$34:$K$777,СВЦЭМ!$A$34:$A$777,$A381,СВЦЭМ!$B$34:$B$777,B$366)+'СЕТ СН'!$F$13</f>
        <v>665.39885394999999</v>
      </c>
      <c r="C381" s="37">
        <f>SUMIFS(СВЦЭМ!$K$34:$K$777,СВЦЭМ!$A$34:$A$777,$A381,СВЦЭМ!$B$34:$B$777,C$366)+'СЕТ СН'!$F$13</f>
        <v>729.79042219999997</v>
      </c>
      <c r="D381" s="37">
        <f>SUMIFS(СВЦЭМ!$K$34:$K$777,СВЦЭМ!$A$34:$A$777,$A381,СВЦЭМ!$B$34:$B$777,D$366)+'СЕТ СН'!$F$13</f>
        <v>740.63816735</v>
      </c>
      <c r="E381" s="37">
        <f>SUMIFS(СВЦЭМ!$K$34:$K$777,СВЦЭМ!$A$34:$A$777,$A381,СВЦЭМ!$B$34:$B$777,E$366)+'СЕТ СН'!$F$13</f>
        <v>742.66972272999999</v>
      </c>
      <c r="F381" s="37">
        <f>SUMIFS(СВЦЭМ!$K$34:$K$777,СВЦЭМ!$A$34:$A$777,$A381,СВЦЭМ!$B$34:$B$777,F$366)+'СЕТ СН'!$F$13</f>
        <v>746.28230182000004</v>
      </c>
      <c r="G381" s="37">
        <f>SUMIFS(СВЦЭМ!$K$34:$K$777,СВЦЭМ!$A$34:$A$777,$A381,СВЦЭМ!$B$34:$B$777,G$366)+'СЕТ СН'!$F$13</f>
        <v>750.32891071999995</v>
      </c>
      <c r="H381" s="37">
        <f>SUMIFS(СВЦЭМ!$K$34:$K$777,СВЦЭМ!$A$34:$A$777,$A381,СВЦЭМ!$B$34:$B$777,H$366)+'СЕТ СН'!$F$13</f>
        <v>745.36452253000004</v>
      </c>
      <c r="I381" s="37">
        <f>SUMIFS(СВЦЭМ!$K$34:$K$777,СВЦЭМ!$A$34:$A$777,$A381,СВЦЭМ!$B$34:$B$777,I$366)+'СЕТ СН'!$F$13</f>
        <v>684.71783257000004</v>
      </c>
      <c r="J381" s="37">
        <f>SUMIFS(СВЦЭМ!$K$34:$K$777,СВЦЭМ!$A$34:$A$777,$A381,СВЦЭМ!$B$34:$B$777,J$366)+'СЕТ СН'!$F$13</f>
        <v>632.94159499</v>
      </c>
      <c r="K381" s="37">
        <f>SUMIFS(СВЦЭМ!$K$34:$K$777,СВЦЭМ!$A$34:$A$777,$A381,СВЦЭМ!$B$34:$B$777,K$366)+'СЕТ СН'!$F$13</f>
        <v>581.67092765999996</v>
      </c>
      <c r="L381" s="37">
        <f>SUMIFS(СВЦЭМ!$K$34:$K$777,СВЦЭМ!$A$34:$A$777,$A381,СВЦЭМ!$B$34:$B$777,L$366)+'СЕТ СН'!$F$13</f>
        <v>525.47747102999995</v>
      </c>
      <c r="M381" s="37">
        <f>SUMIFS(СВЦЭМ!$K$34:$K$777,СВЦЭМ!$A$34:$A$777,$A381,СВЦЭМ!$B$34:$B$777,M$366)+'СЕТ СН'!$F$13</f>
        <v>499.84863619999999</v>
      </c>
      <c r="N381" s="37">
        <f>SUMIFS(СВЦЭМ!$K$34:$K$777,СВЦЭМ!$A$34:$A$777,$A381,СВЦЭМ!$B$34:$B$777,N$366)+'СЕТ СН'!$F$13</f>
        <v>496.14962822000001</v>
      </c>
      <c r="O381" s="37">
        <f>SUMIFS(СВЦЭМ!$K$34:$K$777,СВЦЭМ!$A$34:$A$777,$A381,СВЦЭМ!$B$34:$B$777,O$366)+'СЕТ СН'!$F$13</f>
        <v>496.15405886000002</v>
      </c>
      <c r="P381" s="37">
        <f>SUMIFS(СВЦЭМ!$K$34:$K$777,СВЦЭМ!$A$34:$A$777,$A381,СВЦЭМ!$B$34:$B$777,P$366)+'СЕТ СН'!$F$13</f>
        <v>505.42039553000001</v>
      </c>
      <c r="Q381" s="37">
        <f>SUMIFS(СВЦЭМ!$K$34:$K$777,СВЦЭМ!$A$34:$A$777,$A381,СВЦЭМ!$B$34:$B$777,Q$366)+'СЕТ СН'!$F$13</f>
        <v>505.91281624999999</v>
      </c>
      <c r="R381" s="37">
        <f>SUMIFS(СВЦЭМ!$K$34:$K$777,СВЦЭМ!$A$34:$A$777,$A381,СВЦЭМ!$B$34:$B$777,R$366)+'СЕТ СН'!$F$13</f>
        <v>502.94857949999999</v>
      </c>
      <c r="S381" s="37">
        <f>SUMIFS(СВЦЭМ!$K$34:$K$777,СВЦЭМ!$A$34:$A$777,$A381,СВЦЭМ!$B$34:$B$777,S$366)+'СЕТ СН'!$F$13</f>
        <v>499.57878018999997</v>
      </c>
      <c r="T381" s="37">
        <f>SUMIFS(СВЦЭМ!$K$34:$K$777,СВЦЭМ!$A$34:$A$777,$A381,СВЦЭМ!$B$34:$B$777,T$366)+'СЕТ СН'!$F$13</f>
        <v>493.88236419999998</v>
      </c>
      <c r="U381" s="37">
        <f>SUMIFS(СВЦЭМ!$K$34:$K$777,СВЦЭМ!$A$34:$A$777,$A381,СВЦЭМ!$B$34:$B$777,U$366)+'СЕТ СН'!$F$13</f>
        <v>497.41665520999999</v>
      </c>
      <c r="V381" s="37">
        <f>SUMIFS(СВЦЭМ!$K$34:$K$777,СВЦЭМ!$A$34:$A$777,$A381,СВЦЭМ!$B$34:$B$777,V$366)+'СЕТ СН'!$F$13</f>
        <v>521.27345995999997</v>
      </c>
      <c r="W381" s="37">
        <f>SUMIFS(СВЦЭМ!$K$34:$K$777,СВЦЭМ!$A$34:$A$777,$A381,СВЦЭМ!$B$34:$B$777,W$366)+'СЕТ СН'!$F$13</f>
        <v>529.02082335</v>
      </c>
      <c r="X381" s="37">
        <f>SUMIFS(СВЦЭМ!$K$34:$K$777,СВЦЭМ!$A$34:$A$777,$A381,СВЦЭМ!$B$34:$B$777,X$366)+'СЕТ СН'!$F$13</f>
        <v>534.69501868999998</v>
      </c>
      <c r="Y381" s="37">
        <f>SUMIFS(СВЦЭМ!$K$34:$K$777,СВЦЭМ!$A$34:$A$777,$A381,СВЦЭМ!$B$34:$B$777,Y$366)+'СЕТ СН'!$F$13</f>
        <v>578.61118413999998</v>
      </c>
    </row>
    <row r="382" spans="1:25" ht="15.75" x14ac:dyDescent="0.2">
      <c r="A382" s="36">
        <f t="shared" si="10"/>
        <v>42690</v>
      </c>
      <c r="B382" s="37">
        <f>SUMIFS(СВЦЭМ!$K$34:$K$777,СВЦЭМ!$A$34:$A$777,$A382,СВЦЭМ!$B$34:$B$777,B$366)+'СЕТ СН'!$F$13</f>
        <v>621.69778695000002</v>
      </c>
      <c r="C382" s="37">
        <f>SUMIFS(СВЦЭМ!$K$34:$K$777,СВЦЭМ!$A$34:$A$777,$A382,СВЦЭМ!$B$34:$B$777,C$366)+'СЕТ СН'!$F$13</f>
        <v>679.60135122999998</v>
      </c>
      <c r="D382" s="37">
        <f>SUMIFS(СВЦЭМ!$K$34:$K$777,СВЦЭМ!$A$34:$A$777,$A382,СВЦЭМ!$B$34:$B$777,D$366)+'СЕТ СН'!$F$13</f>
        <v>689.53048641999999</v>
      </c>
      <c r="E382" s="37">
        <f>SUMIFS(СВЦЭМ!$K$34:$K$777,СВЦЭМ!$A$34:$A$777,$A382,СВЦЭМ!$B$34:$B$777,E$366)+'СЕТ СН'!$F$13</f>
        <v>694.34748728</v>
      </c>
      <c r="F382" s="37">
        <f>SUMIFS(СВЦЭМ!$K$34:$K$777,СВЦЭМ!$A$34:$A$777,$A382,СВЦЭМ!$B$34:$B$777,F$366)+'СЕТ СН'!$F$13</f>
        <v>694.37903558999994</v>
      </c>
      <c r="G382" s="37">
        <f>SUMIFS(СВЦЭМ!$K$34:$K$777,СВЦЭМ!$A$34:$A$777,$A382,СВЦЭМ!$B$34:$B$777,G$366)+'СЕТ СН'!$F$13</f>
        <v>733.68357218999995</v>
      </c>
      <c r="H382" s="37">
        <f>SUMIFS(СВЦЭМ!$K$34:$K$777,СВЦЭМ!$A$34:$A$777,$A382,СВЦЭМ!$B$34:$B$777,H$366)+'СЕТ СН'!$F$13</f>
        <v>742.71088707000001</v>
      </c>
      <c r="I382" s="37">
        <f>SUMIFS(СВЦЭМ!$K$34:$K$777,СВЦЭМ!$A$34:$A$777,$A382,СВЦЭМ!$B$34:$B$777,I$366)+'СЕТ СН'!$F$13</f>
        <v>699.25353947999997</v>
      </c>
      <c r="J382" s="37">
        <f>SUMIFS(СВЦЭМ!$K$34:$K$777,СВЦЭМ!$A$34:$A$777,$A382,СВЦЭМ!$B$34:$B$777,J$366)+'СЕТ СН'!$F$13</f>
        <v>639.69842630000005</v>
      </c>
      <c r="K382" s="37">
        <f>SUMIFS(СВЦЭМ!$K$34:$K$777,СВЦЭМ!$A$34:$A$777,$A382,СВЦЭМ!$B$34:$B$777,K$366)+'СЕТ СН'!$F$13</f>
        <v>571.46169699999996</v>
      </c>
      <c r="L382" s="37">
        <f>SUMIFS(СВЦЭМ!$K$34:$K$777,СВЦЭМ!$A$34:$A$777,$A382,СВЦЭМ!$B$34:$B$777,L$366)+'СЕТ СН'!$F$13</f>
        <v>528.19003276000001</v>
      </c>
      <c r="M382" s="37">
        <f>SUMIFS(СВЦЭМ!$K$34:$K$777,СВЦЭМ!$A$34:$A$777,$A382,СВЦЭМ!$B$34:$B$777,M$366)+'СЕТ СН'!$F$13</f>
        <v>508.87633158</v>
      </c>
      <c r="N382" s="37">
        <f>SUMIFS(СВЦЭМ!$K$34:$K$777,СВЦЭМ!$A$34:$A$777,$A382,СВЦЭМ!$B$34:$B$777,N$366)+'СЕТ СН'!$F$13</f>
        <v>514.44798413000001</v>
      </c>
      <c r="O382" s="37">
        <f>SUMIFS(СВЦЭМ!$K$34:$K$777,СВЦЭМ!$A$34:$A$777,$A382,СВЦЭМ!$B$34:$B$777,O$366)+'СЕТ СН'!$F$13</f>
        <v>532.52568646999998</v>
      </c>
      <c r="P382" s="37">
        <f>SUMIFS(СВЦЭМ!$K$34:$K$777,СВЦЭМ!$A$34:$A$777,$A382,СВЦЭМ!$B$34:$B$777,P$366)+'СЕТ СН'!$F$13</f>
        <v>536.58729267000001</v>
      </c>
      <c r="Q382" s="37">
        <f>SUMIFS(СВЦЭМ!$K$34:$K$777,СВЦЭМ!$A$34:$A$777,$A382,СВЦЭМ!$B$34:$B$777,Q$366)+'СЕТ СН'!$F$13</f>
        <v>535.73471024000003</v>
      </c>
      <c r="R382" s="37">
        <f>SUMIFS(СВЦЭМ!$K$34:$K$777,СВЦЭМ!$A$34:$A$777,$A382,СВЦЭМ!$B$34:$B$777,R$366)+'СЕТ СН'!$F$13</f>
        <v>525.84211245999995</v>
      </c>
      <c r="S382" s="37">
        <f>SUMIFS(СВЦЭМ!$K$34:$K$777,СВЦЭМ!$A$34:$A$777,$A382,СВЦЭМ!$B$34:$B$777,S$366)+'СЕТ СН'!$F$13</f>
        <v>526.61490302000004</v>
      </c>
      <c r="T382" s="37">
        <f>SUMIFS(СВЦЭМ!$K$34:$K$777,СВЦЭМ!$A$34:$A$777,$A382,СВЦЭМ!$B$34:$B$777,T$366)+'СЕТ СН'!$F$13</f>
        <v>522.43565429</v>
      </c>
      <c r="U382" s="37">
        <f>SUMIFS(СВЦЭМ!$K$34:$K$777,СВЦЭМ!$A$34:$A$777,$A382,СВЦЭМ!$B$34:$B$777,U$366)+'СЕТ СН'!$F$13</f>
        <v>524.07501905000004</v>
      </c>
      <c r="V382" s="37">
        <f>SUMIFS(СВЦЭМ!$K$34:$K$777,СВЦЭМ!$A$34:$A$777,$A382,СВЦЭМ!$B$34:$B$777,V$366)+'СЕТ СН'!$F$13</f>
        <v>526.24991320000004</v>
      </c>
      <c r="W382" s="37">
        <f>SUMIFS(СВЦЭМ!$K$34:$K$777,СВЦЭМ!$A$34:$A$777,$A382,СВЦЭМ!$B$34:$B$777,W$366)+'СЕТ СН'!$F$13</f>
        <v>536.19665105000001</v>
      </c>
      <c r="X382" s="37">
        <f>SUMIFS(СВЦЭМ!$K$34:$K$777,СВЦЭМ!$A$34:$A$777,$A382,СВЦЭМ!$B$34:$B$777,X$366)+'СЕТ СН'!$F$13</f>
        <v>545.89801995000005</v>
      </c>
      <c r="Y382" s="37">
        <f>SUMIFS(СВЦЭМ!$K$34:$K$777,СВЦЭМ!$A$34:$A$777,$A382,СВЦЭМ!$B$34:$B$777,Y$366)+'СЕТ СН'!$F$13</f>
        <v>616.67463491000001</v>
      </c>
    </row>
    <row r="383" spans="1:25" ht="15.75" x14ac:dyDescent="0.2">
      <c r="A383" s="36">
        <f t="shared" si="10"/>
        <v>42691</v>
      </c>
      <c r="B383" s="37">
        <f>SUMIFS(СВЦЭМ!$K$34:$K$777,СВЦЭМ!$A$34:$A$777,$A383,СВЦЭМ!$B$34:$B$777,B$366)+'СЕТ СН'!$F$13</f>
        <v>685.15327275000004</v>
      </c>
      <c r="C383" s="37">
        <f>SUMIFS(СВЦЭМ!$K$34:$K$777,СВЦЭМ!$A$34:$A$777,$A383,СВЦЭМ!$B$34:$B$777,C$366)+'СЕТ СН'!$F$13</f>
        <v>745.32271041000001</v>
      </c>
      <c r="D383" s="37">
        <f>SUMIFS(СВЦЭМ!$K$34:$K$777,СВЦЭМ!$A$34:$A$777,$A383,СВЦЭМ!$B$34:$B$777,D$366)+'СЕТ СН'!$F$13</f>
        <v>757.64892122000003</v>
      </c>
      <c r="E383" s="37">
        <f>SUMIFS(СВЦЭМ!$K$34:$K$777,СВЦЭМ!$A$34:$A$777,$A383,СВЦЭМ!$B$34:$B$777,E$366)+'СЕТ СН'!$F$13</f>
        <v>762.47575059999997</v>
      </c>
      <c r="F383" s="37">
        <f>SUMIFS(СВЦЭМ!$K$34:$K$777,СВЦЭМ!$A$34:$A$777,$A383,СВЦЭМ!$B$34:$B$777,F$366)+'СЕТ СН'!$F$13</f>
        <v>761.99961502999997</v>
      </c>
      <c r="G383" s="37">
        <f>SUMIFS(СВЦЭМ!$K$34:$K$777,СВЦЭМ!$A$34:$A$777,$A383,СВЦЭМ!$B$34:$B$777,G$366)+'СЕТ СН'!$F$13</f>
        <v>766.21379461000004</v>
      </c>
      <c r="H383" s="37">
        <f>SUMIFS(СВЦЭМ!$K$34:$K$777,СВЦЭМ!$A$34:$A$777,$A383,СВЦЭМ!$B$34:$B$777,H$366)+'СЕТ СН'!$F$13</f>
        <v>757.96063991999995</v>
      </c>
      <c r="I383" s="37">
        <f>SUMIFS(СВЦЭМ!$K$34:$K$777,СВЦЭМ!$A$34:$A$777,$A383,СВЦЭМ!$B$34:$B$777,I$366)+'СЕТ СН'!$F$13</f>
        <v>698.94607374999998</v>
      </c>
      <c r="J383" s="37">
        <f>SUMIFS(СВЦЭМ!$K$34:$K$777,СВЦЭМ!$A$34:$A$777,$A383,СВЦЭМ!$B$34:$B$777,J$366)+'СЕТ СН'!$F$13</f>
        <v>636.91499311999996</v>
      </c>
      <c r="K383" s="37">
        <f>SUMIFS(СВЦЭМ!$K$34:$K$777,СВЦЭМ!$A$34:$A$777,$A383,СВЦЭМ!$B$34:$B$777,K$366)+'СЕТ СН'!$F$13</f>
        <v>571.65181770000004</v>
      </c>
      <c r="L383" s="37">
        <f>SUMIFS(СВЦЭМ!$K$34:$K$777,СВЦЭМ!$A$34:$A$777,$A383,СВЦЭМ!$B$34:$B$777,L$366)+'СЕТ СН'!$F$13</f>
        <v>529.06053818999999</v>
      </c>
      <c r="M383" s="37">
        <f>SUMIFS(СВЦЭМ!$K$34:$K$777,СВЦЭМ!$A$34:$A$777,$A383,СВЦЭМ!$B$34:$B$777,M$366)+'СЕТ СН'!$F$13</f>
        <v>517.22311816000001</v>
      </c>
      <c r="N383" s="37">
        <f>SUMIFS(СВЦЭМ!$K$34:$K$777,СВЦЭМ!$A$34:$A$777,$A383,СВЦЭМ!$B$34:$B$777,N$366)+'СЕТ СН'!$F$13</f>
        <v>519.85777627000004</v>
      </c>
      <c r="O383" s="37">
        <f>SUMIFS(СВЦЭМ!$K$34:$K$777,СВЦЭМ!$A$34:$A$777,$A383,СВЦЭМ!$B$34:$B$777,O$366)+'СЕТ СН'!$F$13</f>
        <v>527.55104411000002</v>
      </c>
      <c r="P383" s="37">
        <f>SUMIFS(СВЦЭМ!$K$34:$K$777,СВЦЭМ!$A$34:$A$777,$A383,СВЦЭМ!$B$34:$B$777,P$366)+'СЕТ СН'!$F$13</f>
        <v>529.29900593000002</v>
      </c>
      <c r="Q383" s="37">
        <f>SUMIFS(СВЦЭМ!$K$34:$K$777,СВЦЭМ!$A$34:$A$777,$A383,СВЦЭМ!$B$34:$B$777,Q$366)+'СЕТ СН'!$F$13</f>
        <v>526.29580352999994</v>
      </c>
      <c r="R383" s="37">
        <f>SUMIFS(СВЦЭМ!$K$34:$K$777,СВЦЭМ!$A$34:$A$777,$A383,СВЦЭМ!$B$34:$B$777,R$366)+'СЕТ СН'!$F$13</f>
        <v>544.04546855000001</v>
      </c>
      <c r="S383" s="37">
        <f>SUMIFS(СВЦЭМ!$K$34:$K$777,СВЦЭМ!$A$34:$A$777,$A383,СВЦЭМ!$B$34:$B$777,S$366)+'СЕТ СН'!$F$13</f>
        <v>569.07627940999998</v>
      </c>
      <c r="T383" s="37">
        <f>SUMIFS(СВЦЭМ!$K$34:$K$777,СВЦЭМ!$A$34:$A$777,$A383,СВЦЭМ!$B$34:$B$777,T$366)+'СЕТ СН'!$F$13</f>
        <v>537.66694872999994</v>
      </c>
      <c r="U383" s="37">
        <f>SUMIFS(СВЦЭМ!$K$34:$K$777,СВЦЭМ!$A$34:$A$777,$A383,СВЦЭМ!$B$34:$B$777,U$366)+'СЕТ СН'!$F$13</f>
        <v>484.28066371</v>
      </c>
      <c r="V383" s="37">
        <f>SUMIFS(СВЦЭМ!$K$34:$K$777,СВЦЭМ!$A$34:$A$777,$A383,СВЦЭМ!$B$34:$B$777,V$366)+'СЕТ СН'!$F$13</f>
        <v>490.47399049000001</v>
      </c>
      <c r="W383" s="37">
        <f>SUMIFS(СВЦЭМ!$K$34:$K$777,СВЦЭМ!$A$34:$A$777,$A383,СВЦЭМ!$B$34:$B$777,W$366)+'СЕТ СН'!$F$13</f>
        <v>504.27735675000002</v>
      </c>
      <c r="X383" s="37">
        <f>SUMIFS(СВЦЭМ!$K$34:$K$777,СВЦЭМ!$A$34:$A$777,$A383,СВЦЭМ!$B$34:$B$777,X$366)+'СЕТ СН'!$F$13</f>
        <v>535.61579157999995</v>
      </c>
      <c r="Y383" s="37">
        <f>SUMIFS(СВЦЭМ!$K$34:$K$777,СВЦЭМ!$A$34:$A$777,$A383,СВЦЭМ!$B$34:$B$777,Y$366)+'СЕТ СН'!$F$13</f>
        <v>579.57714526999996</v>
      </c>
    </row>
    <row r="384" spans="1:25" ht="15.75" x14ac:dyDescent="0.2">
      <c r="A384" s="36">
        <f t="shared" si="10"/>
        <v>42692</v>
      </c>
      <c r="B384" s="37">
        <f>SUMIFS(СВЦЭМ!$K$34:$K$777,СВЦЭМ!$A$34:$A$777,$A384,СВЦЭМ!$B$34:$B$777,B$366)+'СЕТ СН'!$F$13</f>
        <v>664.13628190999998</v>
      </c>
      <c r="C384" s="37">
        <f>SUMIFS(СВЦЭМ!$K$34:$K$777,СВЦЭМ!$A$34:$A$777,$A384,СВЦЭМ!$B$34:$B$777,C$366)+'СЕТ СН'!$F$13</f>
        <v>742.78541141000005</v>
      </c>
      <c r="D384" s="37">
        <f>SUMIFS(СВЦЭМ!$K$34:$K$777,СВЦЭМ!$A$34:$A$777,$A384,СВЦЭМ!$B$34:$B$777,D$366)+'СЕТ СН'!$F$13</f>
        <v>760.84627451999995</v>
      </c>
      <c r="E384" s="37">
        <f>SUMIFS(СВЦЭМ!$K$34:$K$777,СВЦЭМ!$A$34:$A$777,$A384,СВЦЭМ!$B$34:$B$777,E$366)+'СЕТ СН'!$F$13</f>
        <v>761.12600113999997</v>
      </c>
      <c r="F384" s="37">
        <f>SUMIFS(СВЦЭМ!$K$34:$K$777,СВЦЭМ!$A$34:$A$777,$A384,СВЦЭМ!$B$34:$B$777,F$366)+'СЕТ СН'!$F$13</f>
        <v>761.20237426000006</v>
      </c>
      <c r="G384" s="37">
        <f>SUMIFS(СВЦЭМ!$K$34:$K$777,СВЦЭМ!$A$34:$A$777,$A384,СВЦЭМ!$B$34:$B$777,G$366)+'СЕТ СН'!$F$13</f>
        <v>763.26559206000002</v>
      </c>
      <c r="H384" s="37">
        <f>SUMIFS(СВЦЭМ!$K$34:$K$777,СВЦЭМ!$A$34:$A$777,$A384,СВЦЭМ!$B$34:$B$777,H$366)+'СЕТ СН'!$F$13</f>
        <v>762.19866184</v>
      </c>
      <c r="I384" s="37">
        <f>SUMIFS(СВЦЭМ!$K$34:$K$777,СВЦЭМ!$A$34:$A$777,$A384,СВЦЭМ!$B$34:$B$777,I$366)+'СЕТ СН'!$F$13</f>
        <v>700.06453498999997</v>
      </c>
      <c r="J384" s="37">
        <f>SUMIFS(СВЦЭМ!$K$34:$K$777,СВЦЭМ!$A$34:$A$777,$A384,СВЦЭМ!$B$34:$B$777,J$366)+'СЕТ СН'!$F$13</f>
        <v>632.26471550999997</v>
      </c>
      <c r="K384" s="37">
        <f>SUMIFS(СВЦЭМ!$K$34:$K$777,СВЦЭМ!$A$34:$A$777,$A384,СВЦЭМ!$B$34:$B$777,K$366)+'СЕТ СН'!$F$13</f>
        <v>568.90298124000003</v>
      </c>
      <c r="L384" s="37">
        <f>SUMIFS(СВЦЭМ!$K$34:$K$777,СВЦЭМ!$A$34:$A$777,$A384,СВЦЭМ!$B$34:$B$777,L$366)+'СЕТ СН'!$F$13</f>
        <v>515.54005503999997</v>
      </c>
      <c r="M384" s="37">
        <f>SUMIFS(СВЦЭМ!$K$34:$K$777,СВЦЭМ!$A$34:$A$777,$A384,СВЦЭМ!$B$34:$B$777,M$366)+'СЕТ СН'!$F$13</f>
        <v>508.49626016000002</v>
      </c>
      <c r="N384" s="37">
        <f>SUMIFS(СВЦЭМ!$K$34:$K$777,СВЦЭМ!$A$34:$A$777,$A384,СВЦЭМ!$B$34:$B$777,N$366)+'СЕТ СН'!$F$13</f>
        <v>523.68140269000003</v>
      </c>
      <c r="O384" s="37">
        <f>SUMIFS(СВЦЭМ!$K$34:$K$777,СВЦЭМ!$A$34:$A$777,$A384,СВЦЭМ!$B$34:$B$777,O$366)+'СЕТ СН'!$F$13</f>
        <v>525.44089986999995</v>
      </c>
      <c r="P384" s="37">
        <f>SUMIFS(СВЦЭМ!$K$34:$K$777,СВЦЭМ!$A$34:$A$777,$A384,СВЦЭМ!$B$34:$B$777,P$366)+'СЕТ СН'!$F$13</f>
        <v>549.94770719999997</v>
      </c>
      <c r="Q384" s="37">
        <f>SUMIFS(СВЦЭМ!$K$34:$K$777,СВЦЭМ!$A$34:$A$777,$A384,СВЦЭМ!$B$34:$B$777,Q$366)+'СЕТ СН'!$F$13</f>
        <v>550.96869145999995</v>
      </c>
      <c r="R384" s="37">
        <f>SUMIFS(СВЦЭМ!$K$34:$K$777,СВЦЭМ!$A$34:$A$777,$A384,СВЦЭМ!$B$34:$B$777,R$366)+'СЕТ СН'!$F$13</f>
        <v>550.23572810999997</v>
      </c>
      <c r="S384" s="37">
        <f>SUMIFS(СВЦЭМ!$K$34:$K$777,СВЦЭМ!$A$34:$A$777,$A384,СВЦЭМ!$B$34:$B$777,S$366)+'СЕТ СН'!$F$13</f>
        <v>524.78538084000002</v>
      </c>
      <c r="T384" s="37">
        <f>SUMIFS(СВЦЭМ!$K$34:$K$777,СВЦЭМ!$A$34:$A$777,$A384,СВЦЭМ!$B$34:$B$777,T$366)+'СЕТ СН'!$F$13</f>
        <v>497.84439426</v>
      </c>
      <c r="U384" s="37">
        <f>SUMIFS(СВЦЭМ!$K$34:$K$777,СВЦЭМ!$A$34:$A$777,$A384,СВЦЭМ!$B$34:$B$777,U$366)+'СЕТ СН'!$F$13</f>
        <v>493.91441256000002</v>
      </c>
      <c r="V384" s="37">
        <f>SUMIFS(СВЦЭМ!$K$34:$K$777,СВЦЭМ!$A$34:$A$777,$A384,СВЦЭМ!$B$34:$B$777,V$366)+'СЕТ СН'!$F$13</f>
        <v>490.73934358000002</v>
      </c>
      <c r="W384" s="37">
        <f>SUMIFS(СВЦЭМ!$K$34:$K$777,СВЦЭМ!$A$34:$A$777,$A384,СВЦЭМ!$B$34:$B$777,W$366)+'СЕТ СН'!$F$13</f>
        <v>504.67128702999997</v>
      </c>
      <c r="X384" s="37">
        <f>SUMIFS(СВЦЭМ!$K$34:$K$777,СВЦЭМ!$A$34:$A$777,$A384,СВЦЭМ!$B$34:$B$777,X$366)+'СЕТ СН'!$F$13</f>
        <v>524.67093007999995</v>
      </c>
      <c r="Y384" s="37">
        <f>SUMIFS(СВЦЭМ!$K$34:$K$777,СВЦЭМ!$A$34:$A$777,$A384,СВЦЭМ!$B$34:$B$777,Y$366)+'СЕТ СН'!$F$13</f>
        <v>596.22059521999995</v>
      </c>
    </row>
    <row r="385" spans="1:26" ht="15.75" x14ac:dyDescent="0.2">
      <c r="A385" s="36">
        <f t="shared" si="10"/>
        <v>42693</v>
      </c>
      <c r="B385" s="37">
        <f>SUMIFS(СВЦЭМ!$K$34:$K$777,СВЦЭМ!$A$34:$A$777,$A385,СВЦЭМ!$B$34:$B$777,B$366)+'СЕТ СН'!$F$13</f>
        <v>569.28703779</v>
      </c>
      <c r="C385" s="37">
        <f>SUMIFS(СВЦЭМ!$K$34:$K$777,СВЦЭМ!$A$34:$A$777,$A385,СВЦЭМ!$B$34:$B$777,C$366)+'СЕТ СН'!$F$13</f>
        <v>618.10116660000006</v>
      </c>
      <c r="D385" s="37">
        <f>SUMIFS(СВЦЭМ!$K$34:$K$777,СВЦЭМ!$A$34:$A$777,$A385,СВЦЭМ!$B$34:$B$777,D$366)+'СЕТ СН'!$F$13</f>
        <v>668.51397988999997</v>
      </c>
      <c r="E385" s="37">
        <f>SUMIFS(СВЦЭМ!$K$34:$K$777,СВЦЭМ!$A$34:$A$777,$A385,СВЦЭМ!$B$34:$B$777,E$366)+'СЕТ СН'!$F$13</f>
        <v>674.97964892000005</v>
      </c>
      <c r="F385" s="37">
        <f>SUMIFS(СВЦЭМ!$K$34:$K$777,СВЦЭМ!$A$34:$A$777,$A385,СВЦЭМ!$B$34:$B$777,F$366)+'СЕТ СН'!$F$13</f>
        <v>672.79666957999996</v>
      </c>
      <c r="G385" s="37">
        <f>SUMIFS(СВЦЭМ!$K$34:$K$777,СВЦЭМ!$A$34:$A$777,$A385,СВЦЭМ!$B$34:$B$777,G$366)+'СЕТ СН'!$F$13</f>
        <v>667.59667325999999</v>
      </c>
      <c r="H385" s="37">
        <f>SUMIFS(СВЦЭМ!$K$34:$K$777,СВЦЭМ!$A$34:$A$777,$A385,СВЦЭМ!$B$34:$B$777,H$366)+'СЕТ СН'!$F$13</f>
        <v>643.92221239000003</v>
      </c>
      <c r="I385" s="37">
        <f>SUMIFS(СВЦЭМ!$K$34:$K$777,СВЦЭМ!$A$34:$A$777,$A385,СВЦЭМ!$B$34:$B$777,I$366)+'СЕТ СН'!$F$13</f>
        <v>620.26991482000005</v>
      </c>
      <c r="J385" s="37">
        <f>SUMIFS(СВЦЭМ!$K$34:$K$777,СВЦЭМ!$A$34:$A$777,$A385,СВЦЭМ!$B$34:$B$777,J$366)+'СЕТ СН'!$F$13</f>
        <v>563.26707058</v>
      </c>
      <c r="K385" s="37">
        <f>SUMIFS(СВЦЭМ!$K$34:$K$777,СВЦЭМ!$A$34:$A$777,$A385,СВЦЭМ!$B$34:$B$777,K$366)+'СЕТ СН'!$F$13</f>
        <v>508.75979926000002</v>
      </c>
      <c r="L385" s="37">
        <f>SUMIFS(СВЦЭМ!$K$34:$K$777,СВЦЭМ!$A$34:$A$777,$A385,СВЦЭМ!$B$34:$B$777,L$366)+'СЕТ СН'!$F$13</f>
        <v>484.67991536</v>
      </c>
      <c r="M385" s="37">
        <f>SUMIFS(СВЦЭМ!$K$34:$K$777,СВЦЭМ!$A$34:$A$777,$A385,СВЦЭМ!$B$34:$B$777,M$366)+'СЕТ СН'!$F$13</f>
        <v>483.46560170999999</v>
      </c>
      <c r="N385" s="37">
        <f>SUMIFS(СВЦЭМ!$K$34:$K$777,СВЦЭМ!$A$34:$A$777,$A385,СВЦЭМ!$B$34:$B$777,N$366)+'СЕТ СН'!$F$13</f>
        <v>474.60292373999999</v>
      </c>
      <c r="O385" s="37">
        <f>SUMIFS(СВЦЭМ!$K$34:$K$777,СВЦЭМ!$A$34:$A$777,$A385,СВЦЭМ!$B$34:$B$777,O$366)+'СЕТ СН'!$F$13</f>
        <v>487.39621172</v>
      </c>
      <c r="P385" s="37">
        <f>SUMIFS(СВЦЭМ!$K$34:$K$777,СВЦЭМ!$A$34:$A$777,$A385,СВЦЭМ!$B$34:$B$777,P$366)+'СЕТ СН'!$F$13</f>
        <v>502.34907580999999</v>
      </c>
      <c r="Q385" s="37">
        <f>SUMIFS(СВЦЭМ!$K$34:$K$777,СВЦЭМ!$A$34:$A$777,$A385,СВЦЭМ!$B$34:$B$777,Q$366)+'СЕТ СН'!$F$13</f>
        <v>504.96017662999998</v>
      </c>
      <c r="R385" s="37">
        <f>SUMIFS(СВЦЭМ!$K$34:$K$777,СВЦЭМ!$A$34:$A$777,$A385,СВЦЭМ!$B$34:$B$777,R$366)+'СЕТ СН'!$F$13</f>
        <v>582.08234375999996</v>
      </c>
      <c r="S385" s="37">
        <f>SUMIFS(СВЦЭМ!$K$34:$K$777,СВЦЭМ!$A$34:$A$777,$A385,СВЦЭМ!$B$34:$B$777,S$366)+'СЕТ СН'!$F$13</f>
        <v>576.87640032000002</v>
      </c>
      <c r="T385" s="37">
        <f>SUMIFS(СВЦЭМ!$K$34:$K$777,СВЦЭМ!$A$34:$A$777,$A385,СВЦЭМ!$B$34:$B$777,T$366)+'СЕТ СН'!$F$13</f>
        <v>498.63462511</v>
      </c>
      <c r="U385" s="37">
        <f>SUMIFS(СВЦЭМ!$K$34:$K$777,СВЦЭМ!$A$34:$A$777,$A385,СВЦЭМ!$B$34:$B$777,U$366)+'СЕТ СН'!$F$13</f>
        <v>457.44142195000001</v>
      </c>
      <c r="V385" s="37">
        <f>SUMIFS(СВЦЭМ!$K$34:$K$777,СВЦЭМ!$A$34:$A$777,$A385,СВЦЭМ!$B$34:$B$777,V$366)+'СЕТ СН'!$F$13</f>
        <v>460.42959861999998</v>
      </c>
      <c r="W385" s="37">
        <f>SUMIFS(СВЦЭМ!$K$34:$K$777,СВЦЭМ!$A$34:$A$777,$A385,СВЦЭМ!$B$34:$B$777,W$366)+'СЕТ СН'!$F$13</f>
        <v>475.04762873999999</v>
      </c>
      <c r="X385" s="37">
        <f>SUMIFS(СВЦЭМ!$K$34:$K$777,СВЦЭМ!$A$34:$A$777,$A385,СВЦЭМ!$B$34:$B$777,X$366)+'СЕТ СН'!$F$13</f>
        <v>479.17479437999998</v>
      </c>
      <c r="Y385" s="37">
        <f>SUMIFS(СВЦЭМ!$K$34:$K$777,СВЦЭМ!$A$34:$A$777,$A385,СВЦЭМ!$B$34:$B$777,Y$366)+'СЕТ СН'!$F$13</f>
        <v>538.68684793</v>
      </c>
    </row>
    <row r="386" spans="1:26" ht="15.75" x14ac:dyDescent="0.2">
      <c r="A386" s="36">
        <f t="shared" si="10"/>
        <v>42694</v>
      </c>
      <c r="B386" s="37">
        <f>SUMIFS(СВЦЭМ!$K$34:$K$777,СВЦЭМ!$A$34:$A$777,$A386,СВЦЭМ!$B$34:$B$777,B$366)+'СЕТ СН'!$F$13</f>
        <v>667.69447399000001</v>
      </c>
      <c r="C386" s="37">
        <f>SUMIFS(СВЦЭМ!$K$34:$K$777,СВЦЭМ!$A$34:$A$777,$A386,СВЦЭМ!$B$34:$B$777,C$366)+'СЕТ СН'!$F$13</f>
        <v>739.23258140999997</v>
      </c>
      <c r="D386" s="37">
        <f>SUMIFS(СВЦЭМ!$K$34:$K$777,СВЦЭМ!$A$34:$A$777,$A386,СВЦЭМ!$B$34:$B$777,D$366)+'СЕТ СН'!$F$13</f>
        <v>778.83883829000001</v>
      </c>
      <c r="E386" s="37">
        <f>SUMIFS(СВЦЭМ!$K$34:$K$777,СВЦЭМ!$A$34:$A$777,$A386,СВЦЭМ!$B$34:$B$777,E$366)+'СЕТ СН'!$F$13</f>
        <v>773.07531941000002</v>
      </c>
      <c r="F386" s="37">
        <f>SUMIFS(СВЦЭМ!$K$34:$K$777,СВЦЭМ!$A$34:$A$777,$A386,СВЦЭМ!$B$34:$B$777,F$366)+'СЕТ СН'!$F$13</f>
        <v>771.35504129000003</v>
      </c>
      <c r="G386" s="37">
        <f>SUMIFS(СВЦЭМ!$K$34:$K$777,СВЦЭМ!$A$34:$A$777,$A386,СВЦЭМ!$B$34:$B$777,G$366)+'СЕТ СН'!$F$13</f>
        <v>760.07867323999994</v>
      </c>
      <c r="H386" s="37">
        <f>SUMIFS(СВЦЭМ!$K$34:$K$777,СВЦЭМ!$A$34:$A$777,$A386,СВЦЭМ!$B$34:$B$777,H$366)+'СЕТ СН'!$F$13</f>
        <v>740.72926137000002</v>
      </c>
      <c r="I386" s="37">
        <f>SUMIFS(СВЦЭМ!$K$34:$K$777,СВЦЭМ!$A$34:$A$777,$A386,СВЦЭМ!$B$34:$B$777,I$366)+'СЕТ СН'!$F$13</f>
        <v>750.04455260999998</v>
      </c>
      <c r="J386" s="37">
        <f>SUMIFS(СВЦЭМ!$K$34:$K$777,СВЦЭМ!$A$34:$A$777,$A386,СВЦЭМ!$B$34:$B$777,J$366)+'СЕТ СН'!$F$13</f>
        <v>687.92097884999998</v>
      </c>
      <c r="K386" s="37">
        <f>SUMIFS(СВЦЭМ!$K$34:$K$777,СВЦЭМ!$A$34:$A$777,$A386,СВЦЭМ!$B$34:$B$777,K$366)+'СЕТ СН'!$F$13</f>
        <v>593.95642075000001</v>
      </c>
      <c r="L386" s="37">
        <f>SUMIFS(СВЦЭМ!$K$34:$K$777,СВЦЭМ!$A$34:$A$777,$A386,СВЦЭМ!$B$34:$B$777,L$366)+'СЕТ СН'!$F$13</f>
        <v>525.19263807000004</v>
      </c>
      <c r="M386" s="37">
        <f>SUMIFS(СВЦЭМ!$K$34:$K$777,СВЦЭМ!$A$34:$A$777,$A386,СВЦЭМ!$B$34:$B$777,M$366)+'СЕТ СН'!$F$13</f>
        <v>503.29393442000003</v>
      </c>
      <c r="N386" s="37">
        <f>SUMIFS(СВЦЭМ!$K$34:$K$777,СВЦЭМ!$A$34:$A$777,$A386,СВЦЭМ!$B$34:$B$777,N$366)+'СЕТ СН'!$F$13</f>
        <v>512.26362428000004</v>
      </c>
      <c r="O386" s="37">
        <f>SUMIFS(СВЦЭМ!$K$34:$K$777,СВЦЭМ!$A$34:$A$777,$A386,СВЦЭМ!$B$34:$B$777,O$366)+'СЕТ СН'!$F$13</f>
        <v>519.60035035999999</v>
      </c>
      <c r="P386" s="37">
        <f>SUMIFS(СВЦЭМ!$K$34:$K$777,СВЦЭМ!$A$34:$A$777,$A386,СВЦЭМ!$B$34:$B$777,P$366)+'СЕТ СН'!$F$13</f>
        <v>525.23139347999995</v>
      </c>
      <c r="Q386" s="37">
        <f>SUMIFS(СВЦЭМ!$K$34:$K$777,СВЦЭМ!$A$34:$A$777,$A386,СВЦЭМ!$B$34:$B$777,Q$366)+'СЕТ СН'!$F$13</f>
        <v>526.13212812999996</v>
      </c>
      <c r="R386" s="37">
        <f>SUMIFS(СВЦЭМ!$K$34:$K$777,СВЦЭМ!$A$34:$A$777,$A386,СВЦЭМ!$B$34:$B$777,R$366)+'СЕТ СН'!$F$13</f>
        <v>522.78477926999994</v>
      </c>
      <c r="S386" s="37">
        <f>SUMIFS(СВЦЭМ!$K$34:$K$777,СВЦЭМ!$A$34:$A$777,$A386,СВЦЭМ!$B$34:$B$777,S$366)+'СЕТ СН'!$F$13</f>
        <v>505.44898856999998</v>
      </c>
      <c r="T386" s="37">
        <f>SUMIFS(СВЦЭМ!$K$34:$K$777,СВЦЭМ!$A$34:$A$777,$A386,СВЦЭМ!$B$34:$B$777,T$366)+'СЕТ СН'!$F$13</f>
        <v>481.55304387000001</v>
      </c>
      <c r="U386" s="37">
        <f>SUMIFS(СВЦЭМ!$K$34:$K$777,СВЦЭМ!$A$34:$A$777,$A386,СВЦЭМ!$B$34:$B$777,U$366)+'СЕТ СН'!$F$13</f>
        <v>481.44724712999999</v>
      </c>
      <c r="V386" s="37">
        <f>SUMIFS(СВЦЭМ!$K$34:$K$777,СВЦЭМ!$A$34:$A$777,$A386,СВЦЭМ!$B$34:$B$777,V$366)+'СЕТ СН'!$F$13</f>
        <v>482.95439218000001</v>
      </c>
      <c r="W386" s="37">
        <f>SUMIFS(СВЦЭМ!$K$34:$K$777,СВЦЭМ!$A$34:$A$777,$A386,СВЦЭМ!$B$34:$B$777,W$366)+'СЕТ СН'!$F$13</f>
        <v>487.77334666000002</v>
      </c>
      <c r="X386" s="37">
        <f>SUMIFS(СВЦЭМ!$K$34:$K$777,СВЦЭМ!$A$34:$A$777,$A386,СВЦЭМ!$B$34:$B$777,X$366)+'СЕТ СН'!$F$13</f>
        <v>511.6478085</v>
      </c>
      <c r="Y386" s="37">
        <f>SUMIFS(СВЦЭМ!$K$34:$K$777,СВЦЭМ!$A$34:$A$777,$A386,СВЦЭМ!$B$34:$B$777,Y$366)+'СЕТ СН'!$F$13</f>
        <v>586.77631587999997</v>
      </c>
    </row>
    <row r="387" spans="1:26" ht="15.75" x14ac:dyDescent="0.2">
      <c r="A387" s="36">
        <f t="shared" si="10"/>
        <v>42695</v>
      </c>
      <c r="B387" s="37">
        <f>SUMIFS(СВЦЭМ!$K$34:$K$777,СВЦЭМ!$A$34:$A$777,$A387,СВЦЭМ!$B$34:$B$777,B$366)+'СЕТ СН'!$F$13</f>
        <v>672.06336332000001</v>
      </c>
      <c r="C387" s="37">
        <f>SUMIFS(СВЦЭМ!$K$34:$K$777,СВЦЭМ!$A$34:$A$777,$A387,СВЦЭМ!$B$34:$B$777,C$366)+'СЕТ СН'!$F$13</f>
        <v>746.90373521000004</v>
      </c>
      <c r="D387" s="37">
        <f>SUMIFS(СВЦЭМ!$K$34:$K$777,СВЦЭМ!$A$34:$A$777,$A387,СВЦЭМ!$B$34:$B$777,D$366)+'СЕТ СН'!$F$13</f>
        <v>761.71948986999996</v>
      </c>
      <c r="E387" s="37">
        <f>SUMIFS(СВЦЭМ!$K$34:$K$777,СВЦЭМ!$A$34:$A$777,$A387,СВЦЭМ!$B$34:$B$777,E$366)+'СЕТ СН'!$F$13</f>
        <v>771.33664805000001</v>
      </c>
      <c r="F387" s="37">
        <f>SUMIFS(СВЦЭМ!$K$34:$K$777,СВЦЭМ!$A$34:$A$777,$A387,СВЦЭМ!$B$34:$B$777,F$366)+'СЕТ СН'!$F$13</f>
        <v>769.30307001999995</v>
      </c>
      <c r="G387" s="37">
        <f>SUMIFS(СВЦЭМ!$K$34:$K$777,СВЦЭМ!$A$34:$A$777,$A387,СВЦЭМ!$B$34:$B$777,G$366)+'СЕТ СН'!$F$13</f>
        <v>778.91902963999996</v>
      </c>
      <c r="H387" s="37">
        <f>SUMIFS(СВЦЭМ!$K$34:$K$777,СВЦЭМ!$A$34:$A$777,$A387,СВЦЭМ!$B$34:$B$777,H$366)+'СЕТ СН'!$F$13</f>
        <v>784.41237562000003</v>
      </c>
      <c r="I387" s="37">
        <f>SUMIFS(СВЦЭМ!$K$34:$K$777,СВЦЭМ!$A$34:$A$777,$A387,СВЦЭМ!$B$34:$B$777,I$366)+'СЕТ СН'!$F$13</f>
        <v>742.03757181000003</v>
      </c>
      <c r="J387" s="37">
        <f>SUMIFS(СВЦЭМ!$K$34:$K$777,СВЦЭМ!$A$34:$A$777,$A387,СВЦЭМ!$B$34:$B$777,J$366)+'СЕТ СН'!$F$13</f>
        <v>685.42759709999996</v>
      </c>
      <c r="K387" s="37">
        <f>SUMIFS(СВЦЭМ!$K$34:$K$777,СВЦЭМ!$A$34:$A$777,$A387,СВЦЭМ!$B$34:$B$777,K$366)+'СЕТ СН'!$F$13</f>
        <v>622.33523616000002</v>
      </c>
      <c r="L387" s="37">
        <f>SUMIFS(СВЦЭМ!$K$34:$K$777,СВЦЭМ!$A$34:$A$777,$A387,СВЦЭМ!$B$34:$B$777,L$366)+'СЕТ СН'!$F$13</f>
        <v>565.87965282000005</v>
      </c>
      <c r="M387" s="37">
        <f>SUMIFS(СВЦЭМ!$K$34:$K$777,СВЦЭМ!$A$34:$A$777,$A387,СВЦЭМ!$B$34:$B$777,M$366)+'СЕТ СН'!$F$13</f>
        <v>518.11188978999996</v>
      </c>
      <c r="N387" s="37">
        <f>SUMIFS(СВЦЭМ!$K$34:$K$777,СВЦЭМ!$A$34:$A$777,$A387,СВЦЭМ!$B$34:$B$777,N$366)+'СЕТ СН'!$F$13</f>
        <v>512.67378467000003</v>
      </c>
      <c r="O387" s="37">
        <f>SUMIFS(СВЦЭМ!$K$34:$K$777,СВЦЭМ!$A$34:$A$777,$A387,СВЦЭМ!$B$34:$B$777,O$366)+'СЕТ СН'!$F$13</f>
        <v>514.71631353999999</v>
      </c>
      <c r="P387" s="37">
        <f>SUMIFS(СВЦЭМ!$K$34:$K$777,СВЦЭМ!$A$34:$A$777,$A387,СВЦЭМ!$B$34:$B$777,P$366)+'СЕТ СН'!$F$13</f>
        <v>530.55146472000001</v>
      </c>
      <c r="Q387" s="37">
        <f>SUMIFS(СВЦЭМ!$K$34:$K$777,СВЦЭМ!$A$34:$A$777,$A387,СВЦЭМ!$B$34:$B$777,Q$366)+'СЕТ СН'!$F$13</f>
        <v>537.67155566999998</v>
      </c>
      <c r="R387" s="37">
        <f>SUMIFS(СВЦЭМ!$K$34:$K$777,СВЦЭМ!$A$34:$A$777,$A387,СВЦЭМ!$B$34:$B$777,R$366)+'СЕТ СН'!$F$13</f>
        <v>534.00278552999998</v>
      </c>
      <c r="S387" s="37">
        <f>SUMIFS(СВЦЭМ!$K$34:$K$777,СВЦЭМ!$A$34:$A$777,$A387,СВЦЭМ!$B$34:$B$777,S$366)+'СЕТ СН'!$F$13</f>
        <v>518.65864021000004</v>
      </c>
      <c r="T387" s="37">
        <f>SUMIFS(СВЦЭМ!$K$34:$K$777,СВЦЭМ!$A$34:$A$777,$A387,СВЦЭМ!$B$34:$B$777,T$366)+'СЕТ СН'!$F$13</f>
        <v>502.10298081000002</v>
      </c>
      <c r="U387" s="37">
        <f>SUMIFS(СВЦЭМ!$K$34:$K$777,СВЦЭМ!$A$34:$A$777,$A387,СВЦЭМ!$B$34:$B$777,U$366)+'СЕТ СН'!$F$13</f>
        <v>504.98656153000002</v>
      </c>
      <c r="V387" s="37">
        <f>SUMIFS(СВЦЭМ!$K$34:$K$777,СВЦЭМ!$A$34:$A$777,$A387,СВЦЭМ!$B$34:$B$777,V$366)+'СЕТ СН'!$F$13</f>
        <v>494.34228385</v>
      </c>
      <c r="W387" s="37">
        <f>SUMIFS(СВЦЭМ!$K$34:$K$777,СВЦЭМ!$A$34:$A$777,$A387,СВЦЭМ!$B$34:$B$777,W$366)+'СЕТ СН'!$F$13</f>
        <v>500.80536057</v>
      </c>
      <c r="X387" s="37">
        <f>SUMIFS(СВЦЭМ!$K$34:$K$777,СВЦЭМ!$A$34:$A$777,$A387,СВЦЭМ!$B$34:$B$777,X$366)+'СЕТ СН'!$F$13</f>
        <v>526.58718913999996</v>
      </c>
      <c r="Y387" s="37">
        <f>SUMIFS(СВЦЭМ!$K$34:$K$777,СВЦЭМ!$A$34:$A$777,$A387,СВЦЭМ!$B$34:$B$777,Y$366)+'СЕТ СН'!$F$13</f>
        <v>603.28585454999995</v>
      </c>
    </row>
    <row r="388" spans="1:26" ht="15.75" x14ac:dyDescent="0.2">
      <c r="A388" s="36">
        <f t="shared" si="10"/>
        <v>42696</v>
      </c>
      <c r="B388" s="37">
        <f>SUMIFS(СВЦЭМ!$K$34:$K$777,СВЦЭМ!$A$34:$A$777,$A388,СВЦЭМ!$B$34:$B$777,B$366)+'СЕТ СН'!$F$13</f>
        <v>617.94680049999999</v>
      </c>
      <c r="C388" s="37">
        <f>SUMIFS(СВЦЭМ!$K$34:$K$777,СВЦЭМ!$A$34:$A$777,$A388,СВЦЭМ!$B$34:$B$777,C$366)+'СЕТ СН'!$F$13</f>
        <v>688.48539248999998</v>
      </c>
      <c r="D388" s="37">
        <f>SUMIFS(СВЦЭМ!$K$34:$K$777,СВЦЭМ!$A$34:$A$777,$A388,СВЦЭМ!$B$34:$B$777,D$366)+'СЕТ СН'!$F$13</f>
        <v>736.20111632999999</v>
      </c>
      <c r="E388" s="37">
        <f>SUMIFS(СВЦЭМ!$K$34:$K$777,СВЦЭМ!$A$34:$A$777,$A388,СВЦЭМ!$B$34:$B$777,E$366)+'СЕТ СН'!$F$13</f>
        <v>736.49844774999997</v>
      </c>
      <c r="F388" s="37">
        <f>SUMIFS(СВЦЭМ!$K$34:$K$777,СВЦЭМ!$A$34:$A$777,$A388,СВЦЭМ!$B$34:$B$777,F$366)+'СЕТ СН'!$F$13</f>
        <v>733.52826364999999</v>
      </c>
      <c r="G388" s="37">
        <f>SUMIFS(СВЦЭМ!$K$34:$K$777,СВЦЭМ!$A$34:$A$777,$A388,СВЦЭМ!$B$34:$B$777,G$366)+'СЕТ СН'!$F$13</f>
        <v>726.72667281999998</v>
      </c>
      <c r="H388" s="37">
        <f>SUMIFS(СВЦЭМ!$K$34:$K$777,СВЦЭМ!$A$34:$A$777,$A388,СВЦЭМ!$B$34:$B$777,H$366)+'СЕТ СН'!$F$13</f>
        <v>683.94496724999999</v>
      </c>
      <c r="I388" s="37">
        <f>SUMIFS(СВЦЭМ!$K$34:$K$777,СВЦЭМ!$A$34:$A$777,$A388,СВЦЭМ!$B$34:$B$777,I$366)+'СЕТ СН'!$F$13</f>
        <v>629.93687954999996</v>
      </c>
      <c r="J388" s="37">
        <f>SUMIFS(СВЦЭМ!$K$34:$K$777,СВЦЭМ!$A$34:$A$777,$A388,СВЦЭМ!$B$34:$B$777,J$366)+'СЕТ СН'!$F$13</f>
        <v>577.35126811999999</v>
      </c>
      <c r="K388" s="37">
        <f>SUMIFS(СВЦЭМ!$K$34:$K$777,СВЦЭМ!$A$34:$A$777,$A388,СВЦЭМ!$B$34:$B$777,K$366)+'СЕТ СН'!$F$13</f>
        <v>519.89642121999998</v>
      </c>
      <c r="L388" s="37">
        <f>SUMIFS(СВЦЭМ!$K$34:$K$777,СВЦЭМ!$A$34:$A$777,$A388,СВЦЭМ!$B$34:$B$777,L$366)+'СЕТ СН'!$F$13</f>
        <v>501.34863937</v>
      </c>
      <c r="M388" s="37">
        <f>SUMIFS(СВЦЭМ!$K$34:$K$777,СВЦЭМ!$A$34:$A$777,$A388,СВЦЭМ!$B$34:$B$777,M$366)+'СЕТ СН'!$F$13</f>
        <v>517.21087135000005</v>
      </c>
      <c r="N388" s="37">
        <f>SUMIFS(СВЦЭМ!$K$34:$K$777,СВЦЭМ!$A$34:$A$777,$A388,СВЦЭМ!$B$34:$B$777,N$366)+'СЕТ СН'!$F$13</f>
        <v>522.18797429999995</v>
      </c>
      <c r="O388" s="37">
        <f>SUMIFS(СВЦЭМ!$K$34:$K$777,СВЦЭМ!$A$34:$A$777,$A388,СВЦЭМ!$B$34:$B$777,O$366)+'СЕТ СН'!$F$13</f>
        <v>540.78567842999996</v>
      </c>
      <c r="P388" s="37">
        <f>SUMIFS(СВЦЭМ!$K$34:$K$777,СВЦЭМ!$A$34:$A$777,$A388,СВЦЭМ!$B$34:$B$777,P$366)+'СЕТ СН'!$F$13</f>
        <v>597.18925442</v>
      </c>
      <c r="Q388" s="37">
        <f>SUMIFS(СВЦЭМ!$K$34:$K$777,СВЦЭМ!$A$34:$A$777,$A388,СВЦЭМ!$B$34:$B$777,Q$366)+'СЕТ СН'!$F$13</f>
        <v>631.46021742000005</v>
      </c>
      <c r="R388" s="37">
        <f>SUMIFS(СВЦЭМ!$K$34:$K$777,СВЦЭМ!$A$34:$A$777,$A388,СВЦЭМ!$B$34:$B$777,R$366)+'СЕТ СН'!$F$13</f>
        <v>655.09558917000004</v>
      </c>
      <c r="S388" s="37">
        <f>SUMIFS(СВЦЭМ!$K$34:$K$777,СВЦЭМ!$A$34:$A$777,$A388,СВЦЭМ!$B$34:$B$777,S$366)+'СЕТ СН'!$F$13</f>
        <v>625.87521903000004</v>
      </c>
      <c r="T388" s="37">
        <f>SUMIFS(СВЦЭМ!$K$34:$K$777,СВЦЭМ!$A$34:$A$777,$A388,СВЦЭМ!$B$34:$B$777,T$366)+'СЕТ СН'!$F$13</f>
        <v>617.84738990000005</v>
      </c>
      <c r="U388" s="37">
        <f>SUMIFS(СВЦЭМ!$K$34:$K$777,СВЦЭМ!$A$34:$A$777,$A388,СВЦЭМ!$B$34:$B$777,U$366)+'СЕТ СН'!$F$13</f>
        <v>616.00513632000002</v>
      </c>
      <c r="V388" s="37">
        <f>SUMIFS(СВЦЭМ!$K$34:$K$777,СВЦЭМ!$A$34:$A$777,$A388,СВЦЭМ!$B$34:$B$777,V$366)+'СЕТ СН'!$F$13</f>
        <v>613.96664983000005</v>
      </c>
      <c r="W388" s="37">
        <f>SUMIFS(СВЦЭМ!$K$34:$K$777,СВЦЭМ!$A$34:$A$777,$A388,СВЦЭМ!$B$34:$B$777,W$366)+'СЕТ СН'!$F$13</f>
        <v>624.96692934999999</v>
      </c>
      <c r="X388" s="37">
        <f>SUMIFS(СВЦЭМ!$K$34:$K$777,СВЦЭМ!$A$34:$A$777,$A388,СВЦЭМ!$B$34:$B$777,X$366)+'СЕТ СН'!$F$13</f>
        <v>649.80703125000002</v>
      </c>
      <c r="Y388" s="37">
        <f>SUMIFS(СВЦЭМ!$K$34:$K$777,СВЦЭМ!$A$34:$A$777,$A388,СВЦЭМ!$B$34:$B$777,Y$366)+'СЕТ СН'!$F$13</f>
        <v>687.34959562999995</v>
      </c>
    </row>
    <row r="389" spans="1:26" ht="15.75" x14ac:dyDescent="0.2">
      <c r="A389" s="36">
        <f t="shared" si="10"/>
        <v>42697</v>
      </c>
      <c r="B389" s="37">
        <f>SUMIFS(СВЦЭМ!$K$34:$K$777,СВЦЭМ!$A$34:$A$777,$A389,СВЦЭМ!$B$34:$B$777,B$366)+'СЕТ СН'!$F$13</f>
        <v>762.31507929999998</v>
      </c>
      <c r="C389" s="37">
        <f>SUMIFS(СВЦЭМ!$K$34:$K$777,СВЦЭМ!$A$34:$A$777,$A389,СВЦЭМ!$B$34:$B$777,C$366)+'СЕТ СН'!$F$13</f>
        <v>789.79084549000004</v>
      </c>
      <c r="D389" s="37">
        <f>SUMIFS(СВЦЭМ!$K$34:$K$777,СВЦЭМ!$A$34:$A$777,$A389,СВЦЭМ!$B$34:$B$777,D$366)+'СЕТ СН'!$F$13</f>
        <v>804.31564702000003</v>
      </c>
      <c r="E389" s="37">
        <f>SUMIFS(СВЦЭМ!$K$34:$K$777,СВЦЭМ!$A$34:$A$777,$A389,СВЦЭМ!$B$34:$B$777,E$366)+'СЕТ СН'!$F$13</f>
        <v>809.95083054999998</v>
      </c>
      <c r="F389" s="37">
        <f>SUMIFS(СВЦЭМ!$K$34:$K$777,СВЦЭМ!$A$34:$A$777,$A389,СВЦЭМ!$B$34:$B$777,F$366)+'СЕТ СН'!$F$13</f>
        <v>803.90578992999997</v>
      </c>
      <c r="G389" s="37">
        <f>SUMIFS(СВЦЭМ!$K$34:$K$777,СВЦЭМ!$A$34:$A$777,$A389,СВЦЭМ!$B$34:$B$777,G$366)+'СЕТ СН'!$F$13</f>
        <v>795.37669575999996</v>
      </c>
      <c r="H389" s="37">
        <f>SUMIFS(СВЦЭМ!$K$34:$K$777,СВЦЭМ!$A$34:$A$777,$A389,СВЦЭМ!$B$34:$B$777,H$366)+'СЕТ СН'!$F$13</f>
        <v>753.50888397000006</v>
      </c>
      <c r="I389" s="37">
        <f>SUMIFS(СВЦЭМ!$K$34:$K$777,СВЦЭМ!$A$34:$A$777,$A389,СВЦЭМ!$B$34:$B$777,I$366)+'СЕТ СН'!$F$13</f>
        <v>693.88282604999995</v>
      </c>
      <c r="J389" s="37">
        <f>SUMIFS(СВЦЭМ!$K$34:$K$777,СВЦЭМ!$A$34:$A$777,$A389,СВЦЭМ!$B$34:$B$777,J$366)+'СЕТ СН'!$F$13</f>
        <v>630.41799712</v>
      </c>
      <c r="K389" s="37">
        <f>SUMIFS(СВЦЭМ!$K$34:$K$777,СВЦЭМ!$A$34:$A$777,$A389,СВЦЭМ!$B$34:$B$777,K$366)+'СЕТ СН'!$F$13</f>
        <v>567.88928262000002</v>
      </c>
      <c r="L389" s="37">
        <f>SUMIFS(СВЦЭМ!$K$34:$K$777,СВЦЭМ!$A$34:$A$777,$A389,СВЦЭМ!$B$34:$B$777,L$366)+'СЕТ СН'!$F$13</f>
        <v>520.24306325999999</v>
      </c>
      <c r="M389" s="37">
        <f>SUMIFS(СВЦЭМ!$K$34:$K$777,СВЦЭМ!$A$34:$A$777,$A389,СВЦЭМ!$B$34:$B$777,M$366)+'СЕТ СН'!$F$13</f>
        <v>513.51754149999999</v>
      </c>
      <c r="N389" s="37">
        <f>SUMIFS(СВЦЭМ!$K$34:$K$777,СВЦЭМ!$A$34:$A$777,$A389,СВЦЭМ!$B$34:$B$777,N$366)+'СЕТ СН'!$F$13</f>
        <v>528.95185007999999</v>
      </c>
      <c r="O389" s="37">
        <f>SUMIFS(СВЦЭМ!$K$34:$K$777,СВЦЭМ!$A$34:$A$777,$A389,СВЦЭМ!$B$34:$B$777,O$366)+'СЕТ СН'!$F$13</f>
        <v>538.22382319999997</v>
      </c>
      <c r="P389" s="37">
        <f>SUMIFS(СВЦЭМ!$K$34:$K$777,СВЦЭМ!$A$34:$A$777,$A389,СВЦЭМ!$B$34:$B$777,P$366)+'СЕТ СН'!$F$13</f>
        <v>535.95657977999997</v>
      </c>
      <c r="Q389" s="37">
        <f>SUMIFS(СВЦЭМ!$K$34:$K$777,СВЦЭМ!$A$34:$A$777,$A389,СВЦЭМ!$B$34:$B$777,Q$366)+'СЕТ СН'!$F$13</f>
        <v>537.96017161999998</v>
      </c>
      <c r="R389" s="37">
        <f>SUMIFS(СВЦЭМ!$K$34:$K$777,СВЦЭМ!$A$34:$A$777,$A389,СВЦЭМ!$B$34:$B$777,R$366)+'СЕТ СН'!$F$13</f>
        <v>538.38839476999999</v>
      </c>
      <c r="S389" s="37">
        <f>SUMIFS(СВЦЭМ!$K$34:$K$777,СВЦЭМ!$A$34:$A$777,$A389,СВЦЭМ!$B$34:$B$777,S$366)+'СЕТ СН'!$F$13</f>
        <v>520.67795554999998</v>
      </c>
      <c r="T389" s="37">
        <f>SUMIFS(СВЦЭМ!$K$34:$K$777,СВЦЭМ!$A$34:$A$777,$A389,СВЦЭМ!$B$34:$B$777,T$366)+'СЕТ СН'!$F$13</f>
        <v>514.18643378000002</v>
      </c>
      <c r="U389" s="37">
        <f>SUMIFS(СВЦЭМ!$K$34:$K$777,СВЦЭМ!$A$34:$A$777,$A389,СВЦЭМ!$B$34:$B$777,U$366)+'СЕТ СН'!$F$13</f>
        <v>511.67421503999998</v>
      </c>
      <c r="V389" s="37">
        <f>SUMIFS(СВЦЭМ!$K$34:$K$777,СВЦЭМ!$A$34:$A$777,$A389,СВЦЭМ!$B$34:$B$777,V$366)+'СЕТ СН'!$F$13</f>
        <v>516.25879419</v>
      </c>
      <c r="W389" s="37">
        <f>SUMIFS(СВЦЭМ!$K$34:$K$777,СВЦЭМ!$A$34:$A$777,$A389,СВЦЭМ!$B$34:$B$777,W$366)+'СЕТ СН'!$F$13</f>
        <v>517.13690779000001</v>
      </c>
      <c r="X389" s="37">
        <f>SUMIFS(СВЦЭМ!$K$34:$K$777,СВЦЭМ!$A$34:$A$777,$A389,СВЦЭМ!$B$34:$B$777,X$366)+'СЕТ СН'!$F$13</f>
        <v>534.57585718999997</v>
      </c>
      <c r="Y389" s="37">
        <f>SUMIFS(СВЦЭМ!$K$34:$K$777,СВЦЭМ!$A$34:$A$777,$A389,СВЦЭМ!$B$34:$B$777,Y$366)+'СЕТ СН'!$F$13</f>
        <v>593.32886532999999</v>
      </c>
    </row>
    <row r="390" spans="1:26" ht="15.75" x14ac:dyDescent="0.2">
      <c r="A390" s="36">
        <f t="shared" si="10"/>
        <v>42698</v>
      </c>
      <c r="B390" s="37">
        <f>SUMIFS(СВЦЭМ!$K$34:$K$777,СВЦЭМ!$A$34:$A$777,$A390,СВЦЭМ!$B$34:$B$777,B$366)+'СЕТ СН'!$F$13</f>
        <v>685.75665996999999</v>
      </c>
      <c r="C390" s="37">
        <f>SUMIFS(СВЦЭМ!$K$34:$K$777,СВЦЭМ!$A$34:$A$777,$A390,СВЦЭМ!$B$34:$B$777,C$366)+'СЕТ СН'!$F$13</f>
        <v>760.07954471000005</v>
      </c>
      <c r="D390" s="37">
        <f>SUMIFS(СВЦЭМ!$K$34:$K$777,СВЦЭМ!$A$34:$A$777,$A390,СВЦЭМ!$B$34:$B$777,D$366)+'СЕТ СН'!$F$13</f>
        <v>803.67923822</v>
      </c>
      <c r="E390" s="37">
        <f>SUMIFS(СВЦЭМ!$K$34:$K$777,СВЦЭМ!$A$34:$A$777,$A390,СВЦЭМ!$B$34:$B$777,E$366)+'СЕТ СН'!$F$13</f>
        <v>806.44743194</v>
      </c>
      <c r="F390" s="37">
        <f>SUMIFS(СВЦЭМ!$K$34:$K$777,СВЦЭМ!$A$34:$A$777,$A390,СВЦЭМ!$B$34:$B$777,F$366)+'СЕТ СН'!$F$13</f>
        <v>808.03798971000003</v>
      </c>
      <c r="G390" s="37">
        <f>SUMIFS(СВЦЭМ!$K$34:$K$777,СВЦЭМ!$A$34:$A$777,$A390,СВЦЭМ!$B$34:$B$777,G$366)+'СЕТ СН'!$F$13</f>
        <v>796.31871611999998</v>
      </c>
      <c r="H390" s="37">
        <f>SUMIFS(СВЦЭМ!$K$34:$K$777,СВЦЭМ!$A$34:$A$777,$A390,СВЦЭМ!$B$34:$B$777,H$366)+'СЕТ СН'!$F$13</f>
        <v>751.44795019000003</v>
      </c>
      <c r="I390" s="37">
        <f>SUMIFS(СВЦЭМ!$K$34:$K$777,СВЦЭМ!$A$34:$A$777,$A390,СВЦЭМ!$B$34:$B$777,I$366)+'СЕТ СН'!$F$13</f>
        <v>710.96239601000002</v>
      </c>
      <c r="J390" s="37">
        <f>SUMIFS(СВЦЭМ!$K$34:$K$777,СВЦЭМ!$A$34:$A$777,$A390,СВЦЭМ!$B$34:$B$777,J$366)+'СЕТ СН'!$F$13</f>
        <v>657.31052854999996</v>
      </c>
      <c r="K390" s="37">
        <f>SUMIFS(СВЦЭМ!$K$34:$K$777,СВЦЭМ!$A$34:$A$777,$A390,СВЦЭМ!$B$34:$B$777,K$366)+'СЕТ СН'!$F$13</f>
        <v>593.56212169000003</v>
      </c>
      <c r="L390" s="37">
        <f>SUMIFS(СВЦЭМ!$K$34:$K$777,СВЦЭМ!$A$34:$A$777,$A390,СВЦЭМ!$B$34:$B$777,L$366)+'СЕТ СН'!$F$13</f>
        <v>535.54906676999997</v>
      </c>
      <c r="M390" s="37">
        <f>SUMIFS(СВЦЭМ!$K$34:$K$777,СВЦЭМ!$A$34:$A$777,$A390,СВЦЭМ!$B$34:$B$777,M$366)+'СЕТ СН'!$F$13</f>
        <v>521.0843787</v>
      </c>
      <c r="N390" s="37">
        <f>SUMIFS(СВЦЭМ!$K$34:$K$777,СВЦЭМ!$A$34:$A$777,$A390,СВЦЭМ!$B$34:$B$777,N$366)+'СЕТ СН'!$F$13</f>
        <v>530.24215369000001</v>
      </c>
      <c r="O390" s="37">
        <f>SUMIFS(СВЦЭМ!$K$34:$K$777,СВЦЭМ!$A$34:$A$777,$A390,СВЦЭМ!$B$34:$B$777,O$366)+'СЕТ СН'!$F$13</f>
        <v>542.08984282999995</v>
      </c>
      <c r="P390" s="37">
        <f>SUMIFS(СВЦЭМ!$K$34:$K$777,СВЦЭМ!$A$34:$A$777,$A390,СВЦЭМ!$B$34:$B$777,P$366)+'СЕТ СН'!$F$13</f>
        <v>546.47376702999998</v>
      </c>
      <c r="Q390" s="37">
        <f>SUMIFS(СВЦЭМ!$K$34:$K$777,СВЦЭМ!$A$34:$A$777,$A390,СВЦЭМ!$B$34:$B$777,Q$366)+'СЕТ СН'!$F$13</f>
        <v>546.19710344999999</v>
      </c>
      <c r="R390" s="37">
        <f>SUMIFS(СВЦЭМ!$K$34:$K$777,СВЦЭМ!$A$34:$A$777,$A390,СВЦЭМ!$B$34:$B$777,R$366)+'СЕТ СН'!$F$13</f>
        <v>541.57783596000002</v>
      </c>
      <c r="S390" s="37">
        <f>SUMIFS(СВЦЭМ!$K$34:$K$777,СВЦЭМ!$A$34:$A$777,$A390,СВЦЭМ!$B$34:$B$777,S$366)+'СЕТ СН'!$F$13</f>
        <v>519.60159927999996</v>
      </c>
      <c r="T390" s="37">
        <f>SUMIFS(СВЦЭМ!$K$34:$K$777,СВЦЭМ!$A$34:$A$777,$A390,СВЦЭМ!$B$34:$B$777,T$366)+'СЕТ СН'!$F$13</f>
        <v>505.98783966000002</v>
      </c>
      <c r="U390" s="37">
        <f>SUMIFS(СВЦЭМ!$K$34:$K$777,СВЦЭМ!$A$34:$A$777,$A390,СВЦЭМ!$B$34:$B$777,U$366)+'СЕТ СН'!$F$13</f>
        <v>507.35158345000002</v>
      </c>
      <c r="V390" s="37">
        <f>SUMIFS(СВЦЭМ!$K$34:$K$777,СВЦЭМ!$A$34:$A$777,$A390,СВЦЭМ!$B$34:$B$777,V$366)+'СЕТ СН'!$F$13</f>
        <v>511.64056350999999</v>
      </c>
      <c r="W390" s="37">
        <f>SUMIFS(СВЦЭМ!$K$34:$K$777,СВЦЭМ!$A$34:$A$777,$A390,СВЦЭМ!$B$34:$B$777,W$366)+'СЕТ СН'!$F$13</f>
        <v>517.24009179999996</v>
      </c>
      <c r="X390" s="37">
        <f>SUMIFS(СВЦЭМ!$K$34:$K$777,СВЦЭМ!$A$34:$A$777,$A390,СВЦЭМ!$B$34:$B$777,X$366)+'СЕТ СН'!$F$13</f>
        <v>535.42059883000002</v>
      </c>
      <c r="Y390" s="37">
        <f>SUMIFS(СВЦЭМ!$K$34:$K$777,СВЦЭМ!$A$34:$A$777,$A390,СВЦЭМ!$B$34:$B$777,Y$366)+'СЕТ СН'!$F$13</f>
        <v>609.00004065999997</v>
      </c>
    </row>
    <row r="391" spans="1:26" ht="15.75" x14ac:dyDescent="0.2">
      <c r="A391" s="36">
        <f t="shared" si="10"/>
        <v>42699</v>
      </c>
      <c r="B391" s="37">
        <f>SUMIFS(СВЦЭМ!$K$34:$K$777,СВЦЭМ!$A$34:$A$777,$A391,СВЦЭМ!$B$34:$B$777,B$366)+'СЕТ СН'!$F$13</f>
        <v>684.04784003999998</v>
      </c>
      <c r="C391" s="37">
        <f>SUMIFS(СВЦЭМ!$K$34:$K$777,СВЦЭМ!$A$34:$A$777,$A391,СВЦЭМ!$B$34:$B$777,C$366)+'СЕТ СН'!$F$13</f>
        <v>755.26712492000001</v>
      </c>
      <c r="D391" s="37">
        <f>SUMIFS(СВЦЭМ!$K$34:$K$777,СВЦЭМ!$A$34:$A$777,$A391,СВЦЭМ!$B$34:$B$777,D$366)+'СЕТ СН'!$F$13</f>
        <v>793.43683295999995</v>
      </c>
      <c r="E391" s="37">
        <f>SUMIFS(СВЦЭМ!$K$34:$K$777,СВЦЭМ!$A$34:$A$777,$A391,СВЦЭМ!$B$34:$B$777,E$366)+'СЕТ СН'!$F$13</f>
        <v>795.61023172</v>
      </c>
      <c r="F391" s="37">
        <f>SUMIFS(СВЦЭМ!$K$34:$K$777,СВЦЭМ!$A$34:$A$777,$A391,СВЦЭМ!$B$34:$B$777,F$366)+'СЕТ СН'!$F$13</f>
        <v>795.77141707999999</v>
      </c>
      <c r="G391" s="37">
        <f>SUMIFS(СВЦЭМ!$K$34:$K$777,СВЦЭМ!$A$34:$A$777,$A391,СВЦЭМ!$B$34:$B$777,G$366)+'СЕТ СН'!$F$13</f>
        <v>785.66026952000004</v>
      </c>
      <c r="H391" s="37">
        <f>SUMIFS(СВЦЭМ!$K$34:$K$777,СВЦЭМ!$A$34:$A$777,$A391,СВЦЭМ!$B$34:$B$777,H$366)+'СЕТ СН'!$F$13</f>
        <v>743.61087915999997</v>
      </c>
      <c r="I391" s="37">
        <f>SUMIFS(СВЦЭМ!$K$34:$K$777,СВЦЭМ!$A$34:$A$777,$A391,СВЦЭМ!$B$34:$B$777,I$366)+'СЕТ СН'!$F$13</f>
        <v>708.19418733999998</v>
      </c>
      <c r="J391" s="37">
        <f>SUMIFS(СВЦЭМ!$K$34:$K$777,СВЦЭМ!$A$34:$A$777,$A391,СВЦЭМ!$B$34:$B$777,J$366)+'СЕТ СН'!$F$13</f>
        <v>644.90247119000003</v>
      </c>
      <c r="K391" s="37">
        <f>SUMIFS(СВЦЭМ!$K$34:$K$777,СВЦЭМ!$A$34:$A$777,$A391,СВЦЭМ!$B$34:$B$777,K$366)+'СЕТ СН'!$F$13</f>
        <v>578.10883317000003</v>
      </c>
      <c r="L391" s="37">
        <f>SUMIFS(СВЦЭМ!$K$34:$K$777,СВЦЭМ!$A$34:$A$777,$A391,СВЦЭМ!$B$34:$B$777,L$366)+'СЕТ СН'!$F$13</f>
        <v>521.42290983999999</v>
      </c>
      <c r="M391" s="37">
        <f>SUMIFS(СВЦЭМ!$K$34:$K$777,СВЦЭМ!$A$34:$A$777,$A391,СВЦЭМ!$B$34:$B$777,M$366)+'СЕТ СН'!$F$13</f>
        <v>511.46107102000002</v>
      </c>
      <c r="N391" s="37">
        <f>SUMIFS(СВЦЭМ!$K$34:$K$777,СВЦЭМ!$A$34:$A$777,$A391,СВЦЭМ!$B$34:$B$777,N$366)+'СЕТ СН'!$F$13</f>
        <v>523.38858283000002</v>
      </c>
      <c r="O391" s="37">
        <f>SUMIFS(СВЦЭМ!$K$34:$K$777,СВЦЭМ!$A$34:$A$777,$A391,СВЦЭМ!$B$34:$B$777,O$366)+'СЕТ СН'!$F$13</f>
        <v>528.93167721999998</v>
      </c>
      <c r="P391" s="37">
        <f>SUMIFS(СВЦЭМ!$K$34:$K$777,СВЦЭМ!$A$34:$A$777,$A391,СВЦЭМ!$B$34:$B$777,P$366)+'СЕТ СН'!$F$13</f>
        <v>531.58030065000003</v>
      </c>
      <c r="Q391" s="37">
        <f>SUMIFS(СВЦЭМ!$K$34:$K$777,СВЦЭМ!$A$34:$A$777,$A391,СВЦЭМ!$B$34:$B$777,Q$366)+'СЕТ СН'!$F$13</f>
        <v>533.82170229999997</v>
      </c>
      <c r="R391" s="37">
        <f>SUMIFS(СВЦЭМ!$K$34:$K$777,СВЦЭМ!$A$34:$A$777,$A391,СВЦЭМ!$B$34:$B$777,R$366)+'СЕТ СН'!$F$13</f>
        <v>533.60995373000003</v>
      </c>
      <c r="S391" s="37">
        <f>SUMIFS(СВЦЭМ!$K$34:$K$777,СВЦЭМ!$A$34:$A$777,$A391,СВЦЭМ!$B$34:$B$777,S$366)+'СЕТ СН'!$F$13</f>
        <v>517.32903427999997</v>
      </c>
      <c r="T391" s="37">
        <f>SUMIFS(СВЦЭМ!$K$34:$K$777,СВЦЭМ!$A$34:$A$777,$A391,СВЦЭМ!$B$34:$B$777,T$366)+'СЕТ СН'!$F$13</f>
        <v>495.61852750999998</v>
      </c>
      <c r="U391" s="37">
        <f>SUMIFS(СВЦЭМ!$K$34:$K$777,СВЦЭМ!$A$34:$A$777,$A391,СВЦЭМ!$B$34:$B$777,U$366)+'СЕТ СН'!$F$13</f>
        <v>493.99753253</v>
      </c>
      <c r="V391" s="37">
        <f>SUMIFS(СВЦЭМ!$K$34:$K$777,СВЦЭМ!$A$34:$A$777,$A391,СВЦЭМ!$B$34:$B$777,V$366)+'СЕТ СН'!$F$13</f>
        <v>504.34580555000002</v>
      </c>
      <c r="W391" s="37">
        <f>SUMIFS(СВЦЭМ!$K$34:$K$777,СВЦЭМ!$A$34:$A$777,$A391,СВЦЭМ!$B$34:$B$777,W$366)+'СЕТ СН'!$F$13</f>
        <v>517.14341956999999</v>
      </c>
      <c r="X391" s="37">
        <f>SUMIFS(СВЦЭМ!$K$34:$K$777,СВЦЭМ!$A$34:$A$777,$A391,СВЦЭМ!$B$34:$B$777,X$366)+'СЕТ СН'!$F$13</f>
        <v>538.75886122999998</v>
      </c>
      <c r="Y391" s="37">
        <f>SUMIFS(СВЦЭМ!$K$34:$K$777,СВЦЭМ!$A$34:$A$777,$A391,СВЦЭМ!$B$34:$B$777,Y$366)+'СЕТ СН'!$F$13</f>
        <v>614.50897780000003</v>
      </c>
    </row>
    <row r="392" spans="1:26" ht="15.75" x14ac:dyDescent="0.2">
      <c r="A392" s="36">
        <f t="shared" si="10"/>
        <v>42700</v>
      </c>
      <c r="B392" s="37">
        <f>SUMIFS(СВЦЭМ!$K$34:$K$777,СВЦЭМ!$A$34:$A$777,$A392,СВЦЭМ!$B$34:$B$777,B$366)+'СЕТ СН'!$F$13</f>
        <v>693.08767810999996</v>
      </c>
      <c r="C392" s="37">
        <f>SUMIFS(СВЦЭМ!$K$34:$K$777,СВЦЭМ!$A$34:$A$777,$A392,СВЦЭМ!$B$34:$B$777,C$366)+'СЕТ СН'!$F$13</f>
        <v>743.54429332999996</v>
      </c>
      <c r="D392" s="37">
        <f>SUMIFS(СВЦЭМ!$K$34:$K$777,СВЦЭМ!$A$34:$A$777,$A392,СВЦЭМ!$B$34:$B$777,D$366)+'СЕТ СН'!$F$13</f>
        <v>771.78438518999997</v>
      </c>
      <c r="E392" s="37">
        <f>SUMIFS(СВЦЭМ!$K$34:$K$777,СВЦЭМ!$A$34:$A$777,$A392,СВЦЭМ!$B$34:$B$777,E$366)+'СЕТ СН'!$F$13</f>
        <v>772.98022690000005</v>
      </c>
      <c r="F392" s="37">
        <f>SUMIFS(СВЦЭМ!$K$34:$K$777,СВЦЭМ!$A$34:$A$777,$A392,СВЦЭМ!$B$34:$B$777,F$366)+'СЕТ СН'!$F$13</f>
        <v>776.58081599000002</v>
      </c>
      <c r="G392" s="37">
        <f>SUMIFS(СВЦЭМ!$K$34:$K$777,СВЦЭМ!$A$34:$A$777,$A392,СВЦЭМ!$B$34:$B$777,G$366)+'СЕТ СН'!$F$13</f>
        <v>774.29063716999997</v>
      </c>
      <c r="H392" s="37">
        <f>SUMIFS(СВЦЭМ!$K$34:$K$777,СВЦЭМ!$A$34:$A$777,$A392,СВЦЭМ!$B$34:$B$777,H$366)+'СЕТ СН'!$F$13</f>
        <v>766.63759078999999</v>
      </c>
      <c r="I392" s="37">
        <f>SUMIFS(СВЦЭМ!$K$34:$K$777,СВЦЭМ!$A$34:$A$777,$A392,СВЦЭМ!$B$34:$B$777,I$366)+'СЕТ СН'!$F$13</f>
        <v>752.00000130000001</v>
      </c>
      <c r="J392" s="37">
        <f>SUMIFS(СВЦЭМ!$K$34:$K$777,СВЦЭМ!$A$34:$A$777,$A392,СВЦЭМ!$B$34:$B$777,J$366)+'СЕТ СН'!$F$13</f>
        <v>677.85806000000002</v>
      </c>
      <c r="K392" s="37">
        <f>SUMIFS(СВЦЭМ!$K$34:$K$777,СВЦЭМ!$A$34:$A$777,$A392,СВЦЭМ!$B$34:$B$777,K$366)+'СЕТ СН'!$F$13</f>
        <v>592.28810338999995</v>
      </c>
      <c r="L392" s="37">
        <f>SUMIFS(СВЦЭМ!$K$34:$K$777,СВЦЭМ!$A$34:$A$777,$A392,СВЦЭМ!$B$34:$B$777,L$366)+'СЕТ СН'!$F$13</f>
        <v>521.10707922999995</v>
      </c>
      <c r="M392" s="37">
        <f>SUMIFS(СВЦЭМ!$K$34:$K$777,СВЦЭМ!$A$34:$A$777,$A392,СВЦЭМ!$B$34:$B$777,M$366)+'СЕТ СН'!$F$13</f>
        <v>501.45254903</v>
      </c>
      <c r="N392" s="37">
        <f>SUMIFS(СВЦЭМ!$K$34:$K$777,СВЦЭМ!$A$34:$A$777,$A392,СВЦЭМ!$B$34:$B$777,N$366)+'СЕТ СН'!$F$13</f>
        <v>511.49423758</v>
      </c>
      <c r="O392" s="37">
        <f>SUMIFS(СВЦЭМ!$K$34:$K$777,СВЦЭМ!$A$34:$A$777,$A392,СВЦЭМ!$B$34:$B$777,O$366)+'СЕТ СН'!$F$13</f>
        <v>516.35179287000005</v>
      </c>
      <c r="P392" s="37">
        <f>SUMIFS(СВЦЭМ!$K$34:$K$777,СВЦЭМ!$A$34:$A$777,$A392,СВЦЭМ!$B$34:$B$777,P$366)+'СЕТ СН'!$F$13</f>
        <v>523.90231001999996</v>
      </c>
      <c r="Q392" s="37">
        <f>SUMIFS(СВЦЭМ!$K$34:$K$777,СВЦЭМ!$A$34:$A$777,$A392,СВЦЭМ!$B$34:$B$777,Q$366)+'СЕТ СН'!$F$13</f>
        <v>525.01672051000003</v>
      </c>
      <c r="R392" s="37">
        <f>SUMIFS(СВЦЭМ!$K$34:$K$777,СВЦЭМ!$A$34:$A$777,$A392,СВЦЭМ!$B$34:$B$777,R$366)+'СЕТ СН'!$F$13</f>
        <v>521.04855267000005</v>
      </c>
      <c r="S392" s="37">
        <f>SUMIFS(СВЦЭМ!$K$34:$K$777,СВЦЭМ!$A$34:$A$777,$A392,СВЦЭМ!$B$34:$B$777,S$366)+'СЕТ СН'!$F$13</f>
        <v>500.65855966999999</v>
      </c>
      <c r="T392" s="37">
        <f>SUMIFS(СВЦЭМ!$K$34:$K$777,СВЦЭМ!$A$34:$A$777,$A392,СВЦЭМ!$B$34:$B$777,T$366)+'СЕТ СН'!$F$13</f>
        <v>485.71319751999999</v>
      </c>
      <c r="U392" s="37">
        <f>SUMIFS(СВЦЭМ!$K$34:$K$777,СВЦЭМ!$A$34:$A$777,$A392,СВЦЭМ!$B$34:$B$777,U$366)+'СЕТ СН'!$F$13</f>
        <v>488.13401018000002</v>
      </c>
      <c r="V392" s="37">
        <f>SUMIFS(СВЦЭМ!$K$34:$K$777,СВЦЭМ!$A$34:$A$777,$A392,СВЦЭМ!$B$34:$B$777,V$366)+'СЕТ СН'!$F$13</f>
        <v>495.11857614000002</v>
      </c>
      <c r="W392" s="37">
        <f>SUMIFS(СВЦЭМ!$K$34:$K$777,СВЦЭМ!$A$34:$A$777,$A392,СВЦЭМ!$B$34:$B$777,W$366)+'СЕТ СН'!$F$13</f>
        <v>503.05915594999999</v>
      </c>
      <c r="X392" s="37">
        <f>SUMIFS(СВЦЭМ!$K$34:$K$777,СВЦЭМ!$A$34:$A$777,$A392,СВЦЭМ!$B$34:$B$777,X$366)+'СЕТ СН'!$F$13</f>
        <v>512.47581492999996</v>
      </c>
      <c r="Y392" s="37">
        <f>SUMIFS(СВЦЭМ!$K$34:$K$777,СВЦЭМ!$A$34:$A$777,$A392,СВЦЭМ!$B$34:$B$777,Y$366)+'СЕТ СН'!$F$13</f>
        <v>571.15203082999994</v>
      </c>
    </row>
    <row r="393" spans="1:26" ht="15.75" x14ac:dyDescent="0.2">
      <c r="A393" s="36">
        <f t="shared" si="10"/>
        <v>42701</v>
      </c>
      <c r="B393" s="37">
        <f>SUMIFS(СВЦЭМ!$K$34:$K$777,СВЦЭМ!$A$34:$A$777,$A393,СВЦЭМ!$B$34:$B$777,B$366)+'СЕТ СН'!$F$13</f>
        <v>666.85003733999997</v>
      </c>
      <c r="C393" s="37">
        <f>SUMIFS(СВЦЭМ!$K$34:$K$777,СВЦЭМ!$A$34:$A$777,$A393,СВЦЭМ!$B$34:$B$777,C$366)+'СЕТ СН'!$F$13</f>
        <v>726.48562164999998</v>
      </c>
      <c r="D393" s="37">
        <f>SUMIFS(СВЦЭМ!$K$34:$K$777,СВЦЭМ!$A$34:$A$777,$A393,СВЦЭМ!$B$34:$B$777,D$366)+'СЕТ СН'!$F$13</f>
        <v>771.29073387999995</v>
      </c>
      <c r="E393" s="37">
        <f>SUMIFS(СВЦЭМ!$K$34:$K$777,СВЦЭМ!$A$34:$A$777,$A393,СВЦЭМ!$B$34:$B$777,E$366)+'СЕТ СН'!$F$13</f>
        <v>768.03385828</v>
      </c>
      <c r="F393" s="37">
        <f>SUMIFS(СВЦЭМ!$K$34:$K$777,СВЦЭМ!$A$34:$A$777,$A393,СВЦЭМ!$B$34:$B$777,F$366)+'СЕТ СН'!$F$13</f>
        <v>766.25048609999999</v>
      </c>
      <c r="G393" s="37">
        <f>SUMIFS(СВЦЭМ!$K$34:$K$777,СВЦЭМ!$A$34:$A$777,$A393,СВЦЭМ!$B$34:$B$777,G$366)+'СЕТ СН'!$F$13</f>
        <v>767.14968944999998</v>
      </c>
      <c r="H393" s="37">
        <f>SUMIFS(СВЦЭМ!$K$34:$K$777,СВЦЭМ!$A$34:$A$777,$A393,СВЦЭМ!$B$34:$B$777,H$366)+'СЕТ СН'!$F$13</f>
        <v>764.36121761000004</v>
      </c>
      <c r="I393" s="37">
        <f>SUMIFS(СВЦЭМ!$K$34:$K$777,СВЦЭМ!$A$34:$A$777,$A393,СВЦЭМ!$B$34:$B$777,I$366)+'СЕТ СН'!$F$13</f>
        <v>748.80179706000001</v>
      </c>
      <c r="J393" s="37">
        <f>SUMIFS(СВЦЭМ!$K$34:$K$777,СВЦЭМ!$A$34:$A$777,$A393,СВЦЭМ!$B$34:$B$777,J$366)+'СЕТ СН'!$F$13</f>
        <v>683.64688922000005</v>
      </c>
      <c r="K393" s="37">
        <f>SUMIFS(СВЦЭМ!$K$34:$K$777,СВЦЭМ!$A$34:$A$777,$A393,СВЦЭМ!$B$34:$B$777,K$366)+'СЕТ СН'!$F$13</f>
        <v>599.98992616999999</v>
      </c>
      <c r="L393" s="37">
        <f>SUMIFS(СВЦЭМ!$K$34:$K$777,СВЦЭМ!$A$34:$A$777,$A393,СВЦЭМ!$B$34:$B$777,L$366)+'СЕТ СН'!$F$13</f>
        <v>528.62697906000005</v>
      </c>
      <c r="M393" s="37">
        <f>SUMIFS(СВЦЭМ!$K$34:$K$777,СВЦЭМ!$A$34:$A$777,$A393,СВЦЭМ!$B$34:$B$777,M$366)+'СЕТ СН'!$F$13</f>
        <v>506.09626825999999</v>
      </c>
      <c r="N393" s="37">
        <f>SUMIFS(СВЦЭМ!$K$34:$K$777,СВЦЭМ!$A$34:$A$777,$A393,СВЦЭМ!$B$34:$B$777,N$366)+'СЕТ СН'!$F$13</f>
        <v>513.11027908999995</v>
      </c>
      <c r="O393" s="37">
        <f>SUMIFS(СВЦЭМ!$K$34:$K$777,СВЦЭМ!$A$34:$A$777,$A393,СВЦЭМ!$B$34:$B$777,O$366)+'СЕТ СН'!$F$13</f>
        <v>520.62621007999996</v>
      </c>
      <c r="P393" s="37">
        <f>SUMIFS(СВЦЭМ!$K$34:$K$777,СВЦЭМ!$A$34:$A$777,$A393,СВЦЭМ!$B$34:$B$777,P$366)+'СЕТ СН'!$F$13</f>
        <v>530.29280351</v>
      </c>
      <c r="Q393" s="37">
        <f>SUMIFS(СВЦЭМ!$K$34:$K$777,СВЦЭМ!$A$34:$A$777,$A393,СВЦЭМ!$B$34:$B$777,Q$366)+'СЕТ СН'!$F$13</f>
        <v>529.67673749000005</v>
      </c>
      <c r="R393" s="37">
        <f>SUMIFS(СВЦЭМ!$K$34:$K$777,СВЦЭМ!$A$34:$A$777,$A393,СВЦЭМ!$B$34:$B$777,R$366)+'СЕТ СН'!$F$13</f>
        <v>523.84427768</v>
      </c>
      <c r="S393" s="37">
        <f>SUMIFS(СВЦЭМ!$K$34:$K$777,СВЦЭМ!$A$34:$A$777,$A393,СВЦЭМ!$B$34:$B$777,S$366)+'СЕТ СН'!$F$13</f>
        <v>507.97185918000002</v>
      </c>
      <c r="T393" s="37">
        <f>SUMIFS(СВЦЭМ!$K$34:$K$777,СВЦЭМ!$A$34:$A$777,$A393,СВЦЭМ!$B$34:$B$777,T$366)+'СЕТ СН'!$F$13</f>
        <v>482.42147268000002</v>
      </c>
      <c r="U393" s="37">
        <f>SUMIFS(СВЦЭМ!$K$34:$K$777,СВЦЭМ!$A$34:$A$777,$A393,СВЦЭМ!$B$34:$B$777,U$366)+'СЕТ СН'!$F$13</f>
        <v>484.19669784000001</v>
      </c>
      <c r="V393" s="37">
        <f>SUMIFS(СВЦЭМ!$K$34:$K$777,СВЦЭМ!$A$34:$A$777,$A393,СВЦЭМ!$B$34:$B$777,V$366)+'СЕТ СН'!$F$13</f>
        <v>493.97617787000001</v>
      </c>
      <c r="W393" s="37">
        <f>SUMIFS(СВЦЭМ!$K$34:$K$777,СВЦЭМ!$A$34:$A$777,$A393,СВЦЭМ!$B$34:$B$777,W$366)+'СЕТ СН'!$F$13</f>
        <v>508.48106163</v>
      </c>
      <c r="X393" s="37">
        <f>SUMIFS(СВЦЭМ!$K$34:$K$777,СВЦЭМ!$A$34:$A$777,$A393,СВЦЭМ!$B$34:$B$777,X$366)+'СЕТ СН'!$F$13</f>
        <v>530.49735448000001</v>
      </c>
      <c r="Y393" s="37">
        <f>SUMIFS(СВЦЭМ!$K$34:$K$777,СВЦЭМ!$A$34:$A$777,$A393,СВЦЭМ!$B$34:$B$777,Y$366)+'СЕТ СН'!$F$13</f>
        <v>604.16662287999998</v>
      </c>
    </row>
    <row r="394" spans="1:26" ht="15.75" x14ac:dyDescent="0.2">
      <c r="A394" s="36">
        <f t="shared" si="10"/>
        <v>42702</v>
      </c>
      <c r="B394" s="37">
        <f>SUMIFS(СВЦЭМ!$K$34:$K$777,СВЦЭМ!$A$34:$A$777,$A394,СВЦЭМ!$B$34:$B$777,B$366)+'СЕТ СН'!$F$13</f>
        <v>638.86447242999998</v>
      </c>
      <c r="C394" s="37">
        <f>SUMIFS(СВЦЭМ!$K$34:$K$777,СВЦЭМ!$A$34:$A$777,$A394,СВЦЭМ!$B$34:$B$777,C$366)+'СЕТ СН'!$F$13</f>
        <v>708.28077824000002</v>
      </c>
      <c r="D394" s="37">
        <f>SUMIFS(СВЦЭМ!$K$34:$K$777,СВЦЭМ!$A$34:$A$777,$A394,СВЦЭМ!$B$34:$B$777,D$366)+'СЕТ СН'!$F$13</f>
        <v>761.85199986999999</v>
      </c>
      <c r="E394" s="37">
        <f>SUMIFS(СВЦЭМ!$K$34:$K$777,СВЦЭМ!$A$34:$A$777,$A394,СВЦЭМ!$B$34:$B$777,E$366)+'СЕТ СН'!$F$13</f>
        <v>772.29078838999999</v>
      </c>
      <c r="F394" s="37">
        <f>SUMIFS(СВЦЭМ!$K$34:$K$777,СВЦЭМ!$A$34:$A$777,$A394,СВЦЭМ!$B$34:$B$777,F$366)+'СЕТ СН'!$F$13</f>
        <v>771.81005212000002</v>
      </c>
      <c r="G394" s="37">
        <f>SUMIFS(СВЦЭМ!$K$34:$K$777,СВЦЭМ!$A$34:$A$777,$A394,СВЦЭМ!$B$34:$B$777,G$366)+'СЕТ СН'!$F$13</f>
        <v>762.88611334999996</v>
      </c>
      <c r="H394" s="37">
        <f>SUMIFS(СВЦЭМ!$K$34:$K$777,СВЦЭМ!$A$34:$A$777,$A394,СВЦЭМ!$B$34:$B$777,H$366)+'СЕТ СН'!$F$13</f>
        <v>738.53262000999996</v>
      </c>
      <c r="I394" s="37">
        <f>SUMIFS(СВЦЭМ!$K$34:$K$777,СВЦЭМ!$A$34:$A$777,$A394,СВЦЭМ!$B$34:$B$777,I$366)+'СЕТ СН'!$F$13</f>
        <v>711.22031277999997</v>
      </c>
      <c r="J394" s="37">
        <f>SUMIFS(СВЦЭМ!$K$34:$K$777,СВЦЭМ!$A$34:$A$777,$A394,СВЦЭМ!$B$34:$B$777,J$366)+'СЕТ СН'!$F$13</f>
        <v>654.50018771999999</v>
      </c>
      <c r="K394" s="37">
        <f>SUMIFS(СВЦЭМ!$K$34:$K$777,СВЦЭМ!$A$34:$A$777,$A394,СВЦЭМ!$B$34:$B$777,K$366)+'СЕТ СН'!$F$13</f>
        <v>589.23010505000002</v>
      </c>
      <c r="L394" s="37">
        <f>SUMIFS(СВЦЭМ!$K$34:$K$777,СВЦЭМ!$A$34:$A$777,$A394,СВЦЭМ!$B$34:$B$777,L$366)+'СЕТ СН'!$F$13</f>
        <v>551.24182127999995</v>
      </c>
      <c r="M394" s="37">
        <f>SUMIFS(СВЦЭМ!$K$34:$K$777,СВЦЭМ!$A$34:$A$777,$A394,СВЦЭМ!$B$34:$B$777,M$366)+'СЕТ СН'!$F$13</f>
        <v>527.13715176000005</v>
      </c>
      <c r="N394" s="37">
        <f>SUMIFS(СВЦЭМ!$K$34:$K$777,СВЦЭМ!$A$34:$A$777,$A394,СВЦЭМ!$B$34:$B$777,N$366)+'СЕТ СН'!$F$13</f>
        <v>535.23049703000004</v>
      </c>
      <c r="O394" s="37">
        <f>SUMIFS(СВЦЭМ!$K$34:$K$777,СВЦЭМ!$A$34:$A$777,$A394,СВЦЭМ!$B$34:$B$777,O$366)+'СЕТ СН'!$F$13</f>
        <v>546.08465552999996</v>
      </c>
      <c r="P394" s="37">
        <f>SUMIFS(СВЦЭМ!$K$34:$K$777,СВЦЭМ!$A$34:$A$777,$A394,СВЦЭМ!$B$34:$B$777,P$366)+'СЕТ СН'!$F$13</f>
        <v>549.34220774999994</v>
      </c>
      <c r="Q394" s="37">
        <f>SUMIFS(СВЦЭМ!$K$34:$K$777,СВЦЭМ!$A$34:$A$777,$A394,СВЦЭМ!$B$34:$B$777,Q$366)+'СЕТ СН'!$F$13</f>
        <v>550.39382806000003</v>
      </c>
      <c r="R394" s="37">
        <f>SUMIFS(СВЦЭМ!$K$34:$K$777,СВЦЭМ!$A$34:$A$777,$A394,СВЦЭМ!$B$34:$B$777,R$366)+'СЕТ СН'!$F$13</f>
        <v>548.47374707999995</v>
      </c>
      <c r="S394" s="37">
        <f>SUMIFS(СВЦЭМ!$K$34:$K$777,СВЦЭМ!$A$34:$A$777,$A394,СВЦЭМ!$B$34:$B$777,S$366)+'СЕТ СН'!$F$13</f>
        <v>541.43827295000006</v>
      </c>
      <c r="T394" s="37">
        <f>SUMIFS(СВЦЭМ!$K$34:$K$777,СВЦЭМ!$A$34:$A$777,$A394,СВЦЭМ!$B$34:$B$777,T$366)+'СЕТ СН'!$F$13</f>
        <v>504.63538437</v>
      </c>
      <c r="U394" s="37">
        <f>SUMIFS(СВЦЭМ!$K$34:$K$777,СВЦЭМ!$A$34:$A$777,$A394,СВЦЭМ!$B$34:$B$777,U$366)+'СЕТ СН'!$F$13</f>
        <v>504.30477380000002</v>
      </c>
      <c r="V394" s="37">
        <f>SUMIFS(СВЦЭМ!$K$34:$K$777,СВЦЭМ!$A$34:$A$777,$A394,СВЦЭМ!$B$34:$B$777,V$366)+'СЕТ СН'!$F$13</f>
        <v>522.54622949999998</v>
      </c>
      <c r="W394" s="37">
        <f>SUMIFS(СВЦЭМ!$K$34:$K$777,СВЦЭМ!$A$34:$A$777,$A394,СВЦЭМ!$B$34:$B$777,W$366)+'СЕТ СН'!$F$13</f>
        <v>529.46874111</v>
      </c>
      <c r="X394" s="37">
        <f>SUMIFS(СВЦЭМ!$K$34:$K$777,СВЦЭМ!$A$34:$A$777,$A394,СВЦЭМ!$B$34:$B$777,X$366)+'СЕТ СН'!$F$13</f>
        <v>552.28667766000001</v>
      </c>
      <c r="Y394" s="37">
        <f>SUMIFS(СВЦЭМ!$K$34:$K$777,СВЦЭМ!$A$34:$A$777,$A394,СВЦЭМ!$B$34:$B$777,Y$366)+'СЕТ СН'!$F$13</f>
        <v>601.88480212000002</v>
      </c>
    </row>
    <row r="395" spans="1:26" ht="15.75" x14ac:dyDescent="0.2">
      <c r="A395" s="36">
        <f t="shared" si="10"/>
        <v>42703</v>
      </c>
      <c r="B395" s="37">
        <f>SUMIFS(СВЦЭМ!$K$34:$K$777,СВЦЭМ!$A$34:$A$777,$A395,СВЦЭМ!$B$34:$B$777,B$366)+'СЕТ СН'!$F$13</f>
        <v>670.11543695</v>
      </c>
      <c r="C395" s="37">
        <f>SUMIFS(СВЦЭМ!$K$34:$K$777,СВЦЭМ!$A$34:$A$777,$A395,СВЦЭМ!$B$34:$B$777,C$366)+'СЕТ СН'!$F$13</f>
        <v>742.22512182000003</v>
      </c>
      <c r="D395" s="37">
        <f>SUMIFS(СВЦЭМ!$K$34:$K$777,СВЦЭМ!$A$34:$A$777,$A395,СВЦЭМ!$B$34:$B$777,D$366)+'СЕТ СН'!$F$13</f>
        <v>791.40078256000004</v>
      </c>
      <c r="E395" s="37">
        <f>SUMIFS(СВЦЭМ!$K$34:$K$777,СВЦЭМ!$A$34:$A$777,$A395,СВЦЭМ!$B$34:$B$777,E$366)+'СЕТ СН'!$F$13</f>
        <v>795.69377200999998</v>
      </c>
      <c r="F395" s="37">
        <f>SUMIFS(СВЦЭМ!$K$34:$K$777,СВЦЭМ!$A$34:$A$777,$A395,СВЦЭМ!$B$34:$B$777,F$366)+'СЕТ СН'!$F$13</f>
        <v>792.38499848000004</v>
      </c>
      <c r="G395" s="37">
        <f>SUMIFS(СВЦЭМ!$K$34:$K$777,СВЦЭМ!$A$34:$A$777,$A395,СВЦЭМ!$B$34:$B$777,G$366)+'СЕТ СН'!$F$13</f>
        <v>783.48229285000002</v>
      </c>
      <c r="H395" s="37">
        <f>SUMIFS(СВЦЭМ!$K$34:$K$777,СВЦЭМ!$A$34:$A$777,$A395,СВЦЭМ!$B$34:$B$777,H$366)+'СЕТ СН'!$F$13</f>
        <v>736.71250239999995</v>
      </c>
      <c r="I395" s="37">
        <f>SUMIFS(СВЦЭМ!$K$34:$K$777,СВЦЭМ!$A$34:$A$777,$A395,СВЦЭМ!$B$34:$B$777,I$366)+'СЕТ СН'!$F$13</f>
        <v>680.26545453999995</v>
      </c>
      <c r="J395" s="37">
        <f>SUMIFS(СВЦЭМ!$K$34:$K$777,СВЦЭМ!$A$34:$A$777,$A395,СВЦЭМ!$B$34:$B$777,J$366)+'СЕТ СН'!$F$13</f>
        <v>617.06743310000002</v>
      </c>
      <c r="K395" s="37">
        <f>SUMIFS(СВЦЭМ!$K$34:$K$777,СВЦЭМ!$A$34:$A$777,$A395,СВЦЭМ!$B$34:$B$777,K$366)+'СЕТ СН'!$F$13</f>
        <v>585.69948091000003</v>
      </c>
      <c r="L395" s="37">
        <f>SUMIFS(СВЦЭМ!$K$34:$K$777,СВЦЭМ!$A$34:$A$777,$A395,СВЦЭМ!$B$34:$B$777,L$366)+'СЕТ СН'!$F$13</f>
        <v>561.36407169999995</v>
      </c>
      <c r="M395" s="37">
        <f>SUMIFS(СВЦЭМ!$K$34:$K$777,СВЦЭМ!$A$34:$A$777,$A395,СВЦЭМ!$B$34:$B$777,M$366)+'СЕТ СН'!$F$13</f>
        <v>566.01180459</v>
      </c>
      <c r="N395" s="37">
        <f>SUMIFS(СВЦЭМ!$K$34:$K$777,СВЦЭМ!$A$34:$A$777,$A395,СВЦЭМ!$B$34:$B$777,N$366)+'СЕТ СН'!$F$13</f>
        <v>590.45401265999999</v>
      </c>
      <c r="O395" s="37">
        <f>SUMIFS(СВЦЭМ!$K$34:$K$777,СВЦЭМ!$A$34:$A$777,$A395,СВЦЭМ!$B$34:$B$777,O$366)+'СЕТ СН'!$F$13</f>
        <v>595.70770980999998</v>
      </c>
      <c r="P395" s="37">
        <f>SUMIFS(СВЦЭМ!$K$34:$K$777,СВЦЭМ!$A$34:$A$777,$A395,СВЦЭМ!$B$34:$B$777,P$366)+'СЕТ СН'!$F$13</f>
        <v>595.78843530999995</v>
      </c>
      <c r="Q395" s="37">
        <f>SUMIFS(СВЦЭМ!$K$34:$K$777,СВЦЭМ!$A$34:$A$777,$A395,СВЦЭМ!$B$34:$B$777,Q$366)+'СЕТ СН'!$F$13</f>
        <v>595.50230106000004</v>
      </c>
      <c r="R395" s="37">
        <f>SUMIFS(СВЦЭМ!$K$34:$K$777,СВЦЭМ!$A$34:$A$777,$A395,СВЦЭМ!$B$34:$B$777,R$366)+'СЕТ СН'!$F$13</f>
        <v>593.69938177999995</v>
      </c>
      <c r="S395" s="37">
        <f>SUMIFS(СВЦЭМ!$K$34:$K$777,СВЦЭМ!$A$34:$A$777,$A395,СВЦЭМ!$B$34:$B$777,S$366)+'СЕТ СН'!$F$13</f>
        <v>574.10841731000005</v>
      </c>
      <c r="T395" s="37">
        <f>SUMIFS(СВЦЭМ!$K$34:$K$777,СВЦЭМ!$A$34:$A$777,$A395,СВЦЭМ!$B$34:$B$777,T$366)+'СЕТ СН'!$F$13</f>
        <v>542.73405887000001</v>
      </c>
      <c r="U395" s="37">
        <f>SUMIFS(СВЦЭМ!$K$34:$K$777,СВЦЭМ!$A$34:$A$777,$A395,СВЦЭМ!$B$34:$B$777,U$366)+'СЕТ СН'!$F$13</f>
        <v>539.85617373000002</v>
      </c>
      <c r="V395" s="37">
        <f>SUMIFS(СВЦЭМ!$K$34:$K$777,СВЦЭМ!$A$34:$A$777,$A395,СВЦЭМ!$B$34:$B$777,V$366)+'СЕТ СН'!$F$13</f>
        <v>533.65937943999995</v>
      </c>
      <c r="W395" s="37">
        <f>SUMIFS(СВЦЭМ!$K$34:$K$777,СВЦЭМ!$A$34:$A$777,$A395,СВЦЭМ!$B$34:$B$777,W$366)+'СЕТ СН'!$F$13</f>
        <v>540.75333308999996</v>
      </c>
      <c r="X395" s="37">
        <f>SUMIFS(СВЦЭМ!$K$34:$K$777,СВЦЭМ!$A$34:$A$777,$A395,СВЦЭМ!$B$34:$B$777,X$366)+'СЕТ СН'!$F$13</f>
        <v>561.63324975</v>
      </c>
      <c r="Y395" s="37">
        <f>SUMIFS(СВЦЭМ!$K$34:$K$777,СВЦЭМ!$A$34:$A$777,$A395,СВЦЭМ!$B$34:$B$777,Y$366)+'СЕТ СН'!$F$13</f>
        <v>625.59733237</v>
      </c>
    </row>
    <row r="396" spans="1:26" ht="15.75" x14ac:dyDescent="0.2">
      <c r="A396" s="36">
        <f t="shared" si="10"/>
        <v>42704</v>
      </c>
      <c r="B396" s="37">
        <f>SUMIFS(СВЦЭМ!$K$34:$K$777,СВЦЭМ!$A$34:$A$777,$A396,СВЦЭМ!$B$34:$B$777,B$366)+'СЕТ СН'!$F$13</f>
        <v>702.52145528999995</v>
      </c>
      <c r="C396" s="37">
        <f>SUMIFS(СВЦЭМ!$K$34:$K$777,СВЦЭМ!$A$34:$A$777,$A396,СВЦЭМ!$B$34:$B$777,C$366)+'СЕТ СН'!$F$13</f>
        <v>770.26513550000004</v>
      </c>
      <c r="D396" s="37">
        <f>SUMIFS(СВЦЭМ!$K$34:$K$777,СВЦЭМ!$A$34:$A$777,$A396,СВЦЭМ!$B$34:$B$777,D$366)+'СЕТ СН'!$F$13</f>
        <v>811.23789150000005</v>
      </c>
      <c r="E396" s="37">
        <f>SUMIFS(СВЦЭМ!$K$34:$K$777,СВЦЭМ!$A$34:$A$777,$A396,СВЦЭМ!$B$34:$B$777,E$366)+'СЕТ СН'!$F$13</f>
        <v>811.52349985000001</v>
      </c>
      <c r="F396" s="37">
        <f>SUMIFS(СВЦЭМ!$K$34:$K$777,СВЦЭМ!$A$34:$A$777,$A396,СВЦЭМ!$B$34:$B$777,F$366)+'СЕТ СН'!$F$13</f>
        <v>813.39113452000004</v>
      </c>
      <c r="G396" s="37">
        <f>SUMIFS(СВЦЭМ!$K$34:$K$777,СВЦЭМ!$A$34:$A$777,$A396,СВЦЭМ!$B$34:$B$777,G$366)+'СЕТ СН'!$F$13</f>
        <v>806.50143978000006</v>
      </c>
      <c r="H396" s="37">
        <f>SUMIFS(СВЦЭМ!$K$34:$K$777,СВЦЭМ!$A$34:$A$777,$A396,СВЦЭМ!$B$34:$B$777,H$366)+'СЕТ СН'!$F$13</f>
        <v>766.79068267000002</v>
      </c>
      <c r="I396" s="37">
        <f>SUMIFS(СВЦЭМ!$K$34:$K$777,СВЦЭМ!$A$34:$A$777,$A396,СВЦЭМ!$B$34:$B$777,I$366)+'СЕТ СН'!$F$13</f>
        <v>710.12333951999994</v>
      </c>
      <c r="J396" s="37">
        <f>SUMIFS(СВЦЭМ!$K$34:$K$777,СВЦЭМ!$A$34:$A$777,$A396,СВЦЭМ!$B$34:$B$777,J$366)+'СЕТ СН'!$F$13</f>
        <v>650.18431958999997</v>
      </c>
      <c r="K396" s="37">
        <f>SUMIFS(СВЦЭМ!$K$34:$K$777,СВЦЭМ!$A$34:$A$777,$A396,СВЦЭМ!$B$34:$B$777,K$366)+'СЕТ СН'!$F$13</f>
        <v>612.54622926000002</v>
      </c>
      <c r="L396" s="37">
        <f>SUMIFS(СВЦЭМ!$K$34:$K$777,СВЦЭМ!$A$34:$A$777,$A396,СВЦЭМ!$B$34:$B$777,L$366)+'СЕТ СН'!$F$13</f>
        <v>558.85751215000005</v>
      </c>
      <c r="M396" s="37">
        <f>SUMIFS(СВЦЭМ!$K$34:$K$777,СВЦЭМ!$A$34:$A$777,$A396,СВЦЭМ!$B$34:$B$777,M$366)+'СЕТ СН'!$F$13</f>
        <v>551.12998154000002</v>
      </c>
      <c r="N396" s="37">
        <f>SUMIFS(СВЦЭМ!$K$34:$K$777,СВЦЭМ!$A$34:$A$777,$A396,СВЦЭМ!$B$34:$B$777,N$366)+'СЕТ СН'!$F$13</f>
        <v>567.91607136000005</v>
      </c>
      <c r="O396" s="37">
        <f>SUMIFS(СВЦЭМ!$K$34:$K$777,СВЦЭМ!$A$34:$A$777,$A396,СВЦЭМ!$B$34:$B$777,O$366)+'СЕТ СН'!$F$13</f>
        <v>570.42989485999999</v>
      </c>
      <c r="P396" s="37">
        <f>SUMIFS(СВЦЭМ!$K$34:$K$777,СВЦЭМ!$A$34:$A$777,$A396,СВЦЭМ!$B$34:$B$777,P$366)+'СЕТ СН'!$F$13</f>
        <v>573.46371294000005</v>
      </c>
      <c r="Q396" s="37">
        <f>SUMIFS(СВЦЭМ!$K$34:$K$777,СВЦЭМ!$A$34:$A$777,$A396,СВЦЭМ!$B$34:$B$777,Q$366)+'СЕТ СН'!$F$13</f>
        <v>573.42240218999996</v>
      </c>
      <c r="R396" s="37">
        <f>SUMIFS(СВЦЭМ!$K$34:$K$777,СВЦЭМ!$A$34:$A$777,$A396,СВЦЭМ!$B$34:$B$777,R$366)+'СЕТ СН'!$F$13</f>
        <v>569.80273069999998</v>
      </c>
      <c r="S396" s="37">
        <f>SUMIFS(СВЦЭМ!$K$34:$K$777,СВЦЭМ!$A$34:$A$777,$A396,СВЦЭМ!$B$34:$B$777,S$366)+'СЕТ СН'!$F$13</f>
        <v>556.45018302000005</v>
      </c>
      <c r="T396" s="37">
        <f>SUMIFS(СВЦЭМ!$K$34:$K$777,СВЦЭМ!$A$34:$A$777,$A396,СВЦЭМ!$B$34:$B$777,T$366)+'СЕТ СН'!$F$13</f>
        <v>533.79116095999996</v>
      </c>
      <c r="U396" s="37">
        <f>SUMIFS(СВЦЭМ!$K$34:$K$777,СВЦЭМ!$A$34:$A$777,$A396,СВЦЭМ!$B$34:$B$777,U$366)+'СЕТ СН'!$F$13</f>
        <v>533.28267360999996</v>
      </c>
      <c r="V396" s="37">
        <f>SUMIFS(СВЦЭМ!$K$34:$K$777,СВЦЭМ!$A$34:$A$777,$A396,СВЦЭМ!$B$34:$B$777,V$366)+'СЕТ СН'!$F$13</f>
        <v>524.57375190000005</v>
      </c>
      <c r="W396" s="37">
        <f>SUMIFS(СВЦЭМ!$K$34:$K$777,СВЦЭМ!$A$34:$A$777,$A396,СВЦЭМ!$B$34:$B$777,W$366)+'СЕТ СН'!$F$13</f>
        <v>530.52798849999999</v>
      </c>
      <c r="X396" s="37">
        <f>SUMIFS(СВЦЭМ!$K$34:$K$777,СВЦЭМ!$A$34:$A$777,$A396,СВЦЭМ!$B$34:$B$777,X$366)+'СЕТ СН'!$F$13</f>
        <v>542.22722795000004</v>
      </c>
      <c r="Y396" s="37">
        <f>SUMIFS(СВЦЭМ!$K$34:$K$777,СВЦЭМ!$A$34:$A$777,$A396,СВЦЭМ!$B$34:$B$777,Y$366)+'СЕТ СН'!$F$13</f>
        <v>609.21587160000001</v>
      </c>
    </row>
    <row r="397" spans="1:26" ht="15.75" x14ac:dyDescent="0.2">
      <c r="A397" s="36">
        <f t="shared" si="10"/>
        <v>42705</v>
      </c>
      <c r="B397" s="37">
        <f>SUMIFS(СВЦЭМ!$K$34:$K$777,СВЦЭМ!$A$34:$A$777,$A397,СВЦЭМ!$B$34:$B$777,B$366)+'СЕТ СН'!$F$13</f>
        <v>0</v>
      </c>
      <c r="C397" s="37">
        <f>SUMIFS(СВЦЭМ!$K$34:$K$777,СВЦЭМ!$A$34:$A$777,$A397,СВЦЭМ!$B$34:$B$777,C$366)+'СЕТ СН'!$F$13</f>
        <v>0</v>
      </c>
      <c r="D397" s="37">
        <f>SUMIFS(СВЦЭМ!$K$34:$K$777,СВЦЭМ!$A$34:$A$777,$A397,СВЦЭМ!$B$34:$B$777,D$366)+'СЕТ СН'!$F$13</f>
        <v>0</v>
      </c>
      <c r="E397" s="37">
        <f>SUMIFS(СВЦЭМ!$K$34:$K$777,СВЦЭМ!$A$34:$A$777,$A397,СВЦЭМ!$B$34:$B$777,E$366)+'СЕТ СН'!$F$13</f>
        <v>0</v>
      </c>
      <c r="F397" s="37">
        <f>SUMIFS(СВЦЭМ!$K$34:$K$777,СВЦЭМ!$A$34:$A$777,$A397,СВЦЭМ!$B$34:$B$777,F$366)+'СЕТ СН'!$F$13</f>
        <v>0</v>
      </c>
      <c r="G397" s="37">
        <f>SUMIFS(СВЦЭМ!$K$34:$K$777,СВЦЭМ!$A$34:$A$777,$A397,СВЦЭМ!$B$34:$B$777,G$366)+'СЕТ СН'!$F$13</f>
        <v>0</v>
      </c>
      <c r="H397" s="37">
        <f>SUMIFS(СВЦЭМ!$K$34:$K$777,СВЦЭМ!$A$34:$A$777,$A397,СВЦЭМ!$B$34:$B$777,H$366)+'СЕТ СН'!$F$13</f>
        <v>0</v>
      </c>
      <c r="I397" s="37">
        <f>SUMIFS(СВЦЭМ!$K$34:$K$777,СВЦЭМ!$A$34:$A$777,$A397,СВЦЭМ!$B$34:$B$777,I$366)+'СЕТ СН'!$F$13</f>
        <v>0</v>
      </c>
      <c r="J397" s="37">
        <f>SUMIFS(СВЦЭМ!$K$34:$K$777,СВЦЭМ!$A$34:$A$777,$A397,СВЦЭМ!$B$34:$B$777,J$366)+'СЕТ СН'!$F$13</f>
        <v>0</v>
      </c>
      <c r="K397" s="37">
        <f>SUMIFS(СВЦЭМ!$K$34:$K$777,СВЦЭМ!$A$34:$A$777,$A397,СВЦЭМ!$B$34:$B$777,K$366)+'СЕТ СН'!$F$13</f>
        <v>0</v>
      </c>
      <c r="L397" s="37">
        <f>SUMIFS(СВЦЭМ!$K$34:$K$777,СВЦЭМ!$A$34:$A$777,$A397,СВЦЭМ!$B$34:$B$777,L$366)+'СЕТ СН'!$F$13</f>
        <v>0</v>
      </c>
      <c r="M397" s="37">
        <f>SUMIFS(СВЦЭМ!$K$34:$K$777,СВЦЭМ!$A$34:$A$777,$A397,СВЦЭМ!$B$34:$B$777,M$366)+'СЕТ СН'!$F$13</f>
        <v>0</v>
      </c>
      <c r="N397" s="37">
        <f>SUMIFS(СВЦЭМ!$K$34:$K$777,СВЦЭМ!$A$34:$A$777,$A397,СВЦЭМ!$B$34:$B$777,N$366)+'СЕТ СН'!$F$13</f>
        <v>0</v>
      </c>
      <c r="O397" s="37">
        <f>SUMIFS(СВЦЭМ!$K$34:$K$777,СВЦЭМ!$A$34:$A$777,$A397,СВЦЭМ!$B$34:$B$777,O$366)+'СЕТ СН'!$F$13</f>
        <v>0</v>
      </c>
      <c r="P397" s="37">
        <f>SUMIFS(СВЦЭМ!$K$34:$K$777,СВЦЭМ!$A$34:$A$777,$A397,СВЦЭМ!$B$34:$B$777,P$366)+'СЕТ СН'!$F$13</f>
        <v>0</v>
      </c>
      <c r="Q397" s="37">
        <f>SUMIFS(СВЦЭМ!$K$34:$K$777,СВЦЭМ!$A$34:$A$777,$A397,СВЦЭМ!$B$34:$B$777,Q$366)+'СЕТ СН'!$F$13</f>
        <v>0</v>
      </c>
      <c r="R397" s="37">
        <f>SUMIFS(СВЦЭМ!$K$34:$K$777,СВЦЭМ!$A$34:$A$777,$A397,СВЦЭМ!$B$34:$B$777,R$366)+'СЕТ СН'!$F$13</f>
        <v>0</v>
      </c>
      <c r="S397" s="37">
        <f>SUMIFS(СВЦЭМ!$K$34:$K$777,СВЦЭМ!$A$34:$A$777,$A397,СВЦЭМ!$B$34:$B$777,S$366)+'СЕТ СН'!$F$13</f>
        <v>0</v>
      </c>
      <c r="T397" s="37">
        <f>SUMIFS(СВЦЭМ!$K$34:$K$777,СВЦЭМ!$A$34:$A$777,$A397,СВЦЭМ!$B$34:$B$777,T$366)+'СЕТ СН'!$F$13</f>
        <v>0</v>
      </c>
      <c r="U397" s="37">
        <f>SUMIFS(СВЦЭМ!$K$34:$K$777,СВЦЭМ!$A$34:$A$777,$A397,СВЦЭМ!$B$34:$B$777,U$366)+'СЕТ СН'!$F$13</f>
        <v>0</v>
      </c>
      <c r="V397" s="37">
        <f>SUMIFS(СВЦЭМ!$K$34:$K$777,СВЦЭМ!$A$34:$A$777,$A397,СВЦЭМ!$B$34:$B$777,V$366)+'СЕТ СН'!$F$13</f>
        <v>0</v>
      </c>
      <c r="W397" s="37">
        <f>SUMIFS(СВЦЭМ!$K$34:$K$777,СВЦЭМ!$A$34:$A$777,$A397,СВЦЭМ!$B$34:$B$777,W$366)+'СЕТ СН'!$F$13</f>
        <v>0</v>
      </c>
      <c r="X397" s="37">
        <f>SUMIFS(СВЦЭМ!$K$34:$K$777,СВЦЭМ!$A$34:$A$777,$A397,СВЦЭМ!$B$34:$B$777,X$366)+'СЕТ СН'!$F$13</f>
        <v>0</v>
      </c>
      <c r="Y397" s="37">
        <f>SUMIFS(СВЦЭМ!$K$34:$K$777,СВЦЭМ!$A$34:$A$777,$A397,СВЦЭМ!$B$34:$B$777,Y$366)+'СЕТ СН'!$F$13</f>
        <v>0</v>
      </c>
    </row>
    <row r="398" spans="1:26" ht="15.75" x14ac:dyDescent="0.2">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2.75" customHeight="1" x14ac:dyDescent="0.2">
      <c r="A399" s="113" t="s">
        <v>7</v>
      </c>
      <c r="B399" s="116" t="s">
        <v>135</v>
      </c>
      <c r="C399" s="117"/>
      <c r="D399" s="117"/>
      <c r="E399" s="117"/>
      <c r="F399" s="117"/>
      <c r="G399" s="117"/>
      <c r="H399" s="117"/>
      <c r="I399" s="117"/>
      <c r="J399" s="117"/>
      <c r="K399" s="117"/>
      <c r="L399" s="117"/>
      <c r="M399" s="117"/>
      <c r="N399" s="117"/>
      <c r="O399" s="117"/>
      <c r="P399" s="117"/>
      <c r="Q399" s="117"/>
      <c r="R399" s="117"/>
      <c r="S399" s="117"/>
      <c r="T399" s="117"/>
      <c r="U399" s="117"/>
      <c r="V399" s="117"/>
      <c r="W399" s="117"/>
      <c r="X399" s="117"/>
      <c r="Y399" s="118"/>
    </row>
    <row r="400" spans="1:26" ht="12.75" customHeight="1" x14ac:dyDescent="0.2">
      <c r="A400" s="114"/>
      <c r="B400" s="119"/>
      <c r="C400" s="120"/>
      <c r="D400" s="120"/>
      <c r="E400" s="120"/>
      <c r="F400" s="120"/>
      <c r="G400" s="120"/>
      <c r="H400" s="120"/>
      <c r="I400" s="120"/>
      <c r="J400" s="120"/>
      <c r="K400" s="120"/>
      <c r="L400" s="120"/>
      <c r="M400" s="120"/>
      <c r="N400" s="120"/>
      <c r="O400" s="120"/>
      <c r="P400" s="120"/>
      <c r="Q400" s="120"/>
      <c r="R400" s="120"/>
      <c r="S400" s="120"/>
      <c r="T400" s="120"/>
      <c r="U400" s="120"/>
      <c r="V400" s="120"/>
      <c r="W400" s="120"/>
      <c r="X400" s="120"/>
      <c r="Y400" s="121"/>
    </row>
    <row r="401" spans="1:27" s="47" customFormat="1" ht="12.75" customHeight="1" x14ac:dyDescent="0.2">
      <c r="A401" s="115"/>
      <c r="B401" s="35">
        <v>1</v>
      </c>
      <c r="C401" s="35">
        <v>2</v>
      </c>
      <c r="D401" s="35">
        <v>3</v>
      </c>
      <c r="E401" s="35">
        <v>4</v>
      </c>
      <c r="F401" s="35">
        <v>5</v>
      </c>
      <c r="G401" s="35">
        <v>6</v>
      </c>
      <c r="H401" s="35">
        <v>7</v>
      </c>
      <c r="I401" s="35">
        <v>8</v>
      </c>
      <c r="J401" s="35">
        <v>9</v>
      </c>
      <c r="K401" s="35">
        <v>10</v>
      </c>
      <c r="L401" s="35">
        <v>11</v>
      </c>
      <c r="M401" s="35">
        <v>12</v>
      </c>
      <c r="N401" s="35">
        <v>13</v>
      </c>
      <c r="O401" s="35">
        <v>14</v>
      </c>
      <c r="P401" s="35">
        <v>15</v>
      </c>
      <c r="Q401" s="35">
        <v>16</v>
      </c>
      <c r="R401" s="35">
        <v>17</v>
      </c>
      <c r="S401" s="35">
        <v>18</v>
      </c>
      <c r="T401" s="35">
        <v>19</v>
      </c>
      <c r="U401" s="35">
        <v>20</v>
      </c>
      <c r="V401" s="35">
        <v>21</v>
      </c>
      <c r="W401" s="35">
        <v>22</v>
      </c>
      <c r="X401" s="35">
        <v>23</v>
      </c>
      <c r="Y401" s="35">
        <v>24</v>
      </c>
    </row>
    <row r="402" spans="1:27" ht="15.75" customHeight="1" x14ac:dyDescent="0.2">
      <c r="A402" s="36" t="str">
        <f>A367</f>
        <v>01.11.2016</v>
      </c>
      <c r="B402" s="37">
        <f>SUMIFS(СВЦЭМ!$L$34:$L$777,СВЦЭМ!$A$34:$A$777,$A402,СВЦЭМ!$B$34:$B$777,B$401)+'СЕТ СН'!$F$13</f>
        <v>655.85419423999997</v>
      </c>
      <c r="C402" s="37">
        <f>SUMIFS(СВЦЭМ!$L$34:$L$777,СВЦЭМ!$A$34:$A$777,$A402,СВЦЭМ!$B$34:$B$777,C$401)+'СЕТ СН'!$F$13</f>
        <v>735.10124037000003</v>
      </c>
      <c r="D402" s="37">
        <f>SUMIFS(СВЦЭМ!$L$34:$L$777,СВЦЭМ!$A$34:$A$777,$A402,СВЦЭМ!$B$34:$B$777,D$401)+'СЕТ СН'!$F$13</f>
        <v>760.61185446000002</v>
      </c>
      <c r="E402" s="37">
        <f>SUMIFS(СВЦЭМ!$L$34:$L$777,СВЦЭМ!$A$34:$A$777,$A402,СВЦЭМ!$B$34:$B$777,E$401)+'СЕТ СН'!$F$13</f>
        <v>770.52916299000003</v>
      </c>
      <c r="F402" s="37">
        <f>SUMIFS(СВЦЭМ!$L$34:$L$777,СВЦЭМ!$A$34:$A$777,$A402,СВЦЭМ!$B$34:$B$777,F$401)+'СЕТ СН'!$F$13</f>
        <v>769.27389159999996</v>
      </c>
      <c r="G402" s="37">
        <f>SUMIFS(СВЦЭМ!$L$34:$L$777,СВЦЭМ!$A$34:$A$777,$A402,СВЦЭМ!$B$34:$B$777,G$401)+'СЕТ СН'!$F$13</f>
        <v>759.07981269000004</v>
      </c>
      <c r="H402" s="37">
        <f>SUMIFS(СВЦЭМ!$L$34:$L$777,СВЦЭМ!$A$34:$A$777,$A402,СВЦЭМ!$B$34:$B$777,H$401)+'СЕТ СН'!$F$13</f>
        <v>731.01536677000001</v>
      </c>
      <c r="I402" s="37">
        <f>SUMIFS(СВЦЭМ!$L$34:$L$777,СВЦЭМ!$A$34:$A$777,$A402,СВЦЭМ!$B$34:$B$777,I$401)+'СЕТ СН'!$F$13</f>
        <v>702.97539760999996</v>
      </c>
      <c r="J402" s="37">
        <f>SUMIFS(СВЦЭМ!$L$34:$L$777,СВЦЭМ!$A$34:$A$777,$A402,СВЦЭМ!$B$34:$B$777,J$401)+'СЕТ СН'!$F$13</f>
        <v>640.91579590000003</v>
      </c>
      <c r="K402" s="37">
        <f>SUMIFS(СВЦЭМ!$L$34:$L$777,СВЦЭМ!$A$34:$A$777,$A402,СВЦЭМ!$B$34:$B$777,K$401)+'СЕТ СН'!$F$13</f>
        <v>578.10708677000002</v>
      </c>
      <c r="L402" s="37">
        <f>SUMIFS(СВЦЭМ!$L$34:$L$777,СВЦЭМ!$A$34:$A$777,$A402,СВЦЭМ!$B$34:$B$777,L$401)+'СЕТ СН'!$F$13</f>
        <v>512.01995212999998</v>
      </c>
      <c r="M402" s="37">
        <f>SUMIFS(СВЦЭМ!$L$34:$L$777,СВЦЭМ!$A$34:$A$777,$A402,СВЦЭМ!$B$34:$B$777,M$401)+'СЕТ СН'!$F$13</f>
        <v>474.58539933999998</v>
      </c>
      <c r="N402" s="37">
        <f>SUMIFS(СВЦЭМ!$L$34:$L$777,СВЦЭМ!$A$34:$A$777,$A402,СВЦЭМ!$B$34:$B$777,N$401)+'СЕТ СН'!$F$13</f>
        <v>475.52311285000002</v>
      </c>
      <c r="O402" s="37">
        <f>SUMIFS(СВЦЭМ!$L$34:$L$777,СВЦЭМ!$A$34:$A$777,$A402,СВЦЭМ!$B$34:$B$777,O$401)+'СЕТ СН'!$F$13</f>
        <v>479.50992686000001</v>
      </c>
      <c r="P402" s="37">
        <f>SUMIFS(СВЦЭМ!$L$34:$L$777,СВЦЭМ!$A$34:$A$777,$A402,СВЦЭМ!$B$34:$B$777,P$401)+'СЕТ СН'!$F$13</f>
        <v>487.74181743000003</v>
      </c>
      <c r="Q402" s="37">
        <f>SUMIFS(СВЦЭМ!$L$34:$L$777,СВЦЭМ!$A$34:$A$777,$A402,СВЦЭМ!$B$34:$B$777,Q$401)+'СЕТ СН'!$F$13</f>
        <v>487.59680644999997</v>
      </c>
      <c r="R402" s="37">
        <f>SUMIFS(СВЦЭМ!$L$34:$L$777,СВЦЭМ!$A$34:$A$777,$A402,СВЦЭМ!$B$34:$B$777,R$401)+'СЕТ СН'!$F$13</f>
        <v>486.39512258000002</v>
      </c>
      <c r="S402" s="37">
        <f>SUMIFS(СВЦЭМ!$L$34:$L$777,СВЦЭМ!$A$34:$A$777,$A402,СВЦЭМ!$B$34:$B$777,S$401)+'СЕТ СН'!$F$13</f>
        <v>473.74849601</v>
      </c>
      <c r="T402" s="37">
        <f>SUMIFS(СВЦЭМ!$L$34:$L$777,СВЦЭМ!$A$34:$A$777,$A402,СВЦЭМ!$B$34:$B$777,T$401)+'СЕТ СН'!$F$13</f>
        <v>482.90426917999997</v>
      </c>
      <c r="U402" s="37">
        <f>SUMIFS(СВЦЭМ!$L$34:$L$777,СВЦЭМ!$A$34:$A$777,$A402,СВЦЭМ!$B$34:$B$777,U$401)+'СЕТ СН'!$F$13</f>
        <v>488.05841305000001</v>
      </c>
      <c r="V402" s="37">
        <f>SUMIFS(СВЦЭМ!$L$34:$L$777,СВЦЭМ!$A$34:$A$777,$A402,СВЦЭМ!$B$34:$B$777,V$401)+'СЕТ СН'!$F$13</f>
        <v>478.80200449</v>
      </c>
      <c r="W402" s="37">
        <f>SUMIFS(СВЦЭМ!$L$34:$L$777,СВЦЭМ!$A$34:$A$777,$A402,СВЦЭМ!$B$34:$B$777,W$401)+'СЕТ СН'!$F$13</f>
        <v>473.79786403999998</v>
      </c>
      <c r="X402" s="37">
        <f>SUMIFS(СВЦЭМ!$L$34:$L$777,СВЦЭМ!$A$34:$A$777,$A402,СВЦЭМ!$B$34:$B$777,X$401)+'СЕТ СН'!$F$13</f>
        <v>480.27703645000003</v>
      </c>
      <c r="Y402" s="37">
        <f>SUMIFS(СВЦЭМ!$L$34:$L$777,СВЦЭМ!$A$34:$A$777,$A402,СВЦЭМ!$B$34:$B$777,Y$401)+'СЕТ СН'!$F$13</f>
        <v>552.46819504999996</v>
      </c>
      <c r="AA402" s="46"/>
    </row>
    <row r="403" spans="1:27" ht="15.75" x14ac:dyDescent="0.2">
      <c r="A403" s="36">
        <f>A402+1</f>
        <v>42676</v>
      </c>
      <c r="B403" s="37">
        <f>SUMIFS(СВЦЭМ!$L$34:$L$777,СВЦЭМ!$A$34:$A$777,$A403,СВЦЭМ!$B$34:$B$777,B$401)+'СЕТ СН'!$F$13</f>
        <v>656.82449123000004</v>
      </c>
      <c r="C403" s="37">
        <f>SUMIFS(СВЦЭМ!$L$34:$L$777,СВЦЭМ!$A$34:$A$777,$A403,СВЦЭМ!$B$34:$B$777,C$401)+'СЕТ СН'!$F$13</f>
        <v>748.65814348000004</v>
      </c>
      <c r="D403" s="37">
        <f>SUMIFS(СВЦЭМ!$L$34:$L$777,СВЦЭМ!$A$34:$A$777,$A403,СВЦЭМ!$B$34:$B$777,D$401)+'СЕТ СН'!$F$13</f>
        <v>777.29144113999996</v>
      </c>
      <c r="E403" s="37">
        <f>SUMIFS(СВЦЭМ!$L$34:$L$777,СВЦЭМ!$A$34:$A$777,$A403,СВЦЭМ!$B$34:$B$777,E$401)+'СЕТ СН'!$F$13</f>
        <v>783.07494514999996</v>
      </c>
      <c r="F403" s="37">
        <f>SUMIFS(СВЦЭМ!$L$34:$L$777,СВЦЭМ!$A$34:$A$777,$A403,СВЦЭМ!$B$34:$B$777,F$401)+'СЕТ СН'!$F$13</f>
        <v>783.68158928000003</v>
      </c>
      <c r="G403" s="37">
        <f>SUMIFS(СВЦЭМ!$L$34:$L$777,СВЦЭМ!$A$34:$A$777,$A403,СВЦЭМ!$B$34:$B$777,G$401)+'СЕТ СН'!$F$13</f>
        <v>760.32257374999995</v>
      </c>
      <c r="H403" s="37">
        <f>SUMIFS(СВЦЭМ!$L$34:$L$777,СВЦЭМ!$A$34:$A$777,$A403,СВЦЭМ!$B$34:$B$777,H$401)+'СЕТ СН'!$F$13</f>
        <v>762.31881353999995</v>
      </c>
      <c r="I403" s="37">
        <f>SUMIFS(СВЦЭМ!$L$34:$L$777,СВЦЭМ!$A$34:$A$777,$A403,СВЦЭМ!$B$34:$B$777,I$401)+'СЕТ СН'!$F$13</f>
        <v>739.13808482000002</v>
      </c>
      <c r="J403" s="37">
        <f>SUMIFS(СВЦЭМ!$L$34:$L$777,СВЦЭМ!$A$34:$A$777,$A403,СВЦЭМ!$B$34:$B$777,J$401)+'СЕТ СН'!$F$13</f>
        <v>627.56277556999999</v>
      </c>
      <c r="K403" s="37">
        <f>SUMIFS(СВЦЭМ!$L$34:$L$777,СВЦЭМ!$A$34:$A$777,$A403,СВЦЭМ!$B$34:$B$777,K$401)+'СЕТ СН'!$F$13</f>
        <v>541.96831576</v>
      </c>
      <c r="L403" s="37">
        <f>SUMIFS(СВЦЭМ!$L$34:$L$777,СВЦЭМ!$A$34:$A$777,$A403,СВЦЭМ!$B$34:$B$777,L$401)+'СЕТ СН'!$F$13</f>
        <v>519.87506141999995</v>
      </c>
      <c r="M403" s="37">
        <f>SUMIFS(СВЦЭМ!$L$34:$L$777,СВЦЭМ!$A$34:$A$777,$A403,СВЦЭМ!$B$34:$B$777,M$401)+'СЕТ СН'!$F$13</f>
        <v>510.24218930000001</v>
      </c>
      <c r="N403" s="37">
        <f>SUMIFS(СВЦЭМ!$L$34:$L$777,СВЦЭМ!$A$34:$A$777,$A403,СВЦЭМ!$B$34:$B$777,N$401)+'СЕТ СН'!$F$13</f>
        <v>523.61620057000005</v>
      </c>
      <c r="O403" s="37">
        <f>SUMIFS(СВЦЭМ!$L$34:$L$777,СВЦЭМ!$A$34:$A$777,$A403,СВЦЭМ!$B$34:$B$777,O$401)+'СЕТ СН'!$F$13</f>
        <v>545.36356924999995</v>
      </c>
      <c r="P403" s="37">
        <f>SUMIFS(СВЦЭМ!$L$34:$L$777,СВЦЭМ!$A$34:$A$777,$A403,СВЦЭМ!$B$34:$B$777,P$401)+'СЕТ СН'!$F$13</f>
        <v>541.07404782000003</v>
      </c>
      <c r="Q403" s="37">
        <f>SUMIFS(СВЦЭМ!$L$34:$L$777,СВЦЭМ!$A$34:$A$777,$A403,СВЦЭМ!$B$34:$B$777,Q$401)+'СЕТ СН'!$F$13</f>
        <v>539.00291872000003</v>
      </c>
      <c r="R403" s="37">
        <f>SUMIFS(СВЦЭМ!$L$34:$L$777,СВЦЭМ!$A$34:$A$777,$A403,СВЦЭМ!$B$34:$B$777,R$401)+'СЕТ СН'!$F$13</f>
        <v>538.94049687999996</v>
      </c>
      <c r="S403" s="37">
        <f>SUMIFS(СВЦЭМ!$L$34:$L$777,СВЦЭМ!$A$34:$A$777,$A403,СВЦЭМ!$B$34:$B$777,S$401)+'СЕТ СН'!$F$13</f>
        <v>531.39541915999996</v>
      </c>
      <c r="T403" s="37">
        <f>SUMIFS(СВЦЭМ!$L$34:$L$777,СВЦЭМ!$A$34:$A$777,$A403,СВЦЭМ!$B$34:$B$777,T$401)+'СЕТ СН'!$F$13</f>
        <v>545.16137810999999</v>
      </c>
      <c r="U403" s="37">
        <f>SUMIFS(СВЦЭМ!$L$34:$L$777,СВЦЭМ!$A$34:$A$777,$A403,СВЦЭМ!$B$34:$B$777,U$401)+'СЕТ СН'!$F$13</f>
        <v>558.39350993000005</v>
      </c>
      <c r="V403" s="37">
        <f>SUMIFS(СВЦЭМ!$L$34:$L$777,СВЦЭМ!$A$34:$A$777,$A403,СВЦЭМ!$B$34:$B$777,V$401)+'СЕТ СН'!$F$13</f>
        <v>551.01869420000003</v>
      </c>
      <c r="W403" s="37">
        <f>SUMIFS(СВЦЭМ!$L$34:$L$777,СВЦЭМ!$A$34:$A$777,$A403,СВЦЭМ!$B$34:$B$777,W$401)+'СЕТ СН'!$F$13</f>
        <v>539.99465647</v>
      </c>
      <c r="X403" s="37">
        <f>SUMIFS(СВЦЭМ!$L$34:$L$777,СВЦЭМ!$A$34:$A$777,$A403,СВЦЭМ!$B$34:$B$777,X$401)+'СЕТ СН'!$F$13</f>
        <v>538.81388364999998</v>
      </c>
      <c r="Y403" s="37">
        <f>SUMIFS(СВЦЭМ!$L$34:$L$777,СВЦЭМ!$A$34:$A$777,$A403,СВЦЭМ!$B$34:$B$777,Y$401)+'СЕТ СН'!$F$13</f>
        <v>574.59476023000002</v>
      </c>
    </row>
    <row r="404" spans="1:27" ht="15.75" x14ac:dyDescent="0.2">
      <c r="A404" s="36">
        <f t="shared" ref="A404:A432" si="11">A403+1</f>
        <v>42677</v>
      </c>
      <c r="B404" s="37">
        <f>SUMIFS(СВЦЭМ!$L$34:$L$777,СВЦЭМ!$A$34:$A$777,$A404,СВЦЭМ!$B$34:$B$777,B$401)+'СЕТ СН'!$F$13</f>
        <v>657.09433419000004</v>
      </c>
      <c r="C404" s="37">
        <f>SUMIFS(СВЦЭМ!$L$34:$L$777,СВЦЭМ!$A$34:$A$777,$A404,СВЦЭМ!$B$34:$B$777,C$401)+'СЕТ СН'!$F$13</f>
        <v>756.00337821000005</v>
      </c>
      <c r="D404" s="37">
        <f>SUMIFS(СВЦЭМ!$L$34:$L$777,СВЦЭМ!$A$34:$A$777,$A404,СВЦЭМ!$B$34:$B$777,D$401)+'СЕТ СН'!$F$13</f>
        <v>770.04124792000005</v>
      </c>
      <c r="E404" s="37">
        <f>SUMIFS(СВЦЭМ!$L$34:$L$777,СВЦЭМ!$A$34:$A$777,$A404,СВЦЭМ!$B$34:$B$777,E$401)+'СЕТ СН'!$F$13</f>
        <v>768.01067675000002</v>
      </c>
      <c r="F404" s="37">
        <f>SUMIFS(СВЦЭМ!$L$34:$L$777,СВЦЭМ!$A$34:$A$777,$A404,СВЦЭМ!$B$34:$B$777,F$401)+'СЕТ СН'!$F$13</f>
        <v>766.43898368999999</v>
      </c>
      <c r="G404" s="37">
        <f>SUMIFS(СВЦЭМ!$L$34:$L$777,СВЦЭМ!$A$34:$A$777,$A404,СВЦЭМ!$B$34:$B$777,G$401)+'СЕТ СН'!$F$13</f>
        <v>772.72468526</v>
      </c>
      <c r="H404" s="37">
        <f>SUMIFS(СВЦЭМ!$L$34:$L$777,СВЦЭМ!$A$34:$A$777,$A404,СВЦЭМ!$B$34:$B$777,H$401)+'СЕТ СН'!$F$13</f>
        <v>769.75721540999996</v>
      </c>
      <c r="I404" s="37">
        <f>SUMIFS(СВЦЭМ!$L$34:$L$777,СВЦЭМ!$A$34:$A$777,$A404,СВЦЭМ!$B$34:$B$777,I$401)+'СЕТ СН'!$F$13</f>
        <v>746.13064612000005</v>
      </c>
      <c r="J404" s="37">
        <f>SUMIFS(СВЦЭМ!$L$34:$L$777,СВЦЭМ!$A$34:$A$777,$A404,СВЦЭМ!$B$34:$B$777,J$401)+'СЕТ СН'!$F$13</f>
        <v>669.38571105000005</v>
      </c>
      <c r="K404" s="37">
        <f>SUMIFS(СВЦЭМ!$L$34:$L$777,СВЦЭМ!$A$34:$A$777,$A404,СВЦЭМ!$B$34:$B$777,K$401)+'СЕТ СН'!$F$13</f>
        <v>598.71215056000005</v>
      </c>
      <c r="L404" s="37">
        <f>SUMIFS(СВЦЭМ!$L$34:$L$777,СВЦЭМ!$A$34:$A$777,$A404,СВЦЭМ!$B$34:$B$777,L$401)+'СЕТ СН'!$F$13</f>
        <v>534.58677204000003</v>
      </c>
      <c r="M404" s="37">
        <f>SUMIFS(СВЦЭМ!$L$34:$L$777,СВЦЭМ!$A$34:$A$777,$A404,СВЦЭМ!$B$34:$B$777,M$401)+'СЕТ СН'!$F$13</f>
        <v>525.30908810000005</v>
      </c>
      <c r="N404" s="37">
        <f>SUMIFS(СВЦЭМ!$L$34:$L$777,СВЦЭМ!$A$34:$A$777,$A404,СВЦЭМ!$B$34:$B$777,N$401)+'СЕТ СН'!$F$13</f>
        <v>541.76706583999999</v>
      </c>
      <c r="O404" s="37">
        <f>SUMIFS(СВЦЭМ!$L$34:$L$777,СВЦЭМ!$A$34:$A$777,$A404,СВЦЭМ!$B$34:$B$777,O$401)+'СЕТ СН'!$F$13</f>
        <v>565.10619025999995</v>
      </c>
      <c r="P404" s="37">
        <f>SUMIFS(СВЦЭМ!$L$34:$L$777,СВЦЭМ!$A$34:$A$777,$A404,СВЦЭМ!$B$34:$B$777,P$401)+'СЕТ СН'!$F$13</f>
        <v>576.65910544999997</v>
      </c>
      <c r="Q404" s="37">
        <f>SUMIFS(СВЦЭМ!$L$34:$L$777,СВЦЭМ!$A$34:$A$777,$A404,СВЦЭМ!$B$34:$B$777,Q$401)+'СЕТ СН'!$F$13</f>
        <v>584.81726278999997</v>
      </c>
      <c r="R404" s="37">
        <f>SUMIFS(СВЦЭМ!$L$34:$L$777,СВЦЭМ!$A$34:$A$777,$A404,СВЦЭМ!$B$34:$B$777,R$401)+'СЕТ СН'!$F$13</f>
        <v>582.28621528999997</v>
      </c>
      <c r="S404" s="37">
        <f>SUMIFS(СВЦЭМ!$L$34:$L$777,СВЦЭМ!$A$34:$A$777,$A404,СВЦЭМ!$B$34:$B$777,S$401)+'СЕТ СН'!$F$13</f>
        <v>584.54271552</v>
      </c>
      <c r="T404" s="37">
        <f>SUMIFS(СВЦЭМ!$L$34:$L$777,СВЦЭМ!$A$34:$A$777,$A404,СВЦЭМ!$B$34:$B$777,T$401)+'СЕТ СН'!$F$13</f>
        <v>544.36626964000004</v>
      </c>
      <c r="U404" s="37">
        <f>SUMIFS(СВЦЭМ!$L$34:$L$777,СВЦЭМ!$A$34:$A$777,$A404,СВЦЭМ!$B$34:$B$777,U$401)+'СЕТ СН'!$F$13</f>
        <v>546.57526104999999</v>
      </c>
      <c r="V404" s="37">
        <f>SUMIFS(СВЦЭМ!$L$34:$L$777,СВЦЭМ!$A$34:$A$777,$A404,СВЦЭМ!$B$34:$B$777,V$401)+'СЕТ СН'!$F$13</f>
        <v>549.91792365000003</v>
      </c>
      <c r="W404" s="37">
        <f>SUMIFS(СВЦЭМ!$L$34:$L$777,СВЦЭМ!$A$34:$A$777,$A404,СВЦЭМ!$B$34:$B$777,W$401)+'СЕТ СН'!$F$13</f>
        <v>570.51305360000003</v>
      </c>
      <c r="X404" s="37">
        <f>SUMIFS(СВЦЭМ!$L$34:$L$777,СВЦЭМ!$A$34:$A$777,$A404,СВЦЭМ!$B$34:$B$777,X$401)+'СЕТ СН'!$F$13</f>
        <v>589.69783868000002</v>
      </c>
      <c r="Y404" s="37">
        <f>SUMIFS(СВЦЭМ!$L$34:$L$777,СВЦЭМ!$A$34:$A$777,$A404,СВЦЭМ!$B$34:$B$777,Y$401)+'СЕТ СН'!$F$13</f>
        <v>651.39183374000004</v>
      </c>
    </row>
    <row r="405" spans="1:27" ht="15.75" x14ac:dyDescent="0.2">
      <c r="A405" s="36">
        <f t="shared" si="11"/>
        <v>42678</v>
      </c>
      <c r="B405" s="37">
        <f>SUMIFS(СВЦЭМ!$L$34:$L$777,СВЦЭМ!$A$34:$A$777,$A405,СВЦЭМ!$B$34:$B$777,B$401)+'СЕТ СН'!$F$13</f>
        <v>718.17679390000001</v>
      </c>
      <c r="C405" s="37">
        <f>SUMIFS(СВЦЭМ!$L$34:$L$777,СВЦЭМ!$A$34:$A$777,$A405,СВЦЭМ!$B$34:$B$777,C$401)+'СЕТ СН'!$F$13</f>
        <v>767.89966905999995</v>
      </c>
      <c r="D405" s="37">
        <f>SUMIFS(СВЦЭМ!$L$34:$L$777,СВЦЭМ!$A$34:$A$777,$A405,СВЦЭМ!$B$34:$B$777,D$401)+'СЕТ СН'!$F$13</f>
        <v>770.76163334</v>
      </c>
      <c r="E405" s="37">
        <f>SUMIFS(СВЦЭМ!$L$34:$L$777,СВЦЭМ!$A$34:$A$777,$A405,СВЦЭМ!$B$34:$B$777,E$401)+'СЕТ СН'!$F$13</f>
        <v>769.89193262000003</v>
      </c>
      <c r="F405" s="37">
        <f>SUMIFS(СВЦЭМ!$L$34:$L$777,СВЦЭМ!$A$34:$A$777,$A405,СВЦЭМ!$B$34:$B$777,F$401)+'СЕТ СН'!$F$13</f>
        <v>767.88144664000004</v>
      </c>
      <c r="G405" s="37">
        <f>SUMIFS(СВЦЭМ!$L$34:$L$777,СВЦЭМ!$A$34:$A$777,$A405,СВЦЭМ!$B$34:$B$777,G$401)+'СЕТ СН'!$F$13</f>
        <v>771.99108411999998</v>
      </c>
      <c r="H405" s="37">
        <f>SUMIFS(СВЦЭМ!$L$34:$L$777,СВЦЭМ!$A$34:$A$777,$A405,СВЦЭМ!$B$34:$B$777,H$401)+'СЕТ СН'!$F$13</f>
        <v>780.19114783999999</v>
      </c>
      <c r="I405" s="37">
        <f>SUMIFS(СВЦЭМ!$L$34:$L$777,СВЦЭМ!$A$34:$A$777,$A405,СВЦЭМ!$B$34:$B$777,I$401)+'СЕТ СН'!$F$13</f>
        <v>770.27919583000005</v>
      </c>
      <c r="J405" s="37">
        <f>SUMIFS(СВЦЭМ!$L$34:$L$777,СВЦЭМ!$A$34:$A$777,$A405,СВЦЭМ!$B$34:$B$777,J$401)+'СЕТ СН'!$F$13</f>
        <v>704.99580364999997</v>
      </c>
      <c r="K405" s="37">
        <f>SUMIFS(СВЦЭМ!$L$34:$L$777,СВЦЭМ!$A$34:$A$777,$A405,СВЦЭМ!$B$34:$B$777,K$401)+'СЕТ СН'!$F$13</f>
        <v>640.60611917999995</v>
      </c>
      <c r="L405" s="37">
        <f>SUMIFS(СВЦЭМ!$L$34:$L$777,СВЦЭМ!$A$34:$A$777,$A405,СВЦЭМ!$B$34:$B$777,L$401)+'СЕТ СН'!$F$13</f>
        <v>573.26421331999995</v>
      </c>
      <c r="M405" s="37">
        <f>SUMIFS(СВЦЭМ!$L$34:$L$777,СВЦЭМ!$A$34:$A$777,$A405,СВЦЭМ!$B$34:$B$777,M$401)+'СЕТ СН'!$F$13</f>
        <v>550.33254122000005</v>
      </c>
      <c r="N405" s="37">
        <f>SUMIFS(СВЦЭМ!$L$34:$L$777,СВЦЭМ!$A$34:$A$777,$A405,СВЦЭМ!$B$34:$B$777,N$401)+'СЕТ СН'!$F$13</f>
        <v>537.78790984</v>
      </c>
      <c r="O405" s="37">
        <f>SUMIFS(СВЦЭМ!$L$34:$L$777,СВЦЭМ!$A$34:$A$777,$A405,СВЦЭМ!$B$34:$B$777,O$401)+'СЕТ СН'!$F$13</f>
        <v>532.08097871999996</v>
      </c>
      <c r="P405" s="37">
        <f>SUMIFS(СВЦЭМ!$L$34:$L$777,СВЦЭМ!$A$34:$A$777,$A405,СВЦЭМ!$B$34:$B$777,P$401)+'СЕТ СН'!$F$13</f>
        <v>528.41843476999998</v>
      </c>
      <c r="Q405" s="37">
        <f>SUMIFS(СВЦЭМ!$L$34:$L$777,СВЦЭМ!$A$34:$A$777,$A405,СВЦЭМ!$B$34:$B$777,Q$401)+'СЕТ СН'!$F$13</f>
        <v>526.83891815000004</v>
      </c>
      <c r="R405" s="37">
        <f>SUMIFS(СВЦЭМ!$L$34:$L$777,СВЦЭМ!$A$34:$A$777,$A405,СВЦЭМ!$B$34:$B$777,R$401)+'СЕТ СН'!$F$13</f>
        <v>528.87434557999995</v>
      </c>
      <c r="S405" s="37">
        <f>SUMIFS(СВЦЭМ!$L$34:$L$777,СВЦЭМ!$A$34:$A$777,$A405,СВЦЭМ!$B$34:$B$777,S$401)+'СЕТ СН'!$F$13</f>
        <v>528.40726648999998</v>
      </c>
      <c r="T405" s="37">
        <f>SUMIFS(СВЦЭМ!$L$34:$L$777,СВЦЭМ!$A$34:$A$777,$A405,СВЦЭМ!$B$34:$B$777,T$401)+'СЕТ СН'!$F$13</f>
        <v>515.26761985999997</v>
      </c>
      <c r="U405" s="37">
        <f>SUMIFS(СВЦЭМ!$L$34:$L$777,СВЦЭМ!$A$34:$A$777,$A405,СВЦЭМ!$B$34:$B$777,U$401)+'СЕТ СН'!$F$13</f>
        <v>503.76293816999998</v>
      </c>
      <c r="V405" s="37">
        <f>SUMIFS(СВЦЭМ!$L$34:$L$777,СВЦЭМ!$A$34:$A$777,$A405,СВЦЭМ!$B$34:$B$777,V$401)+'СЕТ СН'!$F$13</f>
        <v>509.51077963</v>
      </c>
      <c r="W405" s="37">
        <f>SUMIFS(СВЦЭМ!$L$34:$L$777,СВЦЭМ!$A$34:$A$777,$A405,СВЦЭМ!$B$34:$B$777,W$401)+'СЕТ СН'!$F$13</f>
        <v>526.39709356000003</v>
      </c>
      <c r="X405" s="37">
        <f>SUMIFS(СВЦЭМ!$L$34:$L$777,СВЦЭМ!$A$34:$A$777,$A405,СВЦЭМ!$B$34:$B$777,X$401)+'СЕТ СН'!$F$13</f>
        <v>529.01112962000002</v>
      </c>
      <c r="Y405" s="37">
        <f>SUMIFS(СВЦЭМ!$L$34:$L$777,СВЦЭМ!$A$34:$A$777,$A405,СВЦЭМ!$B$34:$B$777,Y$401)+'СЕТ СН'!$F$13</f>
        <v>596.67394128000001</v>
      </c>
    </row>
    <row r="406" spans="1:27" ht="15.75" x14ac:dyDescent="0.2">
      <c r="A406" s="36">
        <f t="shared" si="11"/>
        <v>42679</v>
      </c>
      <c r="B406" s="37">
        <f>SUMIFS(СВЦЭМ!$L$34:$L$777,СВЦЭМ!$A$34:$A$777,$A406,СВЦЭМ!$B$34:$B$777,B$401)+'СЕТ СН'!$F$13</f>
        <v>677.90105141000004</v>
      </c>
      <c r="C406" s="37">
        <f>SUMIFS(СВЦЭМ!$L$34:$L$777,СВЦЭМ!$A$34:$A$777,$A406,СВЦЭМ!$B$34:$B$777,C$401)+'СЕТ СН'!$F$13</f>
        <v>732.65078308</v>
      </c>
      <c r="D406" s="37">
        <f>SUMIFS(СВЦЭМ!$L$34:$L$777,СВЦЭМ!$A$34:$A$777,$A406,СВЦЭМ!$B$34:$B$777,D$401)+'СЕТ СН'!$F$13</f>
        <v>774.68922782000004</v>
      </c>
      <c r="E406" s="37">
        <f>SUMIFS(СВЦЭМ!$L$34:$L$777,СВЦЭМ!$A$34:$A$777,$A406,СВЦЭМ!$B$34:$B$777,E$401)+'СЕТ СН'!$F$13</f>
        <v>774.57305366000003</v>
      </c>
      <c r="F406" s="37">
        <f>SUMIFS(СВЦЭМ!$L$34:$L$777,СВЦЭМ!$A$34:$A$777,$A406,СВЦЭМ!$B$34:$B$777,F$401)+'СЕТ СН'!$F$13</f>
        <v>772.81541037</v>
      </c>
      <c r="G406" s="37">
        <f>SUMIFS(СВЦЭМ!$L$34:$L$777,СВЦЭМ!$A$34:$A$777,$A406,СВЦЭМ!$B$34:$B$777,G$401)+'СЕТ СН'!$F$13</f>
        <v>775.67163963999997</v>
      </c>
      <c r="H406" s="37">
        <f>SUMIFS(СВЦЭМ!$L$34:$L$777,СВЦЭМ!$A$34:$A$777,$A406,СВЦЭМ!$B$34:$B$777,H$401)+'СЕТ СН'!$F$13</f>
        <v>783.59851249999997</v>
      </c>
      <c r="I406" s="37">
        <f>SUMIFS(СВЦЭМ!$L$34:$L$777,СВЦЭМ!$A$34:$A$777,$A406,СВЦЭМ!$B$34:$B$777,I$401)+'СЕТ СН'!$F$13</f>
        <v>777.71191612999996</v>
      </c>
      <c r="J406" s="37">
        <f>SUMIFS(СВЦЭМ!$L$34:$L$777,СВЦЭМ!$A$34:$A$777,$A406,СВЦЭМ!$B$34:$B$777,J$401)+'СЕТ СН'!$F$13</f>
        <v>707.70463381000002</v>
      </c>
      <c r="K406" s="37">
        <f>SUMIFS(СВЦЭМ!$L$34:$L$777,СВЦЭМ!$A$34:$A$777,$A406,СВЦЭМ!$B$34:$B$777,K$401)+'СЕТ СН'!$F$13</f>
        <v>643.07459218999998</v>
      </c>
      <c r="L406" s="37">
        <f>SUMIFS(СВЦЭМ!$L$34:$L$777,СВЦЭМ!$A$34:$A$777,$A406,СВЦЭМ!$B$34:$B$777,L$401)+'СЕТ СН'!$F$13</f>
        <v>582.63602103000005</v>
      </c>
      <c r="M406" s="37">
        <f>SUMIFS(СВЦЭМ!$L$34:$L$777,СВЦЭМ!$A$34:$A$777,$A406,СВЦЭМ!$B$34:$B$777,M$401)+'СЕТ СН'!$F$13</f>
        <v>564.95020664000003</v>
      </c>
      <c r="N406" s="37">
        <f>SUMIFS(СВЦЭМ!$L$34:$L$777,СВЦЭМ!$A$34:$A$777,$A406,СВЦЭМ!$B$34:$B$777,N$401)+'СЕТ СН'!$F$13</f>
        <v>553.16538925999998</v>
      </c>
      <c r="O406" s="37">
        <f>SUMIFS(СВЦЭМ!$L$34:$L$777,СВЦЭМ!$A$34:$A$777,$A406,СВЦЭМ!$B$34:$B$777,O$401)+'СЕТ СН'!$F$13</f>
        <v>545.21204492000004</v>
      </c>
      <c r="P406" s="37">
        <f>SUMIFS(СВЦЭМ!$L$34:$L$777,СВЦЭМ!$A$34:$A$777,$A406,СВЦЭМ!$B$34:$B$777,P$401)+'СЕТ СН'!$F$13</f>
        <v>540.21468877999996</v>
      </c>
      <c r="Q406" s="37">
        <f>SUMIFS(СВЦЭМ!$L$34:$L$777,СВЦЭМ!$A$34:$A$777,$A406,СВЦЭМ!$B$34:$B$777,Q$401)+'СЕТ СН'!$F$13</f>
        <v>537.35113292999995</v>
      </c>
      <c r="R406" s="37">
        <f>SUMIFS(СВЦЭМ!$L$34:$L$777,СВЦЭМ!$A$34:$A$777,$A406,СВЦЭМ!$B$34:$B$777,R$401)+'СЕТ СН'!$F$13</f>
        <v>533.42391491000001</v>
      </c>
      <c r="S406" s="37">
        <f>SUMIFS(СВЦЭМ!$L$34:$L$777,СВЦЭМ!$A$34:$A$777,$A406,СВЦЭМ!$B$34:$B$777,S$401)+'СЕТ СН'!$F$13</f>
        <v>526.29389443000002</v>
      </c>
      <c r="T406" s="37">
        <f>SUMIFS(СВЦЭМ!$L$34:$L$777,СВЦЭМ!$A$34:$A$777,$A406,СВЦЭМ!$B$34:$B$777,T$401)+'СЕТ СН'!$F$13</f>
        <v>513.10297598</v>
      </c>
      <c r="U406" s="37">
        <f>SUMIFS(СВЦЭМ!$L$34:$L$777,СВЦЭМ!$A$34:$A$777,$A406,СВЦЭМ!$B$34:$B$777,U$401)+'СЕТ СН'!$F$13</f>
        <v>502.88597132000001</v>
      </c>
      <c r="V406" s="37">
        <f>SUMIFS(СВЦЭМ!$L$34:$L$777,СВЦЭМ!$A$34:$A$777,$A406,СВЦЭМ!$B$34:$B$777,V$401)+'СЕТ СН'!$F$13</f>
        <v>508.57069442</v>
      </c>
      <c r="W406" s="37">
        <f>SUMIFS(СВЦЭМ!$L$34:$L$777,СВЦЭМ!$A$34:$A$777,$A406,СВЦЭМ!$B$34:$B$777,W$401)+'СЕТ СН'!$F$13</f>
        <v>526.31552177000003</v>
      </c>
      <c r="X406" s="37">
        <f>SUMIFS(СВЦЭМ!$L$34:$L$777,СВЦЭМ!$A$34:$A$777,$A406,СВЦЭМ!$B$34:$B$777,X$401)+'СЕТ СН'!$F$13</f>
        <v>527.97248385</v>
      </c>
      <c r="Y406" s="37">
        <f>SUMIFS(СВЦЭМ!$L$34:$L$777,СВЦЭМ!$A$34:$A$777,$A406,СВЦЭМ!$B$34:$B$777,Y$401)+'СЕТ СН'!$F$13</f>
        <v>595.77237678999995</v>
      </c>
    </row>
    <row r="407" spans="1:27" ht="15.75" x14ac:dyDescent="0.2">
      <c r="A407" s="36">
        <f t="shared" si="11"/>
        <v>42680</v>
      </c>
      <c r="B407" s="37">
        <f>SUMIFS(СВЦЭМ!$L$34:$L$777,СВЦЭМ!$A$34:$A$777,$A407,СВЦЭМ!$B$34:$B$777,B$401)+'СЕТ СН'!$F$13</f>
        <v>663.23993548999999</v>
      </c>
      <c r="C407" s="37">
        <f>SUMIFS(СВЦЭМ!$L$34:$L$777,СВЦЭМ!$A$34:$A$777,$A407,СВЦЭМ!$B$34:$B$777,C$401)+'СЕТ СН'!$F$13</f>
        <v>739.97643790999996</v>
      </c>
      <c r="D407" s="37">
        <f>SUMIFS(СВЦЭМ!$L$34:$L$777,СВЦЭМ!$A$34:$A$777,$A407,СВЦЭМ!$B$34:$B$777,D$401)+'СЕТ СН'!$F$13</f>
        <v>766.51187718999995</v>
      </c>
      <c r="E407" s="37">
        <f>SUMIFS(СВЦЭМ!$L$34:$L$777,СВЦЭМ!$A$34:$A$777,$A407,СВЦЭМ!$B$34:$B$777,E$401)+'СЕТ СН'!$F$13</f>
        <v>768.05033520999996</v>
      </c>
      <c r="F407" s="37">
        <f>SUMIFS(СВЦЭМ!$L$34:$L$777,СВЦЭМ!$A$34:$A$777,$A407,СВЦЭМ!$B$34:$B$777,F$401)+'СЕТ СН'!$F$13</f>
        <v>767.98874566999996</v>
      </c>
      <c r="G407" s="37">
        <f>SUMIFS(СВЦЭМ!$L$34:$L$777,СВЦЭМ!$A$34:$A$777,$A407,СВЦЭМ!$B$34:$B$777,G$401)+'СЕТ СН'!$F$13</f>
        <v>760.63782398000001</v>
      </c>
      <c r="H407" s="37">
        <f>SUMIFS(СВЦЭМ!$L$34:$L$777,СВЦЭМ!$A$34:$A$777,$A407,СВЦЭМ!$B$34:$B$777,H$401)+'СЕТ СН'!$F$13</f>
        <v>757.15178602000003</v>
      </c>
      <c r="I407" s="37">
        <f>SUMIFS(СВЦЭМ!$L$34:$L$777,СВЦЭМ!$A$34:$A$777,$A407,СВЦЭМ!$B$34:$B$777,I$401)+'СЕТ СН'!$F$13</f>
        <v>750.38643134999995</v>
      </c>
      <c r="J407" s="37">
        <f>SUMIFS(СВЦЭМ!$L$34:$L$777,СВЦЭМ!$A$34:$A$777,$A407,СВЦЭМ!$B$34:$B$777,J$401)+'СЕТ СН'!$F$13</f>
        <v>673.35778013000004</v>
      </c>
      <c r="K407" s="37">
        <f>SUMIFS(СВЦЭМ!$L$34:$L$777,СВЦЭМ!$A$34:$A$777,$A407,СВЦЭМ!$B$34:$B$777,K$401)+'СЕТ СН'!$F$13</f>
        <v>599.23581997999997</v>
      </c>
      <c r="L407" s="37">
        <f>SUMIFS(СВЦЭМ!$L$34:$L$777,СВЦЭМ!$A$34:$A$777,$A407,СВЦЭМ!$B$34:$B$777,L$401)+'СЕТ СН'!$F$13</f>
        <v>553.43977304999999</v>
      </c>
      <c r="M407" s="37">
        <f>SUMIFS(СВЦЭМ!$L$34:$L$777,СВЦЭМ!$A$34:$A$777,$A407,СВЦЭМ!$B$34:$B$777,M$401)+'СЕТ СН'!$F$13</f>
        <v>518.90165752999997</v>
      </c>
      <c r="N407" s="37">
        <f>SUMIFS(СВЦЭМ!$L$34:$L$777,СВЦЭМ!$A$34:$A$777,$A407,СВЦЭМ!$B$34:$B$777,N$401)+'СЕТ СН'!$F$13</f>
        <v>514.88782536999997</v>
      </c>
      <c r="O407" s="37">
        <f>SUMIFS(СВЦЭМ!$L$34:$L$777,СВЦЭМ!$A$34:$A$777,$A407,СВЦЭМ!$B$34:$B$777,O$401)+'СЕТ СН'!$F$13</f>
        <v>514.92572602999996</v>
      </c>
      <c r="P407" s="37">
        <f>SUMIFS(СВЦЭМ!$L$34:$L$777,СВЦЭМ!$A$34:$A$777,$A407,СВЦЭМ!$B$34:$B$777,P$401)+'СЕТ СН'!$F$13</f>
        <v>509.9427058</v>
      </c>
      <c r="Q407" s="37">
        <f>SUMIFS(СВЦЭМ!$L$34:$L$777,СВЦЭМ!$A$34:$A$777,$A407,СВЦЭМ!$B$34:$B$777,Q$401)+'СЕТ СН'!$F$13</f>
        <v>510.07457700999998</v>
      </c>
      <c r="R407" s="37">
        <f>SUMIFS(СВЦЭМ!$L$34:$L$777,СВЦЭМ!$A$34:$A$777,$A407,СВЦЭМ!$B$34:$B$777,R$401)+'СЕТ СН'!$F$13</f>
        <v>507.96527056999997</v>
      </c>
      <c r="S407" s="37">
        <f>SUMIFS(СВЦЭМ!$L$34:$L$777,СВЦЭМ!$A$34:$A$777,$A407,СВЦЭМ!$B$34:$B$777,S$401)+'СЕТ СН'!$F$13</f>
        <v>525.18376970999998</v>
      </c>
      <c r="T407" s="37">
        <f>SUMIFS(СВЦЭМ!$L$34:$L$777,СВЦЭМ!$A$34:$A$777,$A407,СВЦЭМ!$B$34:$B$777,T$401)+'СЕТ СН'!$F$13</f>
        <v>532.73375132000001</v>
      </c>
      <c r="U407" s="37">
        <f>SUMIFS(СВЦЭМ!$L$34:$L$777,СВЦЭМ!$A$34:$A$777,$A407,СВЦЭМ!$B$34:$B$777,U$401)+'СЕТ СН'!$F$13</f>
        <v>537.21861348000004</v>
      </c>
      <c r="V407" s="37">
        <f>SUMIFS(СВЦЭМ!$L$34:$L$777,СВЦЭМ!$A$34:$A$777,$A407,СВЦЭМ!$B$34:$B$777,V$401)+'СЕТ СН'!$F$13</f>
        <v>535.64968217000001</v>
      </c>
      <c r="W407" s="37">
        <f>SUMIFS(СВЦЭМ!$L$34:$L$777,СВЦЭМ!$A$34:$A$777,$A407,СВЦЭМ!$B$34:$B$777,W$401)+'СЕТ СН'!$F$13</f>
        <v>544.49078196000005</v>
      </c>
      <c r="X407" s="37">
        <f>SUMIFS(СВЦЭМ!$L$34:$L$777,СВЦЭМ!$A$34:$A$777,$A407,СВЦЭМ!$B$34:$B$777,X$401)+'СЕТ СН'!$F$13</f>
        <v>547.42510433999996</v>
      </c>
      <c r="Y407" s="37">
        <f>SUMIFS(СВЦЭМ!$L$34:$L$777,СВЦЭМ!$A$34:$A$777,$A407,СВЦЭМ!$B$34:$B$777,Y$401)+'СЕТ СН'!$F$13</f>
        <v>616.88793229999999</v>
      </c>
    </row>
    <row r="408" spans="1:27" ht="15.75" x14ac:dyDescent="0.2">
      <c r="A408" s="36">
        <f t="shared" si="11"/>
        <v>42681</v>
      </c>
      <c r="B408" s="37">
        <f>SUMIFS(СВЦЭМ!$L$34:$L$777,СВЦЭМ!$A$34:$A$777,$A408,СВЦЭМ!$B$34:$B$777,B$401)+'СЕТ СН'!$F$13</f>
        <v>693.15136618999998</v>
      </c>
      <c r="C408" s="37">
        <f>SUMIFS(СВЦЭМ!$L$34:$L$777,СВЦЭМ!$A$34:$A$777,$A408,СВЦЭМ!$B$34:$B$777,C$401)+'СЕТ СН'!$F$13</f>
        <v>757.80472041999997</v>
      </c>
      <c r="D408" s="37">
        <f>SUMIFS(СВЦЭМ!$L$34:$L$777,СВЦЭМ!$A$34:$A$777,$A408,СВЦЭМ!$B$34:$B$777,D$401)+'СЕТ СН'!$F$13</f>
        <v>772.69940746999998</v>
      </c>
      <c r="E408" s="37">
        <f>SUMIFS(СВЦЭМ!$L$34:$L$777,СВЦЭМ!$A$34:$A$777,$A408,СВЦЭМ!$B$34:$B$777,E$401)+'СЕТ СН'!$F$13</f>
        <v>772.26099066999996</v>
      </c>
      <c r="F408" s="37">
        <f>SUMIFS(СВЦЭМ!$L$34:$L$777,СВЦЭМ!$A$34:$A$777,$A408,СВЦЭМ!$B$34:$B$777,F$401)+'СЕТ СН'!$F$13</f>
        <v>772.80281432000004</v>
      </c>
      <c r="G408" s="37">
        <f>SUMIFS(СВЦЭМ!$L$34:$L$777,СВЦЭМ!$A$34:$A$777,$A408,СВЦЭМ!$B$34:$B$777,G$401)+'СЕТ СН'!$F$13</f>
        <v>773.67592949000004</v>
      </c>
      <c r="H408" s="37">
        <f>SUMIFS(СВЦЭМ!$L$34:$L$777,СВЦЭМ!$A$34:$A$777,$A408,СВЦЭМ!$B$34:$B$777,H$401)+'СЕТ СН'!$F$13</f>
        <v>793.75974383000005</v>
      </c>
      <c r="I408" s="37">
        <f>SUMIFS(СВЦЭМ!$L$34:$L$777,СВЦЭМ!$A$34:$A$777,$A408,СВЦЭМ!$B$34:$B$777,I$401)+'СЕТ СН'!$F$13</f>
        <v>786.48602578999999</v>
      </c>
      <c r="J408" s="37">
        <f>SUMIFS(СВЦЭМ!$L$34:$L$777,СВЦЭМ!$A$34:$A$777,$A408,СВЦЭМ!$B$34:$B$777,J$401)+'СЕТ СН'!$F$13</f>
        <v>709.98639901000001</v>
      </c>
      <c r="K408" s="37">
        <f>SUMIFS(СВЦЭМ!$L$34:$L$777,СВЦЭМ!$A$34:$A$777,$A408,СВЦЭМ!$B$34:$B$777,K$401)+'СЕТ СН'!$F$13</f>
        <v>624.38737457000002</v>
      </c>
      <c r="L408" s="37">
        <f>SUMIFS(СВЦЭМ!$L$34:$L$777,СВЦЭМ!$A$34:$A$777,$A408,СВЦЭМ!$B$34:$B$777,L$401)+'СЕТ СН'!$F$13</f>
        <v>558.21483082999998</v>
      </c>
      <c r="M408" s="37">
        <f>SUMIFS(СВЦЭМ!$L$34:$L$777,СВЦЭМ!$A$34:$A$777,$A408,СВЦЭМ!$B$34:$B$777,M$401)+'СЕТ СН'!$F$13</f>
        <v>530.91855353999995</v>
      </c>
      <c r="N408" s="37">
        <f>SUMIFS(СВЦЭМ!$L$34:$L$777,СВЦЭМ!$A$34:$A$777,$A408,СВЦЭМ!$B$34:$B$777,N$401)+'СЕТ СН'!$F$13</f>
        <v>532.12410328999999</v>
      </c>
      <c r="O408" s="37">
        <f>SUMIFS(СВЦЭМ!$L$34:$L$777,СВЦЭМ!$A$34:$A$777,$A408,СВЦЭМ!$B$34:$B$777,O$401)+'СЕТ СН'!$F$13</f>
        <v>522.77723399000001</v>
      </c>
      <c r="P408" s="37">
        <f>SUMIFS(СВЦЭМ!$L$34:$L$777,СВЦЭМ!$A$34:$A$777,$A408,СВЦЭМ!$B$34:$B$777,P$401)+'СЕТ СН'!$F$13</f>
        <v>516.66703430999996</v>
      </c>
      <c r="Q408" s="37">
        <f>SUMIFS(СВЦЭМ!$L$34:$L$777,СВЦЭМ!$A$34:$A$777,$A408,СВЦЭМ!$B$34:$B$777,Q$401)+'СЕТ СН'!$F$13</f>
        <v>516.69979192000005</v>
      </c>
      <c r="R408" s="37">
        <f>SUMIFS(СВЦЭМ!$L$34:$L$777,СВЦЭМ!$A$34:$A$777,$A408,СВЦЭМ!$B$34:$B$777,R$401)+'СЕТ СН'!$F$13</f>
        <v>516.16456469000002</v>
      </c>
      <c r="S408" s="37">
        <f>SUMIFS(СВЦЭМ!$L$34:$L$777,СВЦЭМ!$A$34:$A$777,$A408,СВЦЭМ!$B$34:$B$777,S$401)+'СЕТ СН'!$F$13</f>
        <v>531.29862757000001</v>
      </c>
      <c r="T408" s="37">
        <f>SUMIFS(СВЦЭМ!$L$34:$L$777,СВЦЭМ!$A$34:$A$777,$A408,СВЦЭМ!$B$34:$B$777,T$401)+'СЕТ СН'!$F$13</f>
        <v>539.39283412999998</v>
      </c>
      <c r="U408" s="37">
        <f>SUMIFS(СВЦЭМ!$L$34:$L$777,СВЦЭМ!$A$34:$A$777,$A408,СВЦЭМ!$B$34:$B$777,U$401)+'СЕТ СН'!$F$13</f>
        <v>541.78392760999998</v>
      </c>
      <c r="V408" s="37">
        <f>SUMIFS(СВЦЭМ!$L$34:$L$777,СВЦЭМ!$A$34:$A$777,$A408,СВЦЭМ!$B$34:$B$777,V$401)+'СЕТ СН'!$F$13</f>
        <v>538.21403547</v>
      </c>
      <c r="W408" s="37">
        <f>SUMIFS(СВЦЭМ!$L$34:$L$777,СВЦЭМ!$A$34:$A$777,$A408,СВЦЭМ!$B$34:$B$777,W$401)+'СЕТ СН'!$F$13</f>
        <v>537.82918921999999</v>
      </c>
      <c r="X408" s="37">
        <f>SUMIFS(СВЦЭМ!$L$34:$L$777,СВЦЭМ!$A$34:$A$777,$A408,СВЦЭМ!$B$34:$B$777,X$401)+'СЕТ СН'!$F$13</f>
        <v>562.56108704999997</v>
      </c>
      <c r="Y408" s="37">
        <f>SUMIFS(СВЦЭМ!$L$34:$L$777,СВЦЭМ!$A$34:$A$777,$A408,СВЦЭМ!$B$34:$B$777,Y$401)+'СЕТ СН'!$F$13</f>
        <v>620.74713192000002</v>
      </c>
    </row>
    <row r="409" spans="1:27" ht="15.75" x14ac:dyDescent="0.2">
      <c r="A409" s="36">
        <f t="shared" si="11"/>
        <v>42682</v>
      </c>
      <c r="B409" s="37">
        <f>SUMIFS(СВЦЭМ!$L$34:$L$777,СВЦЭМ!$A$34:$A$777,$A409,СВЦЭМ!$B$34:$B$777,B$401)+'СЕТ СН'!$F$13</f>
        <v>680.33180156000003</v>
      </c>
      <c r="C409" s="37">
        <f>SUMIFS(СВЦЭМ!$L$34:$L$777,СВЦЭМ!$A$34:$A$777,$A409,СВЦЭМ!$B$34:$B$777,C$401)+'СЕТ СН'!$F$13</f>
        <v>758.40885750999996</v>
      </c>
      <c r="D409" s="37">
        <f>SUMIFS(СВЦЭМ!$L$34:$L$777,СВЦЭМ!$A$34:$A$777,$A409,СВЦЭМ!$B$34:$B$777,D$401)+'СЕТ СН'!$F$13</f>
        <v>776.65170996999996</v>
      </c>
      <c r="E409" s="37">
        <f>SUMIFS(СВЦЭМ!$L$34:$L$777,СВЦЭМ!$A$34:$A$777,$A409,СВЦЭМ!$B$34:$B$777,E$401)+'СЕТ СН'!$F$13</f>
        <v>768.97377143000006</v>
      </c>
      <c r="F409" s="37">
        <f>SUMIFS(СВЦЭМ!$L$34:$L$777,СВЦЭМ!$A$34:$A$777,$A409,СВЦЭМ!$B$34:$B$777,F$401)+'СЕТ СН'!$F$13</f>
        <v>773.81759823000004</v>
      </c>
      <c r="G409" s="37">
        <f>SUMIFS(СВЦЭМ!$L$34:$L$777,СВЦЭМ!$A$34:$A$777,$A409,СВЦЭМ!$B$34:$B$777,G$401)+'СЕТ СН'!$F$13</f>
        <v>782.26987426999995</v>
      </c>
      <c r="H409" s="37">
        <f>SUMIFS(СВЦЭМ!$L$34:$L$777,СВЦЭМ!$A$34:$A$777,$A409,СВЦЭМ!$B$34:$B$777,H$401)+'СЕТ СН'!$F$13</f>
        <v>795.25532882000005</v>
      </c>
      <c r="I409" s="37">
        <f>SUMIFS(СВЦЭМ!$L$34:$L$777,СВЦЭМ!$A$34:$A$777,$A409,СВЦЭМ!$B$34:$B$777,I$401)+'СЕТ СН'!$F$13</f>
        <v>749.34071570000003</v>
      </c>
      <c r="J409" s="37">
        <f>SUMIFS(СВЦЭМ!$L$34:$L$777,СВЦЭМ!$A$34:$A$777,$A409,СВЦЭМ!$B$34:$B$777,J$401)+'СЕТ СН'!$F$13</f>
        <v>657.73552041999994</v>
      </c>
      <c r="K409" s="37">
        <f>SUMIFS(СВЦЭМ!$L$34:$L$777,СВЦЭМ!$A$34:$A$777,$A409,СВЦЭМ!$B$34:$B$777,K$401)+'СЕТ СН'!$F$13</f>
        <v>624.25849235999999</v>
      </c>
      <c r="L409" s="37">
        <f>SUMIFS(СВЦЭМ!$L$34:$L$777,СВЦЭМ!$A$34:$A$777,$A409,СВЦЭМ!$B$34:$B$777,L$401)+'СЕТ СН'!$F$13</f>
        <v>548.33397490000004</v>
      </c>
      <c r="M409" s="37">
        <f>SUMIFS(СВЦЭМ!$L$34:$L$777,СВЦЭМ!$A$34:$A$777,$A409,СВЦЭМ!$B$34:$B$777,M$401)+'СЕТ СН'!$F$13</f>
        <v>532.42609181</v>
      </c>
      <c r="N409" s="37">
        <f>SUMIFS(СВЦЭМ!$L$34:$L$777,СВЦЭМ!$A$34:$A$777,$A409,СВЦЭМ!$B$34:$B$777,N$401)+'СЕТ СН'!$F$13</f>
        <v>517.38731999000004</v>
      </c>
      <c r="O409" s="37">
        <f>SUMIFS(СВЦЭМ!$L$34:$L$777,СВЦЭМ!$A$34:$A$777,$A409,СВЦЭМ!$B$34:$B$777,O$401)+'СЕТ СН'!$F$13</f>
        <v>517.25109134000002</v>
      </c>
      <c r="P409" s="37">
        <f>SUMIFS(СВЦЭМ!$L$34:$L$777,СВЦЭМ!$A$34:$A$777,$A409,СВЦЭМ!$B$34:$B$777,P$401)+'СЕТ СН'!$F$13</f>
        <v>510.61382345999999</v>
      </c>
      <c r="Q409" s="37">
        <f>SUMIFS(СВЦЭМ!$L$34:$L$777,СВЦЭМ!$A$34:$A$777,$A409,СВЦЭМ!$B$34:$B$777,Q$401)+'СЕТ СН'!$F$13</f>
        <v>504.82004561999997</v>
      </c>
      <c r="R409" s="37">
        <f>SUMIFS(СВЦЭМ!$L$34:$L$777,СВЦЭМ!$A$34:$A$777,$A409,СВЦЭМ!$B$34:$B$777,R$401)+'СЕТ СН'!$F$13</f>
        <v>503.87915684000001</v>
      </c>
      <c r="S409" s="37">
        <f>SUMIFS(СВЦЭМ!$L$34:$L$777,СВЦЭМ!$A$34:$A$777,$A409,СВЦЭМ!$B$34:$B$777,S$401)+'СЕТ СН'!$F$13</f>
        <v>521.04439381999998</v>
      </c>
      <c r="T409" s="37">
        <f>SUMIFS(СВЦЭМ!$L$34:$L$777,СВЦЭМ!$A$34:$A$777,$A409,СВЦЭМ!$B$34:$B$777,T$401)+'СЕТ СН'!$F$13</f>
        <v>541.65982086999998</v>
      </c>
      <c r="U409" s="37">
        <f>SUMIFS(СВЦЭМ!$L$34:$L$777,СВЦЭМ!$A$34:$A$777,$A409,СВЦЭМ!$B$34:$B$777,U$401)+'СЕТ СН'!$F$13</f>
        <v>545.83544886000004</v>
      </c>
      <c r="V409" s="37">
        <f>SUMIFS(СВЦЭМ!$L$34:$L$777,СВЦЭМ!$A$34:$A$777,$A409,СВЦЭМ!$B$34:$B$777,V$401)+'СЕТ СН'!$F$13</f>
        <v>546.14449833000003</v>
      </c>
      <c r="W409" s="37">
        <f>SUMIFS(СВЦЭМ!$L$34:$L$777,СВЦЭМ!$A$34:$A$777,$A409,СВЦЭМ!$B$34:$B$777,W$401)+'СЕТ СН'!$F$13</f>
        <v>549.51560121</v>
      </c>
      <c r="X409" s="37">
        <f>SUMIFS(СВЦЭМ!$L$34:$L$777,СВЦЭМ!$A$34:$A$777,$A409,СВЦЭМ!$B$34:$B$777,X$401)+'СЕТ СН'!$F$13</f>
        <v>562.80998147000003</v>
      </c>
      <c r="Y409" s="37">
        <f>SUMIFS(СВЦЭМ!$L$34:$L$777,СВЦЭМ!$A$34:$A$777,$A409,СВЦЭМ!$B$34:$B$777,Y$401)+'СЕТ СН'!$F$13</f>
        <v>620.55663156000003</v>
      </c>
    </row>
    <row r="410" spans="1:27" ht="15.75" x14ac:dyDescent="0.2">
      <c r="A410" s="36">
        <f t="shared" si="11"/>
        <v>42683</v>
      </c>
      <c r="B410" s="37">
        <f>SUMIFS(СВЦЭМ!$L$34:$L$777,СВЦЭМ!$A$34:$A$777,$A410,СВЦЭМ!$B$34:$B$777,B$401)+'СЕТ СН'!$F$13</f>
        <v>695.10869963000005</v>
      </c>
      <c r="C410" s="37">
        <f>SUMIFS(СВЦЭМ!$L$34:$L$777,СВЦЭМ!$A$34:$A$777,$A410,СВЦЭМ!$B$34:$B$777,C$401)+'СЕТ СН'!$F$13</f>
        <v>773.65138807999995</v>
      </c>
      <c r="D410" s="37">
        <f>SUMIFS(СВЦЭМ!$L$34:$L$777,СВЦЭМ!$A$34:$A$777,$A410,СВЦЭМ!$B$34:$B$777,D$401)+'СЕТ СН'!$F$13</f>
        <v>787.46117980999998</v>
      </c>
      <c r="E410" s="37">
        <f>SUMIFS(СВЦЭМ!$L$34:$L$777,СВЦЭМ!$A$34:$A$777,$A410,СВЦЭМ!$B$34:$B$777,E$401)+'СЕТ СН'!$F$13</f>
        <v>784.84162839999999</v>
      </c>
      <c r="F410" s="37">
        <f>SUMIFS(СВЦЭМ!$L$34:$L$777,СВЦЭМ!$A$34:$A$777,$A410,СВЦЭМ!$B$34:$B$777,F$401)+'СЕТ СН'!$F$13</f>
        <v>782.92306338000003</v>
      </c>
      <c r="G410" s="37">
        <f>SUMIFS(СВЦЭМ!$L$34:$L$777,СВЦЭМ!$A$34:$A$777,$A410,СВЦЭМ!$B$34:$B$777,G$401)+'СЕТ СН'!$F$13</f>
        <v>779.83355369000003</v>
      </c>
      <c r="H410" s="37">
        <f>SUMIFS(СВЦЭМ!$L$34:$L$777,СВЦЭМ!$A$34:$A$777,$A410,СВЦЭМ!$B$34:$B$777,H$401)+'СЕТ СН'!$F$13</f>
        <v>769.00284893000003</v>
      </c>
      <c r="I410" s="37">
        <f>SUMIFS(СВЦЭМ!$L$34:$L$777,СВЦЭМ!$A$34:$A$777,$A410,СВЦЭМ!$B$34:$B$777,I$401)+'СЕТ СН'!$F$13</f>
        <v>740.78467728999999</v>
      </c>
      <c r="J410" s="37">
        <f>SUMIFS(СВЦЭМ!$L$34:$L$777,СВЦЭМ!$A$34:$A$777,$A410,СВЦЭМ!$B$34:$B$777,J$401)+'СЕТ СН'!$F$13</f>
        <v>683.69370785000001</v>
      </c>
      <c r="K410" s="37">
        <f>SUMIFS(СВЦЭМ!$L$34:$L$777,СВЦЭМ!$A$34:$A$777,$A410,СВЦЭМ!$B$34:$B$777,K$401)+'СЕТ СН'!$F$13</f>
        <v>628.79029247999995</v>
      </c>
      <c r="L410" s="37">
        <f>SUMIFS(СВЦЭМ!$L$34:$L$777,СВЦЭМ!$A$34:$A$777,$A410,СВЦЭМ!$B$34:$B$777,L$401)+'СЕТ СН'!$F$13</f>
        <v>564.89492822</v>
      </c>
      <c r="M410" s="37">
        <f>SUMIFS(СВЦЭМ!$L$34:$L$777,СВЦЭМ!$A$34:$A$777,$A410,СВЦЭМ!$B$34:$B$777,M$401)+'СЕТ СН'!$F$13</f>
        <v>536.10559977000003</v>
      </c>
      <c r="N410" s="37">
        <f>SUMIFS(СВЦЭМ!$L$34:$L$777,СВЦЭМ!$A$34:$A$777,$A410,СВЦЭМ!$B$34:$B$777,N$401)+'СЕТ СН'!$F$13</f>
        <v>529.79094247</v>
      </c>
      <c r="O410" s="37">
        <f>SUMIFS(СВЦЭМ!$L$34:$L$777,СВЦЭМ!$A$34:$A$777,$A410,СВЦЭМ!$B$34:$B$777,O$401)+'СЕТ СН'!$F$13</f>
        <v>532.18101206999995</v>
      </c>
      <c r="P410" s="37">
        <f>SUMIFS(СВЦЭМ!$L$34:$L$777,СВЦЭМ!$A$34:$A$777,$A410,СВЦЭМ!$B$34:$B$777,P$401)+'СЕТ СН'!$F$13</f>
        <v>528.36283035999998</v>
      </c>
      <c r="Q410" s="37">
        <f>SUMIFS(СВЦЭМ!$L$34:$L$777,СВЦЭМ!$A$34:$A$777,$A410,СВЦЭМ!$B$34:$B$777,Q$401)+'СЕТ СН'!$F$13</f>
        <v>523.89575744000001</v>
      </c>
      <c r="R410" s="37">
        <f>SUMIFS(СВЦЭМ!$L$34:$L$777,СВЦЭМ!$A$34:$A$777,$A410,СВЦЭМ!$B$34:$B$777,R$401)+'СЕТ СН'!$F$13</f>
        <v>525.48083428999996</v>
      </c>
      <c r="S410" s="37">
        <f>SUMIFS(СВЦЭМ!$L$34:$L$777,СВЦЭМ!$A$34:$A$777,$A410,СВЦЭМ!$B$34:$B$777,S$401)+'СЕТ СН'!$F$13</f>
        <v>531.76594213999999</v>
      </c>
      <c r="T410" s="37">
        <f>SUMIFS(СВЦЭМ!$L$34:$L$777,СВЦЭМ!$A$34:$A$777,$A410,СВЦЭМ!$B$34:$B$777,T$401)+'СЕТ СН'!$F$13</f>
        <v>554.21323084999995</v>
      </c>
      <c r="U410" s="37">
        <f>SUMIFS(СВЦЭМ!$L$34:$L$777,СВЦЭМ!$A$34:$A$777,$A410,СВЦЭМ!$B$34:$B$777,U$401)+'СЕТ СН'!$F$13</f>
        <v>563.79346738000004</v>
      </c>
      <c r="V410" s="37">
        <f>SUMIFS(СВЦЭМ!$L$34:$L$777,СВЦЭМ!$A$34:$A$777,$A410,СВЦЭМ!$B$34:$B$777,V$401)+'СЕТ СН'!$F$13</f>
        <v>592.39196308999999</v>
      </c>
      <c r="W410" s="37">
        <f>SUMIFS(СВЦЭМ!$L$34:$L$777,СВЦЭМ!$A$34:$A$777,$A410,СВЦЭМ!$B$34:$B$777,W$401)+'СЕТ СН'!$F$13</f>
        <v>611.57355285000006</v>
      </c>
      <c r="X410" s="37">
        <f>SUMIFS(СВЦЭМ!$L$34:$L$777,СВЦЭМ!$A$34:$A$777,$A410,СВЦЭМ!$B$34:$B$777,X$401)+'СЕТ СН'!$F$13</f>
        <v>598.84336179000002</v>
      </c>
      <c r="Y410" s="37">
        <f>SUMIFS(СВЦЭМ!$L$34:$L$777,СВЦЭМ!$A$34:$A$777,$A410,СВЦЭМ!$B$34:$B$777,Y$401)+'СЕТ СН'!$F$13</f>
        <v>603.21942681999997</v>
      </c>
    </row>
    <row r="411" spans="1:27" ht="15.75" x14ac:dyDescent="0.2">
      <c r="A411" s="36">
        <f t="shared" si="11"/>
        <v>42684</v>
      </c>
      <c r="B411" s="37">
        <f>SUMIFS(СВЦЭМ!$L$34:$L$777,СВЦЭМ!$A$34:$A$777,$A411,СВЦЭМ!$B$34:$B$777,B$401)+'СЕТ СН'!$F$13</f>
        <v>686.38138079999999</v>
      </c>
      <c r="C411" s="37">
        <f>SUMIFS(СВЦЭМ!$L$34:$L$777,СВЦЭМ!$A$34:$A$777,$A411,СВЦЭМ!$B$34:$B$777,C$401)+'СЕТ СН'!$F$13</f>
        <v>766.71806063999998</v>
      </c>
      <c r="D411" s="37">
        <f>SUMIFS(СВЦЭМ!$L$34:$L$777,СВЦЭМ!$A$34:$A$777,$A411,СВЦЭМ!$B$34:$B$777,D$401)+'СЕТ СН'!$F$13</f>
        <v>783.09452498999997</v>
      </c>
      <c r="E411" s="37">
        <f>SUMIFS(СВЦЭМ!$L$34:$L$777,СВЦЭМ!$A$34:$A$777,$A411,СВЦЭМ!$B$34:$B$777,E$401)+'СЕТ СН'!$F$13</f>
        <v>781.61245922000001</v>
      </c>
      <c r="F411" s="37">
        <f>SUMIFS(СВЦЭМ!$L$34:$L$777,СВЦЭМ!$A$34:$A$777,$A411,СВЦЭМ!$B$34:$B$777,F$401)+'СЕТ СН'!$F$13</f>
        <v>787.22830751000004</v>
      </c>
      <c r="G411" s="37">
        <f>SUMIFS(СВЦЭМ!$L$34:$L$777,СВЦЭМ!$A$34:$A$777,$A411,СВЦЭМ!$B$34:$B$777,G$401)+'СЕТ СН'!$F$13</f>
        <v>790.37977168999998</v>
      </c>
      <c r="H411" s="37">
        <f>SUMIFS(СВЦЭМ!$L$34:$L$777,СВЦЭМ!$A$34:$A$777,$A411,СВЦЭМ!$B$34:$B$777,H$401)+'СЕТ СН'!$F$13</f>
        <v>762.63870777</v>
      </c>
      <c r="I411" s="37">
        <f>SUMIFS(СВЦЭМ!$L$34:$L$777,СВЦЭМ!$A$34:$A$777,$A411,СВЦЭМ!$B$34:$B$777,I$401)+'СЕТ СН'!$F$13</f>
        <v>748.28027349000001</v>
      </c>
      <c r="J411" s="37">
        <f>SUMIFS(СВЦЭМ!$L$34:$L$777,СВЦЭМ!$A$34:$A$777,$A411,СВЦЭМ!$B$34:$B$777,J$401)+'СЕТ СН'!$F$13</f>
        <v>700.71774444000005</v>
      </c>
      <c r="K411" s="37">
        <f>SUMIFS(СВЦЭМ!$L$34:$L$777,СВЦЭМ!$A$34:$A$777,$A411,СВЦЭМ!$B$34:$B$777,K$401)+'СЕТ СН'!$F$13</f>
        <v>626.59911613999998</v>
      </c>
      <c r="L411" s="37">
        <f>SUMIFS(СВЦЭМ!$L$34:$L$777,СВЦЭМ!$A$34:$A$777,$A411,СВЦЭМ!$B$34:$B$777,L$401)+'СЕТ СН'!$F$13</f>
        <v>561.04103053999995</v>
      </c>
      <c r="M411" s="37">
        <f>SUMIFS(СВЦЭМ!$L$34:$L$777,СВЦЭМ!$A$34:$A$777,$A411,СВЦЭМ!$B$34:$B$777,M$401)+'СЕТ СН'!$F$13</f>
        <v>538.28929251</v>
      </c>
      <c r="N411" s="37">
        <f>SUMIFS(СВЦЭМ!$L$34:$L$777,СВЦЭМ!$A$34:$A$777,$A411,СВЦЭМ!$B$34:$B$777,N$401)+'СЕТ СН'!$F$13</f>
        <v>567.15204276999998</v>
      </c>
      <c r="O411" s="37">
        <f>SUMIFS(СВЦЭМ!$L$34:$L$777,СВЦЭМ!$A$34:$A$777,$A411,СВЦЭМ!$B$34:$B$777,O$401)+'СЕТ СН'!$F$13</f>
        <v>583.74481897999999</v>
      </c>
      <c r="P411" s="37">
        <f>SUMIFS(СВЦЭМ!$L$34:$L$777,СВЦЭМ!$A$34:$A$777,$A411,СВЦЭМ!$B$34:$B$777,P$401)+'СЕТ СН'!$F$13</f>
        <v>580.19435656999997</v>
      </c>
      <c r="Q411" s="37">
        <f>SUMIFS(СВЦЭМ!$L$34:$L$777,СВЦЭМ!$A$34:$A$777,$A411,СВЦЭМ!$B$34:$B$777,Q$401)+'СЕТ СН'!$F$13</f>
        <v>584.96426101999998</v>
      </c>
      <c r="R411" s="37">
        <f>SUMIFS(СВЦЭМ!$L$34:$L$777,СВЦЭМ!$A$34:$A$777,$A411,СВЦЭМ!$B$34:$B$777,R$401)+'СЕТ СН'!$F$13</f>
        <v>588.33305229999996</v>
      </c>
      <c r="S411" s="37">
        <f>SUMIFS(СВЦЭМ!$L$34:$L$777,СВЦЭМ!$A$34:$A$777,$A411,СВЦЭМ!$B$34:$B$777,S$401)+'СЕТ СН'!$F$13</f>
        <v>574.63948271000004</v>
      </c>
      <c r="T411" s="37">
        <f>SUMIFS(СВЦЭМ!$L$34:$L$777,СВЦЭМ!$A$34:$A$777,$A411,СВЦЭМ!$B$34:$B$777,T$401)+'СЕТ СН'!$F$13</f>
        <v>551.61967957000002</v>
      </c>
      <c r="U411" s="37">
        <f>SUMIFS(СВЦЭМ!$L$34:$L$777,СВЦЭМ!$A$34:$A$777,$A411,СВЦЭМ!$B$34:$B$777,U$401)+'СЕТ СН'!$F$13</f>
        <v>560.18333438000002</v>
      </c>
      <c r="V411" s="37">
        <f>SUMIFS(СВЦЭМ!$L$34:$L$777,СВЦЭМ!$A$34:$A$777,$A411,СВЦЭМ!$B$34:$B$777,V$401)+'СЕТ СН'!$F$13</f>
        <v>548.04081885000005</v>
      </c>
      <c r="W411" s="37">
        <f>SUMIFS(СВЦЭМ!$L$34:$L$777,СВЦЭМ!$A$34:$A$777,$A411,СВЦЭМ!$B$34:$B$777,W$401)+'СЕТ СН'!$F$13</f>
        <v>549.02084004000005</v>
      </c>
      <c r="X411" s="37">
        <f>SUMIFS(СВЦЭМ!$L$34:$L$777,СВЦЭМ!$A$34:$A$777,$A411,СВЦЭМ!$B$34:$B$777,X$401)+'СЕТ СН'!$F$13</f>
        <v>556.26224179999997</v>
      </c>
      <c r="Y411" s="37">
        <f>SUMIFS(СВЦЭМ!$L$34:$L$777,СВЦЭМ!$A$34:$A$777,$A411,СВЦЭМ!$B$34:$B$777,Y$401)+'СЕТ СН'!$F$13</f>
        <v>608.28521272</v>
      </c>
    </row>
    <row r="412" spans="1:27" ht="15.75" x14ac:dyDescent="0.2">
      <c r="A412" s="36">
        <f t="shared" si="11"/>
        <v>42685</v>
      </c>
      <c r="B412" s="37">
        <f>SUMIFS(СВЦЭМ!$L$34:$L$777,СВЦЭМ!$A$34:$A$777,$A412,СВЦЭМ!$B$34:$B$777,B$401)+'СЕТ СН'!$F$13</f>
        <v>671.37492942999995</v>
      </c>
      <c r="C412" s="37">
        <f>SUMIFS(СВЦЭМ!$L$34:$L$777,СВЦЭМ!$A$34:$A$777,$A412,СВЦЭМ!$B$34:$B$777,C$401)+'СЕТ СН'!$F$13</f>
        <v>763.63651485000003</v>
      </c>
      <c r="D412" s="37">
        <f>SUMIFS(СВЦЭМ!$L$34:$L$777,СВЦЭМ!$A$34:$A$777,$A412,СВЦЭМ!$B$34:$B$777,D$401)+'СЕТ СН'!$F$13</f>
        <v>811.97813154999994</v>
      </c>
      <c r="E412" s="37">
        <f>SUMIFS(СВЦЭМ!$L$34:$L$777,СВЦЭМ!$A$34:$A$777,$A412,СВЦЭМ!$B$34:$B$777,E$401)+'СЕТ СН'!$F$13</f>
        <v>780.55116343999998</v>
      </c>
      <c r="F412" s="37">
        <f>SUMIFS(СВЦЭМ!$L$34:$L$777,СВЦЭМ!$A$34:$A$777,$A412,СВЦЭМ!$B$34:$B$777,F$401)+'СЕТ СН'!$F$13</f>
        <v>780.65301464000004</v>
      </c>
      <c r="G412" s="37">
        <f>SUMIFS(СВЦЭМ!$L$34:$L$777,СВЦЭМ!$A$34:$A$777,$A412,СВЦЭМ!$B$34:$B$777,G$401)+'СЕТ СН'!$F$13</f>
        <v>789.80923145999998</v>
      </c>
      <c r="H412" s="37">
        <f>SUMIFS(СВЦЭМ!$L$34:$L$777,СВЦЭМ!$A$34:$A$777,$A412,СВЦЭМ!$B$34:$B$777,H$401)+'СЕТ СН'!$F$13</f>
        <v>786.64177993999999</v>
      </c>
      <c r="I412" s="37">
        <f>SUMIFS(СВЦЭМ!$L$34:$L$777,СВЦЭМ!$A$34:$A$777,$A412,СВЦЭМ!$B$34:$B$777,I$401)+'СЕТ СН'!$F$13</f>
        <v>756.10663060000002</v>
      </c>
      <c r="J412" s="37">
        <f>SUMIFS(СВЦЭМ!$L$34:$L$777,СВЦЭМ!$A$34:$A$777,$A412,СВЦЭМ!$B$34:$B$777,J$401)+'СЕТ СН'!$F$13</f>
        <v>688.00505197999996</v>
      </c>
      <c r="K412" s="37">
        <f>SUMIFS(СВЦЭМ!$L$34:$L$777,СВЦЭМ!$A$34:$A$777,$A412,СВЦЭМ!$B$34:$B$777,K$401)+'СЕТ СН'!$F$13</f>
        <v>613.90253063</v>
      </c>
      <c r="L412" s="37">
        <f>SUMIFS(СВЦЭМ!$L$34:$L$777,СВЦЭМ!$A$34:$A$777,$A412,СВЦЭМ!$B$34:$B$777,L$401)+'СЕТ СН'!$F$13</f>
        <v>546.36889133</v>
      </c>
      <c r="M412" s="37">
        <f>SUMIFS(СВЦЭМ!$L$34:$L$777,СВЦЭМ!$A$34:$A$777,$A412,СВЦЭМ!$B$34:$B$777,M$401)+'СЕТ СН'!$F$13</f>
        <v>526.52888461999999</v>
      </c>
      <c r="N412" s="37">
        <f>SUMIFS(СВЦЭМ!$L$34:$L$777,СВЦЭМ!$A$34:$A$777,$A412,СВЦЭМ!$B$34:$B$777,N$401)+'СЕТ СН'!$F$13</f>
        <v>540.47075605999999</v>
      </c>
      <c r="O412" s="37">
        <f>SUMIFS(СВЦЭМ!$L$34:$L$777,СВЦЭМ!$A$34:$A$777,$A412,СВЦЭМ!$B$34:$B$777,O$401)+'СЕТ СН'!$F$13</f>
        <v>542.33486836999998</v>
      </c>
      <c r="P412" s="37">
        <f>SUMIFS(СВЦЭМ!$L$34:$L$777,СВЦЭМ!$A$34:$A$777,$A412,СВЦЭМ!$B$34:$B$777,P$401)+'СЕТ СН'!$F$13</f>
        <v>541.61695228999997</v>
      </c>
      <c r="Q412" s="37">
        <f>SUMIFS(СВЦЭМ!$L$34:$L$777,СВЦЭМ!$A$34:$A$777,$A412,СВЦЭМ!$B$34:$B$777,Q$401)+'СЕТ СН'!$F$13</f>
        <v>575.37342944</v>
      </c>
      <c r="R412" s="37">
        <f>SUMIFS(СВЦЭМ!$L$34:$L$777,СВЦЭМ!$A$34:$A$777,$A412,СВЦЭМ!$B$34:$B$777,R$401)+'СЕТ СН'!$F$13</f>
        <v>584.55431467999995</v>
      </c>
      <c r="S412" s="37">
        <f>SUMIFS(СВЦЭМ!$L$34:$L$777,СВЦЭМ!$A$34:$A$777,$A412,СВЦЭМ!$B$34:$B$777,S$401)+'СЕТ СН'!$F$13</f>
        <v>592.70784580999998</v>
      </c>
      <c r="T412" s="37">
        <f>SUMIFS(СВЦЭМ!$L$34:$L$777,СВЦЭМ!$A$34:$A$777,$A412,СВЦЭМ!$B$34:$B$777,T$401)+'СЕТ СН'!$F$13</f>
        <v>548.03045503999999</v>
      </c>
      <c r="U412" s="37">
        <f>SUMIFS(СВЦЭМ!$L$34:$L$777,СВЦЭМ!$A$34:$A$777,$A412,СВЦЭМ!$B$34:$B$777,U$401)+'СЕТ СН'!$F$13</f>
        <v>545.10622358000001</v>
      </c>
      <c r="V412" s="37">
        <f>SUMIFS(СВЦЭМ!$L$34:$L$777,СВЦЭМ!$A$34:$A$777,$A412,СВЦЭМ!$B$34:$B$777,V$401)+'СЕТ СН'!$F$13</f>
        <v>557.79407920999995</v>
      </c>
      <c r="W412" s="37">
        <f>SUMIFS(СВЦЭМ!$L$34:$L$777,СВЦЭМ!$A$34:$A$777,$A412,СВЦЭМ!$B$34:$B$777,W$401)+'СЕТ СН'!$F$13</f>
        <v>563.34058598000001</v>
      </c>
      <c r="X412" s="37">
        <f>SUMIFS(СВЦЭМ!$L$34:$L$777,СВЦЭМ!$A$34:$A$777,$A412,СВЦЭМ!$B$34:$B$777,X$401)+'СЕТ СН'!$F$13</f>
        <v>600.28295228000002</v>
      </c>
      <c r="Y412" s="37">
        <f>SUMIFS(СВЦЭМ!$L$34:$L$777,СВЦЭМ!$A$34:$A$777,$A412,СВЦЭМ!$B$34:$B$777,Y$401)+'СЕТ СН'!$F$13</f>
        <v>666.88565643000004</v>
      </c>
    </row>
    <row r="413" spans="1:27" ht="15.75" x14ac:dyDescent="0.2">
      <c r="A413" s="36">
        <f t="shared" si="11"/>
        <v>42686</v>
      </c>
      <c r="B413" s="37">
        <f>SUMIFS(СВЦЭМ!$L$34:$L$777,СВЦЭМ!$A$34:$A$777,$A413,СВЦЭМ!$B$34:$B$777,B$401)+'СЕТ СН'!$F$13</f>
        <v>658.34713910000005</v>
      </c>
      <c r="C413" s="37">
        <f>SUMIFS(СВЦЭМ!$L$34:$L$777,СВЦЭМ!$A$34:$A$777,$A413,СВЦЭМ!$B$34:$B$777,C$401)+'СЕТ СН'!$F$13</f>
        <v>736.05594035000001</v>
      </c>
      <c r="D413" s="37">
        <f>SUMIFS(СВЦЭМ!$L$34:$L$777,СВЦЭМ!$A$34:$A$777,$A413,СВЦЭМ!$B$34:$B$777,D$401)+'СЕТ СН'!$F$13</f>
        <v>788.36696456000004</v>
      </c>
      <c r="E413" s="37">
        <f>SUMIFS(СВЦЭМ!$L$34:$L$777,СВЦЭМ!$A$34:$A$777,$A413,СВЦЭМ!$B$34:$B$777,E$401)+'СЕТ СН'!$F$13</f>
        <v>796.15019915000005</v>
      </c>
      <c r="F413" s="37">
        <f>SUMIFS(СВЦЭМ!$L$34:$L$777,СВЦЭМ!$A$34:$A$777,$A413,СВЦЭМ!$B$34:$B$777,F$401)+'СЕТ СН'!$F$13</f>
        <v>800.35324367999999</v>
      </c>
      <c r="G413" s="37">
        <f>SUMIFS(СВЦЭМ!$L$34:$L$777,СВЦЭМ!$A$34:$A$777,$A413,СВЦЭМ!$B$34:$B$777,G$401)+'СЕТ СН'!$F$13</f>
        <v>791.71843075000004</v>
      </c>
      <c r="H413" s="37">
        <f>SUMIFS(СВЦЭМ!$L$34:$L$777,СВЦЭМ!$A$34:$A$777,$A413,СВЦЭМ!$B$34:$B$777,H$401)+'СЕТ СН'!$F$13</f>
        <v>770.17719397999997</v>
      </c>
      <c r="I413" s="37">
        <f>SUMIFS(СВЦЭМ!$L$34:$L$777,СВЦЭМ!$A$34:$A$777,$A413,СВЦЭМ!$B$34:$B$777,I$401)+'СЕТ СН'!$F$13</f>
        <v>746.03171818999999</v>
      </c>
      <c r="J413" s="37">
        <f>SUMIFS(СВЦЭМ!$L$34:$L$777,СВЦЭМ!$A$34:$A$777,$A413,СВЦЭМ!$B$34:$B$777,J$401)+'СЕТ СН'!$F$13</f>
        <v>665.94695297999999</v>
      </c>
      <c r="K413" s="37">
        <f>SUMIFS(СВЦЭМ!$L$34:$L$777,СВЦЭМ!$A$34:$A$777,$A413,СВЦЭМ!$B$34:$B$777,K$401)+'СЕТ СН'!$F$13</f>
        <v>570.37334378000003</v>
      </c>
      <c r="L413" s="37">
        <f>SUMIFS(СВЦЭМ!$L$34:$L$777,СВЦЭМ!$A$34:$A$777,$A413,СВЦЭМ!$B$34:$B$777,L$401)+'СЕТ СН'!$F$13</f>
        <v>514.08904074999998</v>
      </c>
      <c r="M413" s="37">
        <f>SUMIFS(СВЦЭМ!$L$34:$L$777,СВЦЭМ!$A$34:$A$777,$A413,СВЦЭМ!$B$34:$B$777,M$401)+'СЕТ СН'!$F$13</f>
        <v>476.47843661000002</v>
      </c>
      <c r="N413" s="37">
        <f>SUMIFS(СВЦЭМ!$L$34:$L$777,СВЦЭМ!$A$34:$A$777,$A413,СВЦЭМ!$B$34:$B$777,N$401)+'СЕТ СН'!$F$13</f>
        <v>471.07485697999999</v>
      </c>
      <c r="O413" s="37">
        <f>SUMIFS(СВЦЭМ!$L$34:$L$777,СВЦЭМ!$A$34:$A$777,$A413,СВЦЭМ!$B$34:$B$777,O$401)+'СЕТ СН'!$F$13</f>
        <v>474.3290738</v>
      </c>
      <c r="P413" s="37">
        <f>SUMIFS(СВЦЭМ!$L$34:$L$777,СВЦЭМ!$A$34:$A$777,$A413,СВЦЭМ!$B$34:$B$777,P$401)+'СЕТ СН'!$F$13</f>
        <v>496.38254512999998</v>
      </c>
      <c r="Q413" s="37">
        <f>SUMIFS(СВЦЭМ!$L$34:$L$777,СВЦЭМ!$A$34:$A$777,$A413,СВЦЭМ!$B$34:$B$777,Q$401)+'СЕТ СН'!$F$13</f>
        <v>498.77226696999998</v>
      </c>
      <c r="R413" s="37">
        <f>SUMIFS(СВЦЭМ!$L$34:$L$777,СВЦЭМ!$A$34:$A$777,$A413,СВЦЭМ!$B$34:$B$777,R$401)+'СЕТ СН'!$F$13</f>
        <v>495.12854075000001</v>
      </c>
      <c r="S413" s="37">
        <f>SUMIFS(СВЦЭМ!$L$34:$L$777,СВЦЭМ!$A$34:$A$777,$A413,СВЦЭМ!$B$34:$B$777,S$401)+'СЕТ СН'!$F$13</f>
        <v>495.73112213000002</v>
      </c>
      <c r="T413" s="37">
        <f>SUMIFS(СВЦЭМ!$L$34:$L$777,СВЦЭМ!$A$34:$A$777,$A413,СВЦЭМ!$B$34:$B$777,T$401)+'СЕТ СН'!$F$13</f>
        <v>530.18467756999996</v>
      </c>
      <c r="U413" s="37">
        <f>SUMIFS(СВЦЭМ!$L$34:$L$777,СВЦЭМ!$A$34:$A$777,$A413,СВЦЭМ!$B$34:$B$777,U$401)+'СЕТ СН'!$F$13</f>
        <v>511.68556568999998</v>
      </c>
      <c r="V413" s="37">
        <f>SUMIFS(СВЦЭМ!$L$34:$L$777,СВЦЭМ!$A$34:$A$777,$A413,СВЦЭМ!$B$34:$B$777,V$401)+'СЕТ СН'!$F$13</f>
        <v>483.36106165000001</v>
      </c>
      <c r="W413" s="37">
        <f>SUMIFS(СВЦЭМ!$L$34:$L$777,СВЦЭМ!$A$34:$A$777,$A413,СВЦЭМ!$B$34:$B$777,W$401)+'СЕТ СН'!$F$13</f>
        <v>473.62834757000002</v>
      </c>
      <c r="X413" s="37">
        <f>SUMIFS(СВЦЭМ!$L$34:$L$777,СВЦЭМ!$A$34:$A$777,$A413,СВЦЭМ!$B$34:$B$777,X$401)+'СЕТ СН'!$F$13</f>
        <v>485.04813746999997</v>
      </c>
      <c r="Y413" s="37">
        <f>SUMIFS(СВЦЭМ!$L$34:$L$777,СВЦЭМ!$A$34:$A$777,$A413,СВЦЭМ!$B$34:$B$777,Y$401)+'СЕТ СН'!$F$13</f>
        <v>560.75694324999995</v>
      </c>
    </row>
    <row r="414" spans="1:27" ht="15.75" x14ac:dyDescent="0.2">
      <c r="A414" s="36">
        <f t="shared" si="11"/>
        <v>42687</v>
      </c>
      <c r="B414" s="37">
        <f>SUMIFS(СВЦЭМ!$L$34:$L$777,СВЦЭМ!$A$34:$A$777,$A414,СВЦЭМ!$B$34:$B$777,B$401)+'СЕТ СН'!$F$13</f>
        <v>641.76756507000005</v>
      </c>
      <c r="C414" s="37">
        <f>SUMIFS(СВЦЭМ!$L$34:$L$777,СВЦЭМ!$A$34:$A$777,$A414,СВЦЭМ!$B$34:$B$777,C$401)+'СЕТ СН'!$F$13</f>
        <v>730.00296920000005</v>
      </c>
      <c r="D414" s="37">
        <f>SUMIFS(СВЦЭМ!$L$34:$L$777,СВЦЭМ!$A$34:$A$777,$A414,СВЦЭМ!$B$34:$B$777,D$401)+'СЕТ СН'!$F$13</f>
        <v>779.67451621999999</v>
      </c>
      <c r="E414" s="37">
        <f>SUMIFS(СВЦЭМ!$L$34:$L$777,СВЦЭМ!$A$34:$A$777,$A414,СВЦЭМ!$B$34:$B$777,E$401)+'СЕТ СН'!$F$13</f>
        <v>787.08189027000003</v>
      </c>
      <c r="F414" s="37">
        <f>SUMIFS(СВЦЭМ!$L$34:$L$777,СВЦЭМ!$A$34:$A$777,$A414,СВЦЭМ!$B$34:$B$777,F$401)+'СЕТ СН'!$F$13</f>
        <v>790.57218068999998</v>
      </c>
      <c r="G414" s="37">
        <f>SUMIFS(СВЦЭМ!$L$34:$L$777,СВЦЭМ!$A$34:$A$777,$A414,СВЦЭМ!$B$34:$B$777,G$401)+'СЕТ СН'!$F$13</f>
        <v>785.23059946000001</v>
      </c>
      <c r="H414" s="37">
        <f>SUMIFS(СВЦЭМ!$L$34:$L$777,СВЦЭМ!$A$34:$A$777,$A414,СВЦЭМ!$B$34:$B$777,H$401)+'СЕТ СН'!$F$13</f>
        <v>764.75673494</v>
      </c>
      <c r="I414" s="37">
        <f>SUMIFS(СВЦЭМ!$L$34:$L$777,СВЦЭМ!$A$34:$A$777,$A414,СВЦЭМ!$B$34:$B$777,I$401)+'СЕТ СН'!$F$13</f>
        <v>750.03790835999996</v>
      </c>
      <c r="J414" s="37">
        <f>SUMIFS(СВЦЭМ!$L$34:$L$777,СВЦЭМ!$A$34:$A$777,$A414,СВЦЭМ!$B$34:$B$777,J$401)+'СЕТ СН'!$F$13</f>
        <v>676.33591244000002</v>
      </c>
      <c r="K414" s="37">
        <f>SUMIFS(СВЦЭМ!$L$34:$L$777,СВЦЭМ!$A$34:$A$777,$A414,СВЦЭМ!$B$34:$B$777,K$401)+'СЕТ СН'!$F$13</f>
        <v>596.74499266999999</v>
      </c>
      <c r="L414" s="37">
        <f>SUMIFS(СВЦЭМ!$L$34:$L$777,СВЦЭМ!$A$34:$A$777,$A414,СВЦЭМ!$B$34:$B$777,L$401)+'СЕТ СН'!$F$13</f>
        <v>525.66875888000004</v>
      </c>
      <c r="M414" s="37">
        <f>SUMIFS(СВЦЭМ!$L$34:$L$777,СВЦЭМ!$A$34:$A$777,$A414,СВЦЭМ!$B$34:$B$777,M$401)+'СЕТ СН'!$F$13</f>
        <v>516.84119883000005</v>
      </c>
      <c r="N414" s="37">
        <f>SUMIFS(СВЦЭМ!$L$34:$L$777,СВЦЭМ!$A$34:$A$777,$A414,СВЦЭМ!$B$34:$B$777,N$401)+'СЕТ СН'!$F$13</f>
        <v>501.81869711000002</v>
      </c>
      <c r="O414" s="37">
        <f>SUMIFS(СВЦЭМ!$L$34:$L$777,СВЦЭМ!$A$34:$A$777,$A414,СВЦЭМ!$B$34:$B$777,O$401)+'СЕТ СН'!$F$13</f>
        <v>491.37529402000001</v>
      </c>
      <c r="P414" s="37">
        <f>SUMIFS(СВЦЭМ!$L$34:$L$777,СВЦЭМ!$A$34:$A$777,$A414,СВЦЭМ!$B$34:$B$777,P$401)+'СЕТ СН'!$F$13</f>
        <v>482.07464171999999</v>
      </c>
      <c r="Q414" s="37">
        <f>SUMIFS(СВЦЭМ!$L$34:$L$777,СВЦЭМ!$A$34:$A$777,$A414,СВЦЭМ!$B$34:$B$777,Q$401)+'СЕТ СН'!$F$13</f>
        <v>480.9555416</v>
      </c>
      <c r="R414" s="37">
        <f>SUMIFS(СВЦЭМ!$L$34:$L$777,СВЦЭМ!$A$34:$A$777,$A414,СВЦЭМ!$B$34:$B$777,R$401)+'СЕТ СН'!$F$13</f>
        <v>482.61461723000002</v>
      </c>
      <c r="S414" s="37">
        <f>SUMIFS(СВЦЭМ!$L$34:$L$777,СВЦЭМ!$A$34:$A$777,$A414,СВЦЭМ!$B$34:$B$777,S$401)+'СЕТ СН'!$F$13</f>
        <v>511.68078407000002</v>
      </c>
      <c r="T414" s="37">
        <f>SUMIFS(СВЦЭМ!$L$34:$L$777,СВЦЭМ!$A$34:$A$777,$A414,СВЦЭМ!$B$34:$B$777,T$401)+'СЕТ СН'!$F$13</f>
        <v>564.17030676000002</v>
      </c>
      <c r="U414" s="37">
        <f>SUMIFS(СВЦЭМ!$L$34:$L$777,СВЦЭМ!$A$34:$A$777,$A414,СВЦЭМ!$B$34:$B$777,U$401)+'СЕТ СН'!$F$13</f>
        <v>502.96363013000001</v>
      </c>
      <c r="V414" s="37">
        <f>SUMIFS(СВЦЭМ!$L$34:$L$777,СВЦЭМ!$A$34:$A$777,$A414,СВЦЭМ!$B$34:$B$777,V$401)+'СЕТ СН'!$F$13</f>
        <v>439.04124130999998</v>
      </c>
      <c r="W414" s="37">
        <f>SUMIFS(СВЦЭМ!$L$34:$L$777,СВЦЭМ!$A$34:$A$777,$A414,СВЦЭМ!$B$34:$B$777,W$401)+'СЕТ СН'!$F$13</f>
        <v>451.09866391999998</v>
      </c>
      <c r="X414" s="37">
        <f>SUMIFS(СВЦЭМ!$L$34:$L$777,СВЦЭМ!$A$34:$A$777,$A414,СВЦЭМ!$B$34:$B$777,X$401)+'СЕТ СН'!$F$13</f>
        <v>490.66929811</v>
      </c>
      <c r="Y414" s="37">
        <f>SUMIFS(СВЦЭМ!$L$34:$L$777,СВЦЭМ!$A$34:$A$777,$A414,СВЦЭМ!$B$34:$B$777,Y$401)+'СЕТ СН'!$F$13</f>
        <v>550.5018513</v>
      </c>
    </row>
    <row r="415" spans="1:27" ht="15.75" x14ac:dyDescent="0.2">
      <c r="A415" s="36">
        <f t="shared" si="11"/>
        <v>42688</v>
      </c>
      <c r="B415" s="37">
        <f>SUMIFS(СВЦЭМ!$L$34:$L$777,СВЦЭМ!$A$34:$A$777,$A415,СВЦЭМ!$B$34:$B$777,B$401)+'СЕТ СН'!$F$13</f>
        <v>649.99892269999998</v>
      </c>
      <c r="C415" s="37">
        <f>SUMIFS(СВЦЭМ!$L$34:$L$777,СВЦЭМ!$A$34:$A$777,$A415,СВЦЭМ!$B$34:$B$777,C$401)+'СЕТ СН'!$F$13</f>
        <v>747.00025792999998</v>
      </c>
      <c r="D415" s="37">
        <f>SUMIFS(СВЦЭМ!$L$34:$L$777,СВЦЭМ!$A$34:$A$777,$A415,СВЦЭМ!$B$34:$B$777,D$401)+'СЕТ СН'!$F$13</f>
        <v>775.33907901999999</v>
      </c>
      <c r="E415" s="37">
        <f>SUMIFS(СВЦЭМ!$L$34:$L$777,СВЦЭМ!$A$34:$A$777,$A415,СВЦЭМ!$B$34:$B$777,E$401)+'СЕТ СН'!$F$13</f>
        <v>773.89444734000006</v>
      </c>
      <c r="F415" s="37">
        <f>SUMIFS(СВЦЭМ!$L$34:$L$777,СВЦЭМ!$A$34:$A$777,$A415,СВЦЭМ!$B$34:$B$777,F$401)+'СЕТ СН'!$F$13</f>
        <v>824.33533915999999</v>
      </c>
      <c r="G415" s="37">
        <f>SUMIFS(СВЦЭМ!$L$34:$L$777,СВЦЭМ!$A$34:$A$777,$A415,СВЦЭМ!$B$34:$B$777,G$401)+'СЕТ СН'!$F$13</f>
        <v>863.19826683999997</v>
      </c>
      <c r="H415" s="37">
        <f>SUMIFS(СВЦЭМ!$L$34:$L$777,СВЦЭМ!$A$34:$A$777,$A415,СВЦЭМ!$B$34:$B$777,H$401)+'СЕТ СН'!$F$13</f>
        <v>863.37126361000003</v>
      </c>
      <c r="I415" s="37">
        <f>SUMIFS(СВЦЭМ!$L$34:$L$777,СВЦЭМ!$A$34:$A$777,$A415,СВЦЭМ!$B$34:$B$777,I$401)+'СЕТ СН'!$F$13</f>
        <v>818.29315339000004</v>
      </c>
      <c r="J415" s="37">
        <f>SUMIFS(СВЦЭМ!$L$34:$L$777,СВЦЭМ!$A$34:$A$777,$A415,СВЦЭМ!$B$34:$B$777,J$401)+'СЕТ СН'!$F$13</f>
        <v>740.53477612999995</v>
      </c>
      <c r="K415" s="37">
        <f>SUMIFS(СВЦЭМ!$L$34:$L$777,СВЦЭМ!$A$34:$A$777,$A415,СВЦЭМ!$B$34:$B$777,K$401)+'СЕТ СН'!$F$13</f>
        <v>677.40870107000001</v>
      </c>
      <c r="L415" s="37">
        <f>SUMIFS(СВЦЭМ!$L$34:$L$777,СВЦЭМ!$A$34:$A$777,$A415,СВЦЭМ!$B$34:$B$777,L$401)+'СЕТ СН'!$F$13</f>
        <v>611.74406050000005</v>
      </c>
      <c r="M415" s="37">
        <f>SUMIFS(СВЦЭМ!$L$34:$L$777,СВЦЭМ!$A$34:$A$777,$A415,СВЦЭМ!$B$34:$B$777,M$401)+'СЕТ СН'!$F$13</f>
        <v>581.93858130000001</v>
      </c>
      <c r="N415" s="37">
        <f>SUMIFS(СВЦЭМ!$L$34:$L$777,СВЦЭМ!$A$34:$A$777,$A415,СВЦЭМ!$B$34:$B$777,N$401)+'СЕТ СН'!$F$13</f>
        <v>591.11467921999997</v>
      </c>
      <c r="O415" s="37">
        <f>SUMIFS(СВЦЭМ!$L$34:$L$777,СВЦЭМ!$A$34:$A$777,$A415,СВЦЭМ!$B$34:$B$777,O$401)+'СЕТ СН'!$F$13</f>
        <v>591.81671639000001</v>
      </c>
      <c r="P415" s="37">
        <f>SUMIFS(СВЦЭМ!$L$34:$L$777,СВЦЭМ!$A$34:$A$777,$A415,СВЦЭМ!$B$34:$B$777,P$401)+'СЕТ СН'!$F$13</f>
        <v>598.44266855000001</v>
      </c>
      <c r="Q415" s="37">
        <f>SUMIFS(СВЦЭМ!$L$34:$L$777,СВЦЭМ!$A$34:$A$777,$A415,СВЦЭМ!$B$34:$B$777,Q$401)+'СЕТ СН'!$F$13</f>
        <v>600.2896667</v>
      </c>
      <c r="R415" s="37">
        <f>SUMIFS(СВЦЭМ!$L$34:$L$777,СВЦЭМ!$A$34:$A$777,$A415,СВЦЭМ!$B$34:$B$777,R$401)+'СЕТ СН'!$F$13</f>
        <v>595.72606231999998</v>
      </c>
      <c r="S415" s="37">
        <f>SUMIFS(СВЦЭМ!$L$34:$L$777,СВЦЭМ!$A$34:$A$777,$A415,СВЦЭМ!$B$34:$B$777,S$401)+'СЕТ СН'!$F$13</f>
        <v>589.32592567999995</v>
      </c>
      <c r="T415" s="37">
        <f>SUMIFS(СВЦЭМ!$L$34:$L$777,СВЦЭМ!$A$34:$A$777,$A415,СВЦЭМ!$B$34:$B$777,T$401)+'СЕТ СН'!$F$13</f>
        <v>580.93264762000001</v>
      </c>
      <c r="U415" s="37">
        <f>SUMIFS(СВЦЭМ!$L$34:$L$777,СВЦЭМ!$A$34:$A$777,$A415,СВЦЭМ!$B$34:$B$777,U$401)+'СЕТ СН'!$F$13</f>
        <v>579.12945059000003</v>
      </c>
      <c r="V415" s="37">
        <f>SUMIFS(СВЦЭМ!$L$34:$L$777,СВЦЭМ!$A$34:$A$777,$A415,СВЦЭМ!$B$34:$B$777,V$401)+'СЕТ СН'!$F$13</f>
        <v>578.08434347000002</v>
      </c>
      <c r="W415" s="37">
        <f>SUMIFS(СВЦЭМ!$L$34:$L$777,СВЦЭМ!$A$34:$A$777,$A415,СВЦЭМ!$B$34:$B$777,W$401)+'СЕТ СН'!$F$13</f>
        <v>579.44816747000004</v>
      </c>
      <c r="X415" s="37">
        <f>SUMIFS(СВЦЭМ!$L$34:$L$777,СВЦЭМ!$A$34:$A$777,$A415,СВЦЭМ!$B$34:$B$777,X$401)+'СЕТ СН'!$F$13</f>
        <v>596.11893093000003</v>
      </c>
      <c r="Y415" s="37">
        <f>SUMIFS(СВЦЭМ!$L$34:$L$777,СВЦЭМ!$A$34:$A$777,$A415,СВЦЭМ!$B$34:$B$777,Y$401)+'СЕТ СН'!$F$13</f>
        <v>679.62615914000003</v>
      </c>
    </row>
    <row r="416" spans="1:27" ht="15.75" x14ac:dyDescent="0.2">
      <c r="A416" s="36">
        <f t="shared" si="11"/>
        <v>42689</v>
      </c>
      <c r="B416" s="37">
        <f>SUMIFS(СВЦЭМ!$L$34:$L$777,СВЦЭМ!$A$34:$A$777,$A416,СВЦЭМ!$B$34:$B$777,B$401)+'СЕТ СН'!$F$13</f>
        <v>767.76790841000002</v>
      </c>
      <c r="C416" s="37">
        <f>SUMIFS(СВЦЭМ!$L$34:$L$777,СВЦЭМ!$A$34:$A$777,$A416,СВЦЭМ!$B$34:$B$777,C$401)+'СЕТ СН'!$F$13</f>
        <v>842.06587176999994</v>
      </c>
      <c r="D416" s="37">
        <f>SUMIFS(СВЦЭМ!$L$34:$L$777,СВЦЭМ!$A$34:$A$777,$A416,СВЦЭМ!$B$34:$B$777,D$401)+'СЕТ СН'!$F$13</f>
        <v>854.58250079000004</v>
      </c>
      <c r="E416" s="37">
        <f>SUMIFS(СВЦЭМ!$L$34:$L$777,СВЦЭМ!$A$34:$A$777,$A416,СВЦЭМ!$B$34:$B$777,E$401)+'СЕТ СН'!$F$13</f>
        <v>856.92660315000001</v>
      </c>
      <c r="F416" s="37">
        <f>SUMIFS(СВЦЭМ!$L$34:$L$777,СВЦЭМ!$A$34:$A$777,$A416,СВЦЭМ!$B$34:$B$777,F$401)+'СЕТ СН'!$F$13</f>
        <v>861.09496363999995</v>
      </c>
      <c r="G416" s="37">
        <f>SUMIFS(СВЦЭМ!$L$34:$L$777,СВЦЭМ!$A$34:$A$777,$A416,СВЦЭМ!$B$34:$B$777,G$401)+'СЕТ СН'!$F$13</f>
        <v>865.76412775999995</v>
      </c>
      <c r="H416" s="37">
        <f>SUMIFS(СВЦЭМ!$L$34:$L$777,СВЦЭМ!$A$34:$A$777,$A416,СВЦЭМ!$B$34:$B$777,H$401)+'СЕТ СН'!$F$13</f>
        <v>860.03598753000006</v>
      </c>
      <c r="I416" s="37">
        <f>SUMIFS(СВЦЭМ!$L$34:$L$777,СВЦЭМ!$A$34:$A$777,$A416,СВЦЭМ!$B$34:$B$777,I$401)+'СЕТ СН'!$F$13</f>
        <v>790.05903757999999</v>
      </c>
      <c r="J416" s="37">
        <f>SUMIFS(СВЦЭМ!$L$34:$L$777,СВЦЭМ!$A$34:$A$777,$A416,СВЦЭМ!$B$34:$B$777,J$401)+'СЕТ СН'!$F$13</f>
        <v>730.31722499</v>
      </c>
      <c r="K416" s="37">
        <f>SUMIFS(СВЦЭМ!$L$34:$L$777,СВЦЭМ!$A$34:$A$777,$A416,СВЦЭМ!$B$34:$B$777,K$401)+'СЕТ СН'!$F$13</f>
        <v>671.15876268</v>
      </c>
      <c r="L416" s="37">
        <f>SUMIFS(СВЦЭМ!$L$34:$L$777,СВЦЭМ!$A$34:$A$777,$A416,СВЦЭМ!$B$34:$B$777,L$401)+'СЕТ СН'!$F$13</f>
        <v>606.32015888000001</v>
      </c>
      <c r="M416" s="37">
        <f>SUMIFS(СВЦЭМ!$L$34:$L$777,СВЦЭМ!$A$34:$A$777,$A416,СВЦЭМ!$B$34:$B$777,M$401)+'СЕТ СН'!$F$13</f>
        <v>576.74842637999996</v>
      </c>
      <c r="N416" s="37">
        <f>SUMIFS(СВЦЭМ!$L$34:$L$777,СВЦЭМ!$A$34:$A$777,$A416,СВЦЭМ!$B$34:$B$777,N$401)+'СЕТ СН'!$F$13</f>
        <v>572.48034026000005</v>
      </c>
      <c r="O416" s="37">
        <f>SUMIFS(СВЦЭМ!$L$34:$L$777,СВЦЭМ!$A$34:$A$777,$A416,СВЦЭМ!$B$34:$B$777,O$401)+'СЕТ СН'!$F$13</f>
        <v>572.48545252999998</v>
      </c>
      <c r="P416" s="37">
        <f>SUMIFS(СВЦЭМ!$L$34:$L$777,СВЦЭМ!$A$34:$A$777,$A416,СВЦЭМ!$B$34:$B$777,P$401)+'СЕТ СН'!$F$13</f>
        <v>583.17737944999999</v>
      </c>
      <c r="Q416" s="37">
        <f>SUMIFS(СВЦЭМ!$L$34:$L$777,СВЦЭМ!$A$34:$A$777,$A416,СВЦЭМ!$B$34:$B$777,Q$401)+'СЕТ СН'!$F$13</f>
        <v>583.74555722000002</v>
      </c>
      <c r="R416" s="37">
        <f>SUMIFS(СВЦЭМ!$L$34:$L$777,СВЦЭМ!$A$34:$A$777,$A416,СВЦЭМ!$B$34:$B$777,R$401)+'СЕТ СН'!$F$13</f>
        <v>580.32528404000004</v>
      </c>
      <c r="S416" s="37">
        <f>SUMIFS(СВЦЭМ!$L$34:$L$777,СВЦЭМ!$A$34:$A$777,$A416,СВЦЭМ!$B$34:$B$777,S$401)+'СЕТ СН'!$F$13</f>
        <v>576.43705406000004</v>
      </c>
      <c r="T416" s="37">
        <f>SUMIFS(СВЦЭМ!$L$34:$L$777,СВЦЭМ!$A$34:$A$777,$A416,СВЦЭМ!$B$34:$B$777,T$401)+'СЕТ СН'!$F$13</f>
        <v>569.86426639000001</v>
      </c>
      <c r="U416" s="37">
        <f>SUMIFS(СВЦЭМ!$L$34:$L$777,СВЦЭМ!$A$34:$A$777,$A416,СВЦЭМ!$B$34:$B$777,U$401)+'СЕТ СН'!$F$13</f>
        <v>573.94229446999998</v>
      </c>
      <c r="V416" s="37">
        <f>SUMIFS(СВЦЭМ!$L$34:$L$777,СВЦЭМ!$A$34:$A$777,$A416,СВЦЭМ!$B$34:$B$777,V$401)+'СЕТ СН'!$F$13</f>
        <v>601.46937688000003</v>
      </c>
      <c r="W416" s="37">
        <f>SUMIFS(СВЦЭМ!$L$34:$L$777,СВЦЭМ!$A$34:$A$777,$A416,СВЦЭМ!$B$34:$B$777,W$401)+'СЕТ СН'!$F$13</f>
        <v>610.40864233000002</v>
      </c>
      <c r="X416" s="37">
        <f>SUMIFS(СВЦЭМ!$L$34:$L$777,СВЦЭМ!$A$34:$A$777,$A416,СВЦЭМ!$B$34:$B$777,X$401)+'СЕТ СН'!$F$13</f>
        <v>616.95579080000005</v>
      </c>
      <c r="Y416" s="37">
        <f>SUMIFS(СВЦЭМ!$L$34:$L$777,СВЦЭМ!$A$34:$A$777,$A416,СВЦЭМ!$B$34:$B$777,Y$401)+'СЕТ СН'!$F$13</f>
        <v>667.62828938999996</v>
      </c>
    </row>
    <row r="417" spans="1:25" ht="15.75" x14ac:dyDescent="0.2">
      <c r="A417" s="36">
        <f t="shared" si="11"/>
        <v>42690</v>
      </c>
      <c r="B417" s="37">
        <f>SUMIFS(СВЦЭМ!$L$34:$L$777,СВЦЭМ!$A$34:$A$777,$A417,СВЦЭМ!$B$34:$B$777,B$401)+'СЕТ СН'!$F$13</f>
        <v>717.34360032999996</v>
      </c>
      <c r="C417" s="37">
        <f>SUMIFS(СВЦЭМ!$L$34:$L$777,СВЦЭМ!$A$34:$A$777,$A417,СВЦЭМ!$B$34:$B$777,C$401)+'СЕТ СН'!$F$13</f>
        <v>784.15540525999995</v>
      </c>
      <c r="D417" s="37">
        <f>SUMIFS(СВЦЭМ!$L$34:$L$777,СВЦЭМ!$A$34:$A$777,$A417,СВЦЭМ!$B$34:$B$777,D$401)+'СЕТ СН'!$F$13</f>
        <v>795.61209971000005</v>
      </c>
      <c r="E417" s="37">
        <f>SUMIFS(СВЦЭМ!$L$34:$L$777,СВЦЭМ!$A$34:$A$777,$A417,СВЦЭМ!$B$34:$B$777,E$401)+'СЕТ СН'!$F$13</f>
        <v>801.17017763000001</v>
      </c>
      <c r="F417" s="37">
        <f>SUMIFS(СВЦЭМ!$L$34:$L$777,СВЦЭМ!$A$34:$A$777,$A417,СВЦЭМ!$B$34:$B$777,F$401)+'СЕТ СН'!$F$13</f>
        <v>801.20657953</v>
      </c>
      <c r="G417" s="37">
        <f>SUMIFS(СВЦЭМ!$L$34:$L$777,СВЦЭМ!$A$34:$A$777,$A417,СВЦЭМ!$B$34:$B$777,G$401)+'СЕТ СН'!$F$13</f>
        <v>846.55796791</v>
      </c>
      <c r="H417" s="37">
        <f>SUMIFS(СВЦЭМ!$L$34:$L$777,СВЦЭМ!$A$34:$A$777,$A417,СВЦЭМ!$B$34:$B$777,H$401)+'СЕТ СН'!$F$13</f>
        <v>856.97410046000005</v>
      </c>
      <c r="I417" s="37">
        <f>SUMIFS(СВЦЭМ!$L$34:$L$777,СВЦЭМ!$A$34:$A$777,$A417,СВЦЭМ!$B$34:$B$777,I$401)+'СЕТ СН'!$F$13</f>
        <v>806.83100708999996</v>
      </c>
      <c r="J417" s="37">
        <f>SUMIFS(СВЦЭМ!$L$34:$L$777,СВЦЭМ!$A$34:$A$777,$A417,СВЦЭМ!$B$34:$B$777,J$401)+'СЕТ СН'!$F$13</f>
        <v>738.11356880999995</v>
      </c>
      <c r="K417" s="37">
        <f>SUMIFS(СВЦЭМ!$L$34:$L$777,СВЦЭМ!$A$34:$A$777,$A417,СВЦЭМ!$B$34:$B$777,K$401)+'СЕТ СН'!$F$13</f>
        <v>659.37888115999999</v>
      </c>
      <c r="L417" s="37">
        <f>SUMIFS(СВЦЭМ!$L$34:$L$777,СВЦЭМ!$A$34:$A$777,$A417,СВЦЭМ!$B$34:$B$777,L$401)+'СЕТ СН'!$F$13</f>
        <v>609.45003780000002</v>
      </c>
      <c r="M417" s="37">
        <f>SUMIFS(СВЦЭМ!$L$34:$L$777,СВЦЭМ!$A$34:$A$777,$A417,СВЦЭМ!$B$34:$B$777,M$401)+'СЕТ СН'!$F$13</f>
        <v>587.16499797999995</v>
      </c>
      <c r="N417" s="37">
        <f>SUMIFS(СВЦЭМ!$L$34:$L$777,СВЦЭМ!$A$34:$A$777,$A417,СВЦЭМ!$B$34:$B$777,N$401)+'СЕТ СН'!$F$13</f>
        <v>593.59382784000002</v>
      </c>
      <c r="O417" s="37">
        <f>SUMIFS(СВЦЭМ!$L$34:$L$777,СВЦЭМ!$A$34:$A$777,$A417,СВЦЭМ!$B$34:$B$777,O$401)+'СЕТ СН'!$F$13</f>
        <v>614.45271516000003</v>
      </c>
      <c r="P417" s="37">
        <f>SUMIFS(СВЦЭМ!$L$34:$L$777,СВЦЭМ!$A$34:$A$777,$A417,СВЦЭМ!$B$34:$B$777,P$401)+'СЕТ СН'!$F$13</f>
        <v>619.13918384999999</v>
      </c>
      <c r="Q417" s="37">
        <f>SUMIFS(СВЦЭМ!$L$34:$L$777,СВЦЭМ!$A$34:$A$777,$A417,СВЦЭМ!$B$34:$B$777,Q$401)+'СЕТ СН'!$F$13</f>
        <v>618.15543489000004</v>
      </c>
      <c r="R417" s="37">
        <f>SUMIFS(СВЦЭМ!$L$34:$L$777,СВЦЭМ!$A$34:$A$777,$A417,СВЦЭМ!$B$34:$B$777,R$401)+'СЕТ СН'!$F$13</f>
        <v>606.74089900000001</v>
      </c>
      <c r="S417" s="37">
        <f>SUMIFS(СВЦЭМ!$L$34:$L$777,СВЦЭМ!$A$34:$A$777,$A417,СВЦЭМ!$B$34:$B$777,S$401)+'СЕТ СН'!$F$13</f>
        <v>607.63258040999995</v>
      </c>
      <c r="T417" s="37">
        <f>SUMIFS(СВЦЭМ!$L$34:$L$777,СВЦЭМ!$A$34:$A$777,$A417,СВЦЭМ!$B$34:$B$777,T$401)+'СЕТ СН'!$F$13</f>
        <v>602.81037032999996</v>
      </c>
      <c r="U417" s="37">
        <f>SUMIFS(СВЦЭМ!$L$34:$L$777,СВЦЭМ!$A$34:$A$777,$A417,СВЦЭМ!$B$34:$B$777,U$401)+'СЕТ СН'!$F$13</f>
        <v>604.70194504999995</v>
      </c>
      <c r="V417" s="37">
        <f>SUMIFS(СВЦЭМ!$L$34:$L$777,СВЦЭМ!$A$34:$A$777,$A417,СВЦЭМ!$B$34:$B$777,V$401)+'СЕТ СН'!$F$13</f>
        <v>607.21143830999995</v>
      </c>
      <c r="W417" s="37">
        <f>SUMIFS(СВЦЭМ!$L$34:$L$777,СВЦЭМ!$A$34:$A$777,$A417,СВЦЭМ!$B$34:$B$777,W$401)+'СЕТ СН'!$F$13</f>
        <v>618.68844351999996</v>
      </c>
      <c r="X417" s="37">
        <f>SUMIFS(СВЦЭМ!$L$34:$L$777,СВЦЭМ!$A$34:$A$777,$A417,СВЦЭМ!$B$34:$B$777,X$401)+'СЕТ СН'!$F$13</f>
        <v>629.88233072000003</v>
      </c>
      <c r="Y417" s="37">
        <f>SUMIFS(СВЦЭМ!$L$34:$L$777,СВЦЭМ!$A$34:$A$777,$A417,СВЦЭМ!$B$34:$B$777,Y$401)+'СЕТ СН'!$F$13</f>
        <v>711.54765567000004</v>
      </c>
    </row>
    <row r="418" spans="1:25" ht="15.75" x14ac:dyDescent="0.2">
      <c r="A418" s="36">
        <f t="shared" si="11"/>
        <v>42691</v>
      </c>
      <c r="B418" s="37">
        <f>SUMIFS(СВЦЭМ!$L$34:$L$777,СВЦЭМ!$A$34:$A$777,$A418,СВЦЭМ!$B$34:$B$777,B$401)+'СЕТ СН'!$F$13</f>
        <v>790.56146855999998</v>
      </c>
      <c r="C418" s="37">
        <f>SUMIFS(СВЦЭМ!$L$34:$L$777,СВЦЭМ!$A$34:$A$777,$A418,СВЦЭМ!$B$34:$B$777,C$401)+'СЕТ СН'!$F$13</f>
        <v>859.98774277999996</v>
      </c>
      <c r="D418" s="37">
        <f>SUMIFS(СВЦЭМ!$L$34:$L$777,СВЦЭМ!$A$34:$A$777,$A418,СВЦЭМ!$B$34:$B$777,D$401)+'СЕТ СН'!$F$13</f>
        <v>874.21029371999998</v>
      </c>
      <c r="E418" s="37">
        <f>SUMIFS(СВЦЭМ!$L$34:$L$777,СВЦЭМ!$A$34:$A$777,$A418,СВЦЭМ!$B$34:$B$777,E$401)+'СЕТ СН'!$F$13</f>
        <v>879.77971222999997</v>
      </c>
      <c r="F418" s="37">
        <f>SUMIFS(СВЦЭМ!$L$34:$L$777,СВЦЭМ!$A$34:$A$777,$A418,СВЦЭМ!$B$34:$B$777,F$401)+'СЕТ СН'!$F$13</f>
        <v>879.23032503000002</v>
      </c>
      <c r="G418" s="37">
        <f>SUMIFS(СВЦЭМ!$L$34:$L$777,СВЦЭМ!$A$34:$A$777,$A418,СВЦЭМ!$B$34:$B$777,G$401)+'СЕТ СН'!$F$13</f>
        <v>884.09283992999997</v>
      </c>
      <c r="H418" s="37">
        <f>SUMIFS(СВЦЭМ!$L$34:$L$777,СВЦЭМ!$A$34:$A$777,$A418,СВЦЭМ!$B$34:$B$777,H$401)+'СЕТ СН'!$F$13</f>
        <v>874.56996914000001</v>
      </c>
      <c r="I418" s="37">
        <f>SUMIFS(СВЦЭМ!$L$34:$L$777,СВЦЭМ!$A$34:$A$777,$A418,СВЦЭМ!$B$34:$B$777,I$401)+'СЕТ СН'!$F$13</f>
        <v>806.47623894000003</v>
      </c>
      <c r="J418" s="37">
        <f>SUMIFS(СВЦЭМ!$L$34:$L$777,СВЦЭМ!$A$34:$A$777,$A418,СВЦЭМ!$B$34:$B$777,J$401)+'СЕТ СН'!$F$13</f>
        <v>734.90191514000003</v>
      </c>
      <c r="K418" s="37">
        <f>SUMIFS(СВЦЭМ!$L$34:$L$777,СВЦЭМ!$A$34:$A$777,$A418,СВЦЭМ!$B$34:$B$777,K$401)+'СЕТ СН'!$F$13</f>
        <v>659.59825120000005</v>
      </c>
      <c r="L418" s="37">
        <f>SUMIFS(СВЦЭМ!$L$34:$L$777,СВЦЭМ!$A$34:$A$777,$A418,СВЦЭМ!$B$34:$B$777,L$401)+'СЕТ СН'!$F$13</f>
        <v>610.45446714000002</v>
      </c>
      <c r="M418" s="37">
        <f>SUMIFS(СВЦЭМ!$L$34:$L$777,СВЦЭМ!$A$34:$A$777,$A418,СВЦЭМ!$B$34:$B$777,M$401)+'СЕТ СН'!$F$13</f>
        <v>596.79590556999995</v>
      </c>
      <c r="N418" s="37">
        <f>SUMIFS(СВЦЭМ!$L$34:$L$777,СВЦЭМ!$A$34:$A$777,$A418,СВЦЭМ!$B$34:$B$777,N$401)+'СЕТ СН'!$F$13</f>
        <v>599.83589570000004</v>
      </c>
      <c r="O418" s="37">
        <f>SUMIFS(СВЦЭМ!$L$34:$L$777,СВЦЭМ!$A$34:$A$777,$A418,СВЦЭМ!$B$34:$B$777,O$401)+'СЕТ СН'!$F$13</f>
        <v>608.71274320999999</v>
      </c>
      <c r="P418" s="37">
        <f>SUMIFS(СВЦЭМ!$L$34:$L$777,СВЦЭМ!$A$34:$A$777,$A418,СВЦЭМ!$B$34:$B$777,P$401)+'СЕТ СН'!$F$13</f>
        <v>610.72962223000002</v>
      </c>
      <c r="Q418" s="37">
        <f>SUMIFS(СВЦЭМ!$L$34:$L$777,СВЦЭМ!$A$34:$A$777,$A418,СВЦЭМ!$B$34:$B$777,Q$401)+'СЕТ СН'!$F$13</f>
        <v>607.26438869000003</v>
      </c>
      <c r="R418" s="37">
        <f>SUMIFS(СВЦЭМ!$L$34:$L$777,СВЦЭМ!$A$34:$A$777,$A418,СВЦЭМ!$B$34:$B$777,R$401)+'СЕТ СН'!$F$13</f>
        <v>627.74477141</v>
      </c>
      <c r="S418" s="37">
        <f>SUMIFS(СВЦЭМ!$L$34:$L$777,СВЦЭМ!$A$34:$A$777,$A418,СВЦЭМ!$B$34:$B$777,S$401)+'СЕТ СН'!$F$13</f>
        <v>656.62647623999999</v>
      </c>
      <c r="T418" s="37">
        <f>SUMIFS(СВЦЭМ!$L$34:$L$777,СВЦЭМ!$A$34:$A$777,$A418,СВЦЭМ!$B$34:$B$777,T$401)+'СЕТ СН'!$F$13</f>
        <v>620.38494084000001</v>
      </c>
      <c r="U418" s="37">
        <f>SUMIFS(СВЦЭМ!$L$34:$L$777,СВЦЭМ!$A$34:$A$777,$A418,СВЦЭМ!$B$34:$B$777,U$401)+'СЕТ СН'!$F$13</f>
        <v>558.78538120999997</v>
      </c>
      <c r="V418" s="37">
        <f>SUMIFS(СВЦЭМ!$L$34:$L$777,СВЦЭМ!$A$34:$A$777,$A418,СВЦЭМ!$B$34:$B$777,V$401)+'СЕТ СН'!$F$13</f>
        <v>565.93152749000001</v>
      </c>
      <c r="W418" s="37">
        <f>SUMIFS(СВЦЭМ!$L$34:$L$777,СВЦЭМ!$A$34:$A$777,$A418,СВЦЭМ!$B$34:$B$777,W$401)+'СЕТ СН'!$F$13</f>
        <v>581.85848854999995</v>
      </c>
      <c r="X418" s="37">
        <f>SUMIFS(СВЦЭМ!$L$34:$L$777,СВЦЭМ!$A$34:$A$777,$A418,СВЦЭМ!$B$34:$B$777,X$401)+'СЕТ СН'!$F$13</f>
        <v>618.01822105999997</v>
      </c>
      <c r="Y418" s="37">
        <f>SUMIFS(СВЦЭМ!$L$34:$L$777,СВЦЭМ!$A$34:$A$777,$A418,СВЦЭМ!$B$34:$B$777,Y$401)+'СЕТ СН'!$F$13</f>
        <v>668.74285993000001</v>
      </c>
    </row>
    <row r="419" spans="1:25" ht="15.75" x14ac:dyDescent="0.2">
      <c r="A419" s="36">
        <f t="shared" si="11"/>
        <v>42692</v>
      </c>
      <c r="B419" s="37">
        <f>SUMIFS(СВЦЭМ!$L$34:$L$777,СВЦЭМ!$A$34:$A$777,$A419,СВЦЭМ!$B$34:$B$777,B$401)+'СЕТ СН'!$F$13</f>
        <v>766.31109450999998</v>
      </c>
      <c r="C419" s="37">
        <f>SUMIFS(СВЦЭМ!$L$34:$L$777,СВЦЭМ!$A$34:$A$777,$A419,СВЦЭМ!$B$34:$B$777,C$401)+'СЕТ СН'!$F$13</f>
        <v>857.06009009000002</v>
      </c>
      <c r="D419" s="37">
        <f>SUMIFS(СВЦЭМ!$L$34:$L$777,СВЦЭМ!$A$34:$A$777,$A419,СВЦЭМ!$B$34:$B$777,D$401)+'СЕТ СН'!$F$13</f>
        <v>877.89954752000006</v>
      </c>
      <c r="E419" s="37">
        <f>SUMIFS(СВЦЭМ!$L$34:$L$777,СВЦЭМ!$A$34:$A$777,$A419,СВЦЭМ!$B$34:$B$777,E$401)+'СЕТ СН'!$F$13</f>
        <v>878.222309</v>
      </c>
      <c r="F419" s="37">
        <f>SUMIFS(СВЦЭМ!$L$34:$L$777,СВЦЭМ!$A$34:$A$777,$A419,СВЦЭМ!$B$34:$B$777,F$401)+'СЕТ СН'!$F$13</f>
        <v>878.31043183999998</v>
      </c>
      <c r="G419" s="37">
        <f>SUMIFS(СВЦЭМ!$L$34:$L$777,СВЦЭМ!$A$34:$A$777,$A419,СВЦЭМ!$B$34:$B$777,G$401)+'СЕТ СН'!$F$13</f>
        <v>880.69106776000001</v>
      </c>
      <c r="H419" s="37">
        <f>SUMIFS(СВЦЭМ!$L$34:$L$777,СВЦЭМ!$A$34:$A$777,$A419,СВЦЭМ!$B$34:$B$777,H$401)+'СЕТ СН'!$F$13</f>
        <v>879.45999443000005</v>
      </c>
      <c r="I419" s="37">
        <f>SUMIFS(СВЦЭМ!$L$34:$L$777,СВЦЭМ!$A$34:$A$777,$A419,СВЦЭМ!$B$34:$B$777,I$401)+'СЕТ СН'!$F$13</f>
        <v>807.76677113999995</v>
      </c>
      <c r="J419" s="37">
        <f>SUMIFS(СВЦЭМ!$L$34:$L$777,СВЦЭМ!$A$34:$A$777,$A419,СВЦЭМ!$B$34:$B$777,J$401)+'СЕТ СН'!$F$13</f>
        <v>729.53621021000004</v>
      </c>
      <c r="K419" s="37">
        <f>SUMIFS(СВЦЭМ!$L$34:$L$777,СВЦЭМ!$A$34:$A$777,$A419,СВЦЭМ!$B$34:$B$777,K$401)+'СЕТ СН'!$F$13</f>
        <v>656.42651681999996</v>
      </c>
      <c r="L419" s="37">
        <f>SUMIFS(СВЦЭМ!$L$34:$L$777,СВЦЭМ!$A$34:$A$777,$A419,СВЦЭМ!$B$34:$B$777,L$401)+'СЕТ СН'!$F$13</f>
        <v>594.85390966</v>
      </c>
      <c r="M419" s="37">
        <f>SUMIFS(СВЦЭМ!$L$34:$L$777,СВЦЭМ!$A$34:$A$777,$A419,СВЦЭМ!$B$34:$B$777,M$401)+'СЕТ СН'!$F$13</f>
        <v>586.72645403000001</v>
      </c>
      <c r="N419" s="37">
        <f>SUMIFS(СВЦЭМ!$L$34:$L$777,СВЦЭМ!$A$34:$A$777,$A419,СВЦЭМ!$B$34:$B$777,N$401)+'СЕТ СН'!$F$13</f>
        <v>604.24777232999998</v>
      </c>
      <c r="O419" s="37">
        <f>SUMIFS(СВЦЭМ!$L$34:$L$777,СВЦЭМ!$A$34:$A$777,$A419,СВЦЭМ!$B$34:$B$777,O$401)+'СЕТ СН'!$F$13</f>
        <v>606.27796138999997</v>
      </c>
      <c r="P419" s="37">
        <f>SUMIFS(СВЦЭМ!$L$34:$L$777,СВЦЭМ!$A$34:$A$777,$A419,СВЦЭМ!$B$34:$B$777,P$401)+'СЕТ СН'!$F$13</f>
        <v>634.55504676999999</v>
      </c>
      <c r="Q419" s="37">
        <f>SUMIFS(СВЦЭМ!$L$34:$L$777,СВЦЭМ!$A$34:$A$777,$A419,СВЦЭМ!$B$34:$B$777,Q$401)+'СЕТ СН'!$F$13</f>
        <v>635.73310552999999</v>
      </c>
      <c r="R419" s="37">
        <f>SUMIFS(СВЦЭМ!$L$34:$L$777,СВЦЭМ!$A$34:$A$777,$A419,СВЦЭМ!$B$34:$B$777,R$401)+'СЕТ СН'!$F$13</f>
        <v>634.88737859000003</v>
      </c>
      <c r="S419" s="37">
        <f>SUMIFS(СВЦЭМ!$L$34:$L$777,СВЦЭМ!$A$34:$A$777,$A419,СВЦЭМ!$B$34:$B$777,S$401)+'СЕТ СН'!$F$13</f>
        <v>605.52159328000005</v>
      </c>
      <c r="T419" s="37">
        <f>SUMIFS(СВЦЭМ!$L$34:$L$777,СВЦЭМ!$A$34:$A$777,$A419,СВЦЭМ!$B$34:$B$777,T$401)+'СЕТ СН'!$F$13</f>
        <v>574.43583952999995</v>
      </c>
      <c r="U419" s="37">
        <f>SUMIFS(СВЦЭМ!$L$34:$L$777,СВЦЭМ!$A$34:$A$777,$A419,СВЦЭМ!$B$34:$B$777,U$401)+'СЕТ СН'!$F$13</f>
        <v>569.90124527</v>
      </c>
      <c r="V419" s="37">
        <f>SUMIFS(СВЦЭМ!$L$34:$L$777,СВЦЭМ!$A$34:$A$777,$A419,СВЦЭМ!$B$34:$B$777,V$401)+'СЕТ СН'!$F$13</f>
        <v>566.23770413</v>
      </c>
      <c r="W419" s="37">
        <f>SUMIFS(СВЦЭМ!$L$34:$L$777,СВЦЭМ!$A$34:$A$777,$A419,СВЦЭМ!$B$34:$B$777,W$401)+'СЕТ СН'!$F$13</f>
        <v>582.31302349999999</v>
      </c>
      <c r="X419" s="37">
        <f>SUMIFS(СВЦЭМ!$L$34:$L$777,СВЦЭМ!$A$34:$A$777,$A419,СВЦЭМ!$B$34:$B$777,X$401)+'СЕТ СН'!$F$13</f>
        <v>605.38953470000001</v>
      </c>
      <c r="Y419" s="37">
        <f>SUMIFS(СВЦЭМ!$L$34:$L$777,СВЦЭМ!$A$34:$A$777,$A419,СВЦЭМ!$B$34:$B$777,Y$401)+'СЕТ СН'!$F$13</f>
        <v>687.94684064</v>
      </c>
    </row>
    <row r="420" spans="1:25" ht="15.75" x14ac:dyDescent="0.2">
      <c r="A420" s="36">
        <f t="shared" si="11"/>
        <v>42693</v>
      </c>
      <c r="B420" s="37">
        <f>SUMIFS(СВЦЭМ!$L$34:$L$777,СВЦЭМ!$A$34:$A$777,$A420,СВЦЭМ!$B$34:$B$777,B$401)+'СЕТ СН'!$F$13</f>
        <v>656.86965898999995</v>
      </c>
      <c r="C420" s="37">
        <f>SUMIFS(СВЦЭМ!$L$34:$L$777,СВЦЭМ!$A$34:$A$777,$A420,СВЦЭМ!$B$34:$B$777,C$401)+'СЕТ СН'!$F$13</f>
        <v>713.19365376999997</v>
      </c>
      <c r="D420" s="37">
        <f>SUMIFS(СВЦЭМ!$L$34:$L$777,СВЦЭМ!$A$34:$A$777,$A420,СВЦЭМ!$B$34:$B$777,D$401)+'СЕТ СН'!$F$13</f>
        <v>771.36228448999998</v>
      </c>
      <c r="E420" s="37">
        <f>SUMIFS(СВЦЭМ!$L$34:$L$777,СВЦЭМ!$A$34:$A$777,$A420,СВЦЭМ!$B$34:$B$777,E$401)+'СЕТ СН'!$F$13</f>
        <v>778.82267182999999</v>
      </c>
      <c r="F420" s="37">
        <f>SUMIFS(СВЦЭМ!$L$34:$L$777,СВЦЭМ!$A$34:$A$777,$A420,СВЦЭМ!$B$34:$B$777,F$401)+'СЕТ СН'!$F$13</f>
        <v>776.30384951999997</v>
      </c>
      <c r="G420" s="37">
        <f>SUMIFS(СВЦЭМ!$L$34:$L$777,СВЦЭМ!$A$34:$A$777,$A420,СВЦЭМ!$B$34:$B$777,G$401)+'СЕТ СН'!$F$13</f>
        <v>770.30385377000005</v>
      </c>
      <c r="H420" s="37">
        <f>SUMIFS(СВЦЭМ!$L$34:$L$777,СВЦЭМ!$A$34:$A$777,$A420,СВЦЭМ!$B$34:$B$777,H$401)+'СЕТ СН'!$F$13</f>
        <v>742.98716815</v>
      </c>
      <c r="I420" s="37">
        <f>SUMIFS(СВЦЭМ!$L$34:$L$777,СВЦЭМ!$A$34:$A$777,$A420,СВЦЭМ!$B$34:$B$777,I$401)+'СЕТ СН'!$F$13</f>
        <v>715.69605555999999</v>
      </c>
      <c r="J420" s="37">
        <f>SUMIFS(СВЦЭМ!$L$34:$L$777,СВЦЭМ!$A$34:$A$777,$A420,СВЦЭМ!$B$34:$B$777,J$401)+'СЕТ СН'!$F$13</f>
        <v>649.92354297999998</v>
      </c>
      <c r="K420" s="37">
        <f>SUMIFS(СВЦЭМ!$L$34:$L$777,СВЦЭМ!$A$34:$A$777,$A420,СВЦЭМ!$B$34:$B$777,K$401)+'СЕТ СН'!$F$13</f>
        <v>587.03053761000001</v>
      </c>
      <c r="L420" s="37">
        <f>SUMIFS(СВЦЭМ!$L$34:$L$777,СВЦЭМ!$A$34:$A$777,$A420,СВЦЭМ!$B$34:$B$777,L$401)+'СЕТ СН'!$F$13</f>
        <v>559.24605618999999</v>
      </c>
      <c r="M420" s="37">
        <f>SUMIFS(СВЦЭМ!$L$34:$L$777,СВЦЭМ!$A$34:$A$777,$A420,СВЦЭМ!$B$34:$B$777,M$401)+'СЕТ СН'!$F$13</f>
        <v>557.84492505000003</v>
      </c>
      <c r="N420" s="37">
        <f>SUMIFS(СВЦЭМ!$L$34:$L$777,СВЦЭМ!$A$34:$A$777,$A420,СВЦЭМ!$B$34:$B$777,N$401)+'СЕТ СН'!$F$13</f>
        <v>547.61875815999997</v>
      </c>
      <c r="O420" s="37">
        <f>SUMIFS(СВЦЭМ!$L$34:$L$777,СВЦЭМ!$A$34:$A$777,$A420,СВЦЭМ!$B$34:$B$777,O$401)+'СЕТ СН'!$F$13</f>
        <v>562.38024429999996</v>
      </c>
      <c r="P420" s="37">
        <f>SUMIFS(СВЦЭМ!$L$34:$L$777,СВЦЭМ!$A$34:$A$777,$A420,СВЦЭМ!$B$34:$B$777,P$401)+'СЕТ СН'!$F$13</f>
        <v>579.63354901000002</v>
      </c>
      <c r="Q420" s="37">
        <f>SUMIFS(СВЦЭМ!$L$34:$L$777,СВЦЭМ!$A$34:$A$777,$A420,СВЦЭМ!$B$34:$B$777,Q$401)+'СЕТ СН'!$F$13</f>
        <v>582.64635765000003</v>
      </c>
      <c r="R420" s="37">
        <f>SUMIFS(СВЦЭМ!$L$34:$L$777,СВЦЭМ!$A$34:$A$777,$A420,СВЦЭМ!$B$34:$B$777,R$401)+'СЕТ СН'!$F$13</f>
        <v>671.63347356999998</v>
      </c>
      <c r="S420" s="37">
        <f>SUMIFS(СВЦЭМ!$L$34:$L$777,СВЦЭМ!$A$34:$A$777,$A420,СВЦЭМ!$B$34:$B$777,S$401)+'СЕТ СН'!$F$13</f>
        <v>665.62661576000005</v>
      </c>
      <c r="T420" s="37">
        <f>SUMIFS(СВЦЭМ!$L$34:$L$777,СВЦЭМ!$A$34:$A$777,$A420,СВЦЭМ!$B$34:$B$777,T$401)+'СЕТ СН'!$F$13</f>
        <v>575.34764436</v>
      </c>
      <c r="U420" s="37">
        <f>SUMIFS(СВЦЭМ!$L$34:$L$777,СВЦЭМ!$A$34:$A$777,$A420,СВЦЭМ!$B$34:$B$777,U$401)+'СЕТ СН'!$F$13</f>
        <v>527.81702532999998</v>
      </c>
      <c r="V420" s="37">
        <f>SUMIFS(СВЦЭМ!$L$34:$L$777,СВЦЭМ!$A$34:$A$777,$A420,СВЦЭМ!$B$34:$B$777,V$401)+'СЕТ СН'!$F$13</f>
        <v>531.26492148</v>
      </c>
      <c r="W420" s="37">
        <f>SUMIFS(СВЦЭМ!$L$34:$L$777,СВЦЭМ!$A$34:$A$777,$A420,СВЦЭМ!$B$34:$B$777,W$401)+'СЕТ СН'!$F$13</f>
        <v>548.13187932000005</v>
      </c>
      <c r="X420" s="37">
        <f>SUMIFS(СВЦЭМ!$L$34:$L$777,СВЦЭМ!$A$34:$A$777,$A420,СВЦЭМ!$B$34:$B$777,X$401)+'СЕТ СН'!$F$13</f>
        <v>552.89399350999997</v>
      </c>
      <c r="Y420" s="37">
        <f>SUMIFS(СВЦЭМ!$L$34:$L$777,СВЦЭМ!$A$34:$A$777,$A420,СВЦЭМ!$B$34:$B$777,Y$401)+'СЕТ СН'!$F$13</f>
        <v>621.56174762000001</v>
      </c>
    </row>
    <row r="421" spans="1:25" ht="15.75" x14ac:dyDescent="0.2">
      <c r="A421" s="36">
        <f t="shared" si="11"/>
        <v>42694</v>
      </c>
      <c r="B421" s="37">
        <f>SUMIFS(СВЦЭМ!$L$34:$L$777,СВЦЭМ!$A$34:$A$777,$A421,СВЦЭМ!$B$34:$B$777,B$401)+'СЕТ СН'!$F$13</f>
        <v>770.41670076000003</v>
      </c>
      <c r="C421" s="37">
        <f>SUMIFS(СВЦЭМ!$L$34:$L$777,СВЦЭМ!$A$34:$A$777,$A421,СВЦЭМ!$B$34:$B$777,C$401)+'СЕТ СН'!$F$13</f>
        <v>852.96067086000005</v>
      </c>
      <c r="D421" s="37">
        <f>SUMIFS(СВЦЭМ!$L$34:$L$777,СВЦЭМ!$A$34:$A$777,$A421,СВЦЭМ!$B$34:$B$777,D$401)+'СЕТ СН'!$F$13</f>
        <v>898.66019802999995</v>
      </c>
      <c r="E421" s="37">
        <f>SUMIFS(СВЦЭМ!$L$34:$L$777,СВЦЭМ!$A$34:$A$777,$A421,СВЦЭМ!$B$34:$B$777,E$401)+'СЕТ СН'!$F$13</f>
        <v>892.00998392999998</v>
      </c>
      <c r="F421" s="37">
        <f>SUMIFS(СВЦЭМ!$L$34:$L$777,СВЦЭМ!$A$34:$A$777,$A421,СВЦЭМ!$B$34:$B$777,F$401)+'СЕТ СН'!$F$13</f>
        <v>890.02504764000003</v>
      </c>
      <c r="G421" s="37">
        <f>SUMIFS(СВЦЭМ!$L$34:$L$777,СВЦЭМ!$A$34:$A$777,$A421,СВЦЭМ!$B$34:$B$777,G$401)+'СЕТ СН'!$F$13</f>
        <v>877.01385373999994</v>
      </c>
      <c r="H421" s="37">
        <f>SUMIFS(СВЦЭМ!$L$34:$L$777,СВЦЭМ!$A$34:$A$777,$A421,СВЦЭМ!$B$34:$B$777,H$401)+'СЕТ СН'!$F$13</f>
        <v>854.68760927000005</v>
      </c>
      <c r="I421" s="37">
        <f>SUMIFS(СВЦЭМ!$L$34:$L$777,СВЦЭМ!$A$34:$A$777,$A421,СВЦЭМ!$B$34:$B$777,I$401)+'СЕТ СН'!$F$13</f>
        <v>865.43602224000006</v>
      </c>
      <c r="J421" s="37">
        <f>SUMIFS(СВЦЭМ!$L$34:$L$777,СВЦЭМ!$A$34:$A$777,$A421,СВЦЭМ!$B$34:$B$777,J$401)+'СЕТ СН'!$F$13</f>
        <v>793.75497559999997</v>
      </c>
      <c r="K421" s="37">
        <f>SUMIFS(СВЦЭМ!$L$34:$L$777,СВЦЭМ!$A$34:$A$777,$A421,СВЦЭМ!$B$34:$B$777,K$401)+'СЕТ СН'!$F$13</f>
        <v>685.33433162999995</v>
      </c>
      <c r="L421" s="37">
        <f>SUMIFS(СВЦЭМ!$L$34:$L$777,СВЦЭМ!$A$34:$A$777,$A421,СВЦЭМ!$B$34:$B$777,L$401)+'СЕТ СН'!$F$13</f>
        <v>605.99150546999999</v>
      </c>
      <c r="M421" s="37">
        <f>SUMIFS(СВЦЭМ!$L$34:$L$777,СВЦЭМ!$A$34:$A$777,$A421,СВЦЭМ!$B$34:$B$777,M$401)+'СЕТ СН'!$F$13</f>
        <v>580.72377047999998</v>
      </c>
      <c r="N421" s="37">
        <f>SUMIFS(СВЦЭМ!$L$34:$L$777,СВЦЭМ!$A$34:$A$777,$A421,СВЦЭМ!$B$34:$B$777,N$401)+'СЕТ СН'!$F$13</f>
        <v>591.07341263000001</v>
      </c>
      <c r="O421" s="37">
        <f>SUMIFS(СВЦЭМ!$L$34:$L$777,СВЦЭМ!$A$34:$A$777,$A421,СВЦЭМ!$B$34:$B$777,O$401)+'СЕТ СН'!$F$13</f>
        <v>599.53886580000005</v>
      </c>
      <c r="P421" s="37">
        <f>SUMIFS(СВЦЭМ!$L$34:$L$777,СВЦЭМ!$A$34:$A$777,$A421,СВЦЭМ!$B$34:$B$777,P$401)+'СЕТ СН'!$F$13</f>
        <v>606.03622325000003</v>
      </c>
      <c r="Q421" s="37">
        <f>SUMIFS(СВЦЭМ!$L$34:$L$777,СВЦЭМ!$A$34:$A$777,$A421,СВЦЭМ!$B$34:$B$777,Q$401)+'СЕТ СН'!$F$13</f>
        <v>607.07553245999998</v>
      </c>
      <c r="R421" s="37">
        <f>SUMIFS(СВЦЭМ!$L$34:$L$777,СВЦЭМ!$A$34:$A$777,$A421,СВЦЭМ!$B$34:$B$777,R$401)+'СЕТ СН'!$F$13</f>
        <v>603.21320685000001</v>
      </c>
      <c r="S421" s="37">
        <f>SUMIFS(СВЦЭМ!$L$34:$L$777,СВЦЭМ!$A$34:$A$777,$A421,СВЦЭМ!$B$34:$B$777,S$401)+'СЕТ СН'!$F$13</f>
        <v>583.21037143000001</v>
      </c>
      <c r="T421" s="37">
        <f>SUMIFS(СВЦЭМ!$L$34:$L$777,СВЦЭМ!$A$34:$A$777,$A421,СВЦЭМ!$B$34:$B$777,T$401)+'СЕТ СН'!$F$13</f>
        <v>555.63812754000003</v>
      </c>
      <c r="U421" s="37">
        <f>SUMIFS(СВЦЭМ!$L$34:$L$777,СВЦЭМ!$A$34:$A$777,$A421,СВЦЭМ!$B$34:$B$777,U$401)+'СЕТ СН'!$F$13</f>
        <v>555.51605438000001</v>
      </c>
      <c r="V421" s="37">
        <f>SUMIFS(СВЦЭМ!$L$34:$L$777,СВЦЭМ!$A$34:$A$777,$A421,СВЦЭМ!$B$34:$B$777,V$401)+'СЕТ СН'!$F$13</f>
        <v>557.25506789999997</v>
      </c>
      <c r="W421" s="37">
        <f>SUMIFS(СВЦЭМ!$L$34:$L$777,СВЦЭМ!$A$34:$A$777,$A421,СВЦЭМ!$B$34:$B$777,W$401)+'СЕТ СН'!$F$13</f>
        <v>562.81539999999995</v>
      </c>
      <c r="X421" s="37">
        <f>SUMIFS(СВЦЭМ!$L$34:$L$777,СВЦЭМ!$A$34:$A$777,$A421,СВЦЭМ!$B$34:$B$777,X$401)+'СЕТ СН'!$F$13</f>
        <v>590.36285596000005</v>
      </c>
      <c r="Y421" s="37">
        <f>SUMIFS(СВЦЭМ!$L$34:$L$777,СВЦЭМ!$A$34:$A$777,$A421,СВЦЭМ!$B$34:$B$777,Y$401)+'СЕТ СН'!$F$13</f>
        <v>677.04959525000004</v>
      </c>
    </row>
    <row r="422" spans="1:25" ht="15.75" x14ac:dyDescent="0.2">
      <c r="A422" s="36">
        <f t="shared" si="11"/>
        <v>42695</v>
      </c>
      <c r="B422" s="37">
        <f>SUMIFS(СВЦЭМ!$L$34:$L$777,СВЦЭМ!$A$34:$A$777,$A422,СВЦЭМ!$B$34:$B$777,B$401)+'СЕТ СН'!$F$13</f>
        <v>775.45772691000002</v>
      </c>
      <c r="C422" s="37">
        <f>SUMIFS(СВЦЭМ!$L$34:$L$777,СВЦЭМ!$A$34:$A$777,$A422,СВЦЭМ!$B$34:$B$777,C$401)+'СЕТ СН'!$F$13</f>
        <v>861.81200216000002</v>
      </c>
      <c r="D422" s="37">
        <f>SUMIFS(СВЦЭМ!$L$34:$L$777,СВЦЭМ!$A$34:$A$777,$A422,СВЦЭМ!$B$34:$B$777,D$401)+'СЕТ СН'!$F$13</f>
        <v>878.90710369999999</v>
      </c>
      <c r="E422" s="37">
        <f>SUMIFS(СВЦЭМ!$L$34:$L$777,СВЦЭМ!$A$34:$A$777,$A422,СВЦЭМ!$B$34:$B$777,E$401)+'СЕТ СН'!$F$13</f>
        <v>890.00382466999997</v>
      </c>
      <c r="F422" s="37">
        <f>SUMIFS(СВЦЭМ!$L$34:$L$777,СВЦЭМ!$A$34:$A$777,$A422,СВЦЭМ!$B$34:$B$777,F$401)+'СЕТ СН'!$F$13</f>
        <v>887.65738848000001</v>
      </c>
      <c r="G422" s="37">
        <f>SUMIFS(СВЦЭМ!$L$34:$L$777,СВЦЭМ!$A$34:$A$777,$A422,СВЦЭМ!$B$34:$B$777,G$401)+'СЕТ СН'!$F$13</f>
        <v>898.75272651</v>
      </c>
      <c r="H422" s="37">
        <f>SUMIFS(СВЦЭМ!$L$34:$L$777,СВЦЭМ!$A$34:$A$777,$A422,СВЦЭМ!$B$34:$B$777,H$401)+'СЕТ СН'!$F$13</f>
        <v>905.09120264000001</v>
      </c>
      <c r="I422" s="37">
        <f>SUMIFS(СВЦЭМ!$L$34:$L$777,СВЦЭМ!$A$34:$A$777,$A422,СВЦЭМ!$B$34:$B$777,I$401)+'СЕТ СН'!$F$13</f>
        <v>856.19719824000003</v>
      </c>
      <c r="J422" s="37">
        <f>SUMIFS(СВЦЭМ!$L$34:$L$777,СВЦЭМ!$A$34:$A$777,$A422,СВЦЭМ!$B$34:$B$777,J$401)+'СЕТ СН'!$F$13</f>
        <v>790.87799666000001</v>
      </c>
      <c r="K422" s="37">
        <f>SUMIFS(СВЦЭМ!$L$34:$L$777,СВЦЭМ!$A$34:$A$777,$A422,СВЦЭМ!$B$34:$B$777,K$401)+'СЕТ СН'!$F$13</f>
        <v>718.07911865000005</v>
      </c>
      <c r="L422" s="37">
        <f>SUMIFS(СВЦЭМ!$L$34:$L$777,СВЦЭМ!$A$34:$A$777,$A422,СВЦЭМ!$B$34:$B$777,L$401)+'СЕТ СН'!$F$13</f>
        <v>652.93806095000002</v>
      </c>
      <c r="M422" s="37">
        <f>SUMIFS(СВЦЭМ!$L$34:$L$777,СВЦЭМ!$A$34:$A$777,$A422,СВЦЭМ!$B$34:$B$777,M$401)+'СЕТ СН'!$F$13</f>
        <v>597.82141130000002</v>
      </c>
      <c r="N422" s="37">
        <f>SUMIFS(СВЦЭМ!$L$34:$L$777,СВЦЭМ!$A$34:$A$777,$A422,СВЦЭМ!$B$34:$B$777,N$401)+'СЕТ СН'!$F$13</f>
        <v>591.54667461999998</v>
      </c>
      <c r="O422" s="37">
        <f>SUMIFS(СВЦЭМ!$L$34:$L$777,СВЦЭМ!$A$34:$A$777,$A422,СВЦЭМ!$B$34:$B$777,O$401)+'СЕТ СН'!$F$13</f>
        <v>593.90343870000004</v>
      </c>
      <c r="P422" s="37">
        <f>SUMIFS(СВЦЭМ!$L$34:$L$777,СВЦЭМ!$A$34:$A$777,$A422,СВЦЭМ!$B$34:$B$777,P$401)+'СЕТ СН'!$F$13</f>
        <v>612.17476697999996</v>
      </c>
      <c r="Q422" s="37">
        <f>SUMIFS(СВЦЭМ!$L$34:$L$777,СВЦЭМ!$A$34:$A$777,$A422,СВЦЭМ!$B$34:$B$777,Q$401)+'СЕТ СН'!$F$13</f>
        <v>620.39025655</v>
      </c>
      <c r="R422" s="37">
        <f>SUMIFS(СВЦЭМ!$L$34:$L$777,СВЦЭМ!$A$34:$A$777,$A422,СВЦЭМ!$B$34:$B$777,R$401)+'СЕТ СН'!$F$13</f>
        <v>616.15706022999996</v>
      </c>
      <c r="S422" s="37">
        <f>SUMIFS(СВЦЭМ!$L$34:$L$777,СВЦЭМ!$A$34:$A$777,$A422,СВЦЭМ!$B$34:$B$777,S$401)+'СЕТ СН'!$F$13</f>
        <v>598.45227715999999</v>
      </c>
      <c r="T422" s="37">
        <f>SUMIFS(СВЦЭМ!$L$34:$L$777,СВЦЭМ!$A$34:$A$777,$A422,СВЦЭМ!$B$34:$B$777,T$401)+'СЕТ СН'!$F$13</f>
        <v>579.34959323999999</v>
      </c>
      <c r="U422" s="37">
        <f>SUMIFS(СВЦЭМ!$L$34:$L$777,СВЦЭМ!$A$34:$A$777,$A422,СВЦЭМ!$B$34:$B$777,U$401)+'СЕТ СН'!$F$13</f>
        <v>582.67680175999999</v>
      </c>
      <c r="V422" s="37">
        <f>SUMIFS(СВЦЭМ!$L$34:$L$777,СВЦЭМ!$A$34:$A$777,$A422,СВЦЭМ!$B$34:$B$777,V$401)+'СЕТ СН'!$F$13</f>
        <v>570.39494291000005</v>
      </c>
      <c r="W422" s="37">
        <f>SUMIFS(СВЦЭМ!$L$34:$L$777,СВЦЭМ!$A$34:$A$777,$A422,СВЦЭМ!$B$34:$B$777,W$401)+'СЕТ СН'!$F$13</f>
        <v>577.85233912000001</v>
      </c>
      <c r="X422" s="37">
        <f>SUMIFS(СВЦЭМ!$L$34:$L$777,СВЦЭМ!$A$34:$A$777,$A422,СВЦЭМ!$B$34:$B$777,X$401)+'СЕТ СН'!$F$13</f>
        <v>607.60060285999998</v>
      </c>
      <c r="Y422" s="37">
        <f>SUMIFS(СВЦЭМ!$L$34:$L$777,СВЦЭМ!$A$34:$A$777,$A422,СВЦЭМ!$B$34:$B$777,Y$401)+'СЕТ СН'!$F$13</f>
        <v>696.09906294999996</v>
      </c>
    </row>
    <row r="423" spans="1:25" ht="15.75" x14ac:dyDescent="0.2">
      <c r="A423" s="36">
        <f t="shared" si="11"/>
        <v>42696</v>
      </c>
      <c r="B423" s="37">
        <f>SUMIFS(СВЦЭМ!$L$34:$L$777,СВЦЭМ!$A$34:$A$777,$A423,СВЦЭМ!$B$34:$B$777,B$401)+'СЕТ СН'!$F$13</f>
        <v>713.01553904000002</v>
      </c>
      <c r="C423" s="37">
        <f>SUMIFS(СВЦЭМ!$L$34:$L$777,СВЦЭМ!$A$34:$A$777,$A423,СВЦЭМ!$B$34:$B$777,C$401)+'СЕТ СН'!$F$13</f>
        <v>794.40622211000004</v>
      </c>
      <c r="D423" s="37">
        <f>SUMIFS(СВЦЭМ!$L$34:$L$777,СВЦЭМ!$A$34:$A$777,$A423,СВЦЭМ!$B$34:$B$777,D$401)+'СЕТ СН'!$F$13</f>
        <v>849.46282654000004</v>
      </c>
      <c r="E423" s="37">
        <f>SUMIFS(СВЦЭМ!$L$34:$L$777,СВЦЭМ!$A$34:$A$777,$A423,СВЦЭМ!$B$34:$B$777,E$401)+'СЕТ СН'!$F$13</f>
        <v>849.80590125000003</v>
      </c>
      <c r="F423" s="37">
        <f>SUMIFS(СВЦЭМ!$L$34:$L$777,СВЦЭМ!$A$34:$A$777,$A423,СВЦЭМ!$B$34:$B$777,F$401)+'СЕТ СН'!$F$13</f>
        <v>846.37876574999996</v>
      </c>
      <c r="G423" s="37">
        <f>SUMIFS(СВЦЭМ!$L$34:$L$777,СВЦЭМ!$A$34:$A$777,$A423,СВЦЭМ!$B$34:$B$777,G$401)+'СЕТ СН'!$F$13</f>
        <v>838.53077632999998</v>
      </c>
      <c r="H423" s="37">
        <f>SUMIFS(СВЦЭМ!$L$34:$L$777,СВЦЭМ!$A$34:$A$777,$A423,СВЦЭМ!$B$34:$B$777,H$401)+'СЕТ СН'!$F$13</f>
        <v>789.16726990999996</v>
      </c>
      <c r="I423" s="37">
        <f>SUMIFS(СВЦЭМ!$L$34:$L$777,СВЦЭМ!$A$34:$A$777,$A423,СВЦЭМ!$B$34:$B$777,I$401)+'СЕТ СН'!$F$13</f>
        <v>726.85024563000002</v>
      </c>
      <c r="J423" s="37">
        <f>SUMIFS(СВЦЭМ!$L$34:$L$777,СВЦЭМ!$A$34:$A$777,$A423,СВЦЭМ!$B$34:$B$777,J$401)+'СЕТ СН'!$F$13</f>
        <v>666.17454013999998</v>
      </c>
      <c r="K423" s="37">
        <f>SUMIFS(СВЦЭМ!$L$34:$L$777,СВЦЭМ!$A$34:$A$777,$A423,СВЦЭМ!$B$34:$B$777,K$401)+'СЕТ СН'!$F$13</f>
        <v>599.88048602000003</v>
      </c>
      <c r="L423" s="37">
        <f>SUMIFS(СВЦЭМ!$L$34:$L$777,СВЦЭМ!$A$34:$A$777,$A423,СВЦЭМ!$B$34:$B$777,L$401)+'СЕТ СН'!$F$13</f>
        <v>578.47919926999998</v>
      </c>
      <c r="M423" s="37">
        <f>SUMIFS(СВЦЭМ!$L$34:$L$777,СВЦЭМ!$A$34:$A$777,$A423,СВЦЭМ!$B$34:$B$777,M$401)+'СЕТ СН'!$F$13</f>
        <v>596.78177463999998</v>
      </c>
      <c r="N423" s="37">
        <f>SUMIFS(СВЦЭМ!$L$34:$L$777,СВЦЭМ!$A$34:$A$777,$A423,СВЦЭМ!$B$34:$B$777,N$401)+'СЕТ СН'!$F$13</f>
        <v>602.52458573000001</v>
      </c>
      <c r="O423" s="37">
        <f>SUMIFS(СВЦЭМ!$L$34:$L$777,СВЦЭМ!$A$34:$A$777,$A423,СВЦЭМ!$B$34:$B$777,O$401)+'СЕТ СН'!$F$13</f>
        <v>623.98347510999997</v>
      </c>
      <c r="P423" s="37">
        <f>SUMIFS(СВЦЭМ!$L$34:$L$777,СВЦЭМ!$A$34:$A$777,$A423,СВЦЭМ!$B$34:$B$777,P$401)+'СЕТ СН'!$F$13</f>
        <v>689.06452433000004</v>
      </c>
      <c r="Q423" s="37">
        <f>SUMIFS(СВЦЭМ!$L$34:$L$777,СВЦЭМ!$A$34:$A$777,$A423,СВЦЭМ!$B$34:$B$777,Q$401)+'СЕТ СН'!$F$13</f>
        <v>728.60794318000001</v>
      </c>
      <c r="R423" s="37">
        <f>SUMIFS(СВЦЭМ!$L$34:$L$777,СВЦЭМ!$A$34:$A$777,$A423,СВЦЭМ!$B$34:$B$777,R$401)+'СЕТ СН'!$F$13</f>
        <v>755.87952597000003</v>
      </c>
      <c r="S423" s="37">
        <f>SUMIFS(СВЦЭМ!$L$34:$L$777,СВЦЭМ!$A$34:$A$777,$A423,СВЦЭМ!$B$34:$B$777,S$401)+'СЕТ СН'!$F$13</f>
        <v>722.16371426000001</v>
      </c>
      <c r="T423" s="37">
        <f>SUMIFS(СВЦЭМ!$L$34:$L$777,СВЦЭМ!$A$34:$A$777,$A423,СВЦЭМ!$B$34:$B$777,T$401)+'СЕТ СН'!$F$13</f>
        <v>712.90083449999997</v>
      </c>
      <c r="U423" s="37">
        <f>SUMIFS(СВЦЭМ!$L$34:$L$777,СВЦЭМ!$A$34:$A$777,$A423,СВЦЭМ!$B$34:$B$777,U$401)+'СЕТ СН'!$F$13</f>
        <v>710.77515730000005</v>
      </c>
      <c r="V423" s="37">
        <f>SUMIFS(СВЦЭМ!$L$34:$L$777,СВЦЭМ!$A$34:$A$777,$A423,СВЦЭМ!$B$34:$B$777,V$401)+'СЕТ СН'!$F$13</f>
        <v>708.42305750000003</v>
      </c>
      <c r="W423" s="37">
        <f>SUMIFS(СВЦЭМ!$L$34:$L$777,СВЦЭМ!$A$34:$A$777,$A423,СВЦЭМ!$B$34:$B$777,W$401)+'СЕТ СН'!$F$13</f>
        <v>721.11568770999997</v>
      </c>
      <c r="X423" s="37">
        <f>SUMIFS(СВЦЭМ!$L$34:$L$777,СВЦЭМ!$A$34:$A$777,$A423,СВЦЭМ!$B$34:$B$777,X$401)+'СЕТ СН'!$F$13</f>
        <v>749.77734375</v>
      </c>
      <c r="Y423" s="37">
        <f>SUMIFS(СВЦЭМ!$L$34:$L$777,СВЦЭМ!$A$34:$A$777,$A423,СВЦЭМ!$B$34:$B$777,Y$401)+'СЕТ СН'!$F$13</f>
        <v>793.09568726999998</v>
      </c>
    </row>
    <row r="424" spans="1:25" ht="15.75" x14ac:dyDescent="0.2">
      <c r="A424" s="36">
        <f t="shared" si="11"/>
        <v>42697</v>
      </c>
      <c r="B424" s="37">
        <f>SUMIFS(СВЦЭМ!$L$34:$L$777,СВЦЭМ!$A$34:$A$777,$A424,СВЦЭМ!$B$34:$B$777,B$401)+'СЕТ СН'!$F$13</f>
        <v>879.59432227000002</v>
      </c>
      <c r="C424" s="37">
        <f>SUMIFS(СВЦЭМ!$L$34:$L$777,СВЦЭМ!$A$34:$A$777,$A424,СВЦЭМ!$B$34:$B$777,C$401)+'СЕТ СН'!$F$13</f>
        <v>911.29712942000003</v>
      </c>
      <c r="D424" s="37">
        <f>SUMIFS(СВЦЭМ!$L$34:$L$777,СВЦЭМ!$A$34:$A$777,$A424,СВЦЭМ!$B$34:$B$777,D$401)+'СЕТ СН'!$F$13</f>
        <v>928.05651579000005</v>
      </c>
      <c r="E424" s="37">
        <f>SUMIFS(СВЦЭМ!$L$34:$L$777,СВЦЭМ!$A$34:$A$777,$A424,СВЦЭМ!$B$34:$B$777,E$401)+'СЕТ СН'!$F$13</f>
        <v>934.55865064</v>
      </c>
      <c r="F424" s="37">
        <f>SUMIFS(СВЦЭМ!$L$34:$L$777,СВЦЭМ!$A$34:$A$777,$A424,СВЦЭМ!$B$34:$B$777,F$401)+'СЕТ СН'!$F$13</f>
        <v>927.58360376999997</v>
      </c>
      <c r="G424" s="37">
        <f>SUMIFS(СВЦЭМ!$L$34:$L$777,СВЦЭМ!$A$34:$A$777,$A424,СВЦЭМ!$B$34:$B$777,G$401)+'СЕТ СН'!$F$13</f>
        <v>917.74234125999999</v>
      </c>
      <c r="H424" s="37">
        <f>SUMIFS(СВЦЭМ!$L$34:$L$777,СВЦЭМ!$A$34:$A$777,$A424,СВЦЭМ!$B$34:$B$777,H$401)+'СЕТ СН'!$F$13</f>
        <v>869.43332765000002</v>
      </c>
      <c r="I424" s="37">
        <f>SUMIFS(СВЦЭМ!$L$34:$L$777,СВЦЭМ!$A$34:$A$777,$A424,СВЦЭМ!$B$34:$B$777,I$401)+'СЕТ СН'!$F$13</f>
        <v>800.63403005999999</v>
      </c>
      <c r="J424" s="37">
        <f>SUMIFS(СВЦЭМ!$L$34:$L$777,СВЦЭМ!$A$34:$A$777,$A424,СВЦЭМ!$B$34:$B$777,J$401)+'СЕТ СН'!$F$13</f>
        <v>727.40538129000004</v>
      </c>
      <c r="K424" s="37">
        <f>SUMIFS(СВЦЭМ!$L$34:$L$777,СВЦЭМ!$A$34:$A$777,$A424,СВЦЭМ!$B$34:$B$777,K$401)+'СЕТ СН'!$F$13</f>
        <v>655.25686456999995</v>
      </c>
      <c r="L424" s="37">
        <f>SUMIFS(СВЦЭМ!$L$34:$L$777,СВЦЭМ!$A$34:$A$777,$A424,СВЦЭМ!$B$34:$B$777,L$401)+'СЕТ СН'!$F$13</f>
        <v>600.28045760999998</v>
      </c>
      <c r="M424" s="37">
        <f>SUMIFS(СВЦЭМ!$L$34:$L$777,СВЦЭМ!$A$34:$A$777,$A424,СВЦЭМ!$B$34:$B$777,M$401)+'СЕТ СН'!$F$13</f>
        <v>592.52024019999999</v>
      </c>
      <c r="N424" s="37">
        <f>SUMIFS(СВЦЭМ!$L$34:$L$777,СВЦЭМ!$A$34:$A$777,$A424,СВЦЭМ!$B$34:$B$777,N$401)+'СЕТ СН'!$F$13</f>
        <v>610.32905778999998</v>
      </c>
      <c r="O424" s="37">
        <f>SUMIFS(СВЦЭМ!$L$34:$L$777,СВЦЭМ!$A$34:$A$777,$A424,СВЦЭМ!$B$34:$B$777,O$401)+'СЕТ СН'!$F$13</f>
        <v>621.02748829999996</v>
      </c>
      <c r="P424" s="37">
        <f>SUMIFS(СВЦЭМ!$L$34:$L$777,СВЦЭМ!$A$34:$A$777,$A424,СВЦЭМ!$B$34:$B$777,P$401)+'СЕТ СН'!$F$13</f>
        <v>618.41143821000003</v>
      </c>
      <c r="Q424" s="37">
        <f>SUMIFS(СВЦЭМ!$L$34:$L$777,СВЦЭМ!$A$34:$A$777,$A424,СВЦЭМ!$B$34:$B$777,Q$401)+'СЕТ СН'!$F$13</f>
        <v>620.72327495000002</v>
      </c>
      <c r="R424" s="37">
        <f>SUMIFS(СВЦЭМ!$L$34:$L$777,СВЦЭМ!$A$34:$A$777,$A424,СВЦЭМ!$B$34:$B$777,R$401)+'СЕТ СН'!$F$13</f>
        <v>621.21737857999995</v>
      </c>
      <c r="S424" s="37">
        <f>SUMIFS(СВЦЭМ!$L$34:$L$777,СВЦЭМ!$A$34:$A$777,$A424,СВЦЭМ!$B$34:$B$777,S$401)+'СЕТ СН'!$F$13</f>
        <v>600.78225640999995</v>
      </c>
      <c r="T424" s="37">
        <f>SUMIFS(СВЦЭМ!$L$34:$L$777,СВЦЭМ!$A$34:$A$777,$A424,СВЦЭМ!$B$34:$B$777,T$401)+'СЕТ СН'!$F$13</f>
        <v>593.29203898000003</v>
      </c>
      <c r="U424" s="37">
        <f>SUMIFS(СВЦЭМ!$L$34:$L$777,СВЦЭМ!$A$34:$A$777,$A424,СВЦЭМ!$B$34:$B$777,U$401)+'СЕТ СН'!$F$13</f>
        <v>590.39332505000004</v>
      </c>
      <c r="V424" s="37">
        <f>SUMIFS(СВЦЭМ!$L$34:$L$777,СВЦЭМ!$A$34:$A$777,$A424,СВЦЭМ!$B$34:$B$777,V$401)+'СЕТ СН'!$F$13</f>
        <v>595.68322407000005</v>
      </c>
      <c r="W424" s="37">
        <f>SUMIFS(СВЦЭМ!$L$34:$L$777,СВЦЭМ!$A$34:$A$777,$A424,СВЦЭМ!$B$34:$B$777,W$401)+'СЕТ СН'!$F$13</f>
        <v>596.69643206000001</v>
      </c>
      <c r="X424" s="37">
        <f>SUMIFS(СВЦЭМ!$L$34:$L$777,СВЦЭМ!$A$34:$A$777,$A424,СВЦЭМ!$B$34:$B$777,X$401)+'СЕТ СН'!$F$13</f>
        <v>616.81829675999995</v>
      </c>
      <c r="Y424" s="37">
        <f>SUMIFS(СВЦЭМ!$L$34:$L$777,СВЦЭМ!$A$34:$A$777,$A424,СВЦЭМ!$B$34:$B$777,Y$401)+'СЕТ СН'!$F$13</f>
        <v>684.61022922999996</v>
      </c>
    </row>
    <row r="425" spans="1:25" ht="15.75" x14ac:dyDescent="0.2">
      <c r="A425" s="36">
        <f t="shared" si="11"/>
        <v>42698</v>
      </c>
      <c r="B425" s="37">
        <f>SUMIFS(СВЦЭМ!$L$34:$L$777,СВЦЭМ!$A$34:$A$777,$A425,СВЦЭМ!$B$34:$B$777,B$401)+'СЕТ СН'!$F$13</f>
        <v>791.25768458000005</v>
      </c>
      <c r="C425" s="37">
        <f>SUMIFS(СВЦЭМ!$L$34:$L$777,СВЦЭМ!$A$34:$A$777,$A425,СВЦЭМ!$B$34:$B$777,C$401)+'СЕТ СН'!$F$13</f>
        <v>877.01485928</v>
      </c>
      <c r="D425" s="37">
        <f>SUMIFS(СВЦЭМ!$L$34:$L$777,СВЦЭМ!$A$34:$A$777,$A425,СВЦЭМ!$B$34:$B$777,D$401)+'СЕТ СН'!$F$13</f>
        <v>927.32219795000003</v>
      </c>
      <c r="E425" s="37">
        <f>SUMIFS(СВЦЭМ!$L$34:$L$777,СВЦЭМ!$A$34:$A$777,$A425,СВЦЭМ!$B$34:$B$777,E$401)+'СЕТ СН'!$F$13</f>
        <v>930.51626762000001</v>
      </c>
      <c r="F425" s="37">
        <f>SUMIFS(СВЦЭМ!$L$34:$L$777,СВЦЭМ!$A$34:$A$777,$A425,СВЦЭМ!$B$34:$B$777,F$401)+'СЕТ СН'!$F$13</f>
        <v>932.35152659000005</v>
      </c>
      <c r="G425" s="37">
        <f>SUMIFS(СВЦЭМ!$L$34:$L$777,СВЦЭМ!$A$34:$A$777,$A425,СВЦЭМ!$B$34:$B$777,G$401)+'СЕТ СН'!$F$13</f>
        <v>918.82928783</v>
      </c>
      <c r="H425" s="37">
        <f>SUMIFS(СВЦЭМ!$L$34:$L$777,СВЦЭМ!$A$34:$A$777,$A425,СВЦЭМ!$B$34:$B$777,H$401)+'СЕТ СН'!$F$13</f>
        <v>867.05532714000003</v>
      </c>
      <c r="I425" s="37">
        <f>SUMIFS(СВЦЭМ!$L$34:$L$777,СВЦЭМ!$A$34:$A$777,$A425,СВЦЭМ!$B$34:$B$777,I$401)+'СЕТ СН'!$F$13</f>
        <v>820.34122616000002</v>
      </c>
      <c r="J425" s="37">
        <f>SUMIFS(СВЦЭМ!$L$34:$L$777,СВЦЭМ!$A$34:$A$777,$A425,СВЦЭМ!$B$34:$B$777,J$401)+'СЕТ СН'!$F$13</f>
        <v>758.43522525000003</v>
      </c>
      <c r="K425" s="37">
        <f>SUMIFS(СВЦЭМ!$L$34:$L$777,СВЦЭМ!$A$34:$A$777,$A425,СВЦЭМ!$B$34:$B$777,K$401)+'СЕТ СН'!$F$13</f>
        <v>684.87937118000002</v>
      </c>
      <c r="L425" s="37">
        <f>SUMIFS(СВЦЭМ!$L$34:$L$777,СВЦЭМ!$A$34:$A$777,$A425,СВЦЭМ!$B$34:$B$777,L$401)+'СЕТ СН'!$F$13</f>
        <v>617.94123089000004</v>
      </c>
      <c r="M425" s="37">
        <f>SUMIFS(СВЦЭМ!$L$34:$L$777,СВЦЭМ!$A$34:$A$777,$A425,СВЦЭМ!$B$34:$B$777,M$401)+'СЕТ СН'!$F$13</f>
        <v>601.25120619999996</v>
      </c>
      <c r="N425" s="37">
        <f>SUMIFS(СВЦЭМ!$L$34:$L$777,СВЦЭМ!$A$34:$A$777,$A425,СВЦЭМ!$B$34:$B$777,N$401)+'СЕТ СН'!$F$13</f>
        <v>611.81786964000003</v>
      </c>
      <c r="O425" s="37">
        <f>SUMIFS(СВЦЭМ!$L$34:$L$777,СВЦЭМ!$A$34:$A$777,$A425,СВЦЭМ!$B$34:$B$777,O$401)+'СЕТ СН'!$F$13</f>
        <v>625.48828018999995</v>
      </c>
      <c r="P425" s="37">
        <f>SUMIFS(СВЦЭМ!$L$34:$L$777,СВЦЭМ!$A$34:$A$777,$A425,СВЦЭМ!$B$34:$B$777,P$401)+'СЕТ СН'!$F$13</f>
        <v>630.54665426999998</v>
      </c>
      <c r="Q425" s="37">
        <f>SUMIFS(СВЦЭМ!$L$34:$L$777,СВЦЭМ!$A$34:$A$777,$A425,СВЦЭМ!$B$34:$B$777,Q$401)+'СЕТ СН'!$F$13</f>
        <v>630.22742705999997</v>
      </c>
      <c r="R425" s="37">
        <f>SUMIFS(СВЦЭМ!$L$34:$L$777,СВЦЭМ!$A$34:$A$777,$A425,СВЦЭМ!$B$34:$B$777,R$401)+'СЕТ СН'!$F$13</f>
        <v>624.89750303000005</v>
      </c>
      <c r="S425" s="37">
        <f>SUMIFS(СВЦЭМ!$L$34:$L$777,СВЦЭМ!$A$34:$A$777,$A425,СВЦЭМ!$B$34:$B$777,S$401)+'СЕТ СН'!$F$13</f>
        <v>599.54030685999999</v>
      </c>
      <c r="T425" s="37">
        <f>SUMIFS(СВЦЭМ!$L$34:$L$777,СВЦЭМ!$A$34:$A$777,$A425,СВЦЭМ!$B$34:$B$777,T$401)+'СЕТ СН'!$F$13</f>
        <v>583.83212268</v>
      </c>
      <c r="U425" s="37">
        <f>SUMIFS(СВЦЭМ!$L$34:$L$777,СВЦЭМ!$A$34:$A$777,$A425,СВЦЭМ!$B$34:$B$777,U$401)+'СЕТ СН'!$F$13</f>
        <v>585.40567322000004</v>
      </c>
      <c r="V425" s="37">
        <f>SUMIFS(СВЦЭМ!$L$34:$L$777,СВЦЭМ!$A$34:$A$777,$A425,СВЦЭМ!$B$34:$B$777,V$401)+'СЕТ СН'!$F$13</f>
        <v>590.35449635999998</v>
      </c>
      <c r="W425" s="37">
        <f>SUMIFS(СВЦЭМ!$L$34:$L$777,СВЦЭМ!$A$34:$A$777,$A425,СВЦЭМ!$B$34:$B$777,W$401)+'СЕТ СН'!$F$13</f>
        <v>596.81549054000004</v>
      </c>
      <c r="X425" s="37">
        <f>SUMIFS(СВЦЭМ!$L$34:$L$777,СВЦЭМ!$A$34:$A$777,$A425,СВЦЭМ!$B$34:$B$777,X$401)+'СЕТ СН'!$F$13</f>
        <v>617.79299864999996</v>
      </c>
      <c r="Y425" s="37">
        <f>SUMIFS(СВЦЭМ!$L$34:$L$777,СВЦЭМ!$A$34:$A$777,$A425,СВЦЭМ!$B$34:$B$777,Y$401)+'СЕТ СН'!$F$13</f>
        <v>702.69235460000004</v>
      </c>
    </row>
    <row r="426" spans="1:25" ht="15.75" x14ac:dyDescent="0.2">
      <c r="A426" s="36">
        <f t="shared" si="11"/>
        <v>42699</v>
      </c>
      <c r="B426" s="37">
        <f>SUMIFS(СВЦЭМ!$L$34:$L$777,СВЦЭМ!$A$34:$A$777,$A426,СВЦЭМ!$B$34:$B$777,B$401)+'СЕТ СН'!$F$13</f>
        <v>789.28596928000002</v>
      </c>
      <c r="C426" s="37">
        <f>SUMIFS(СВЦЭМ!$L$34:$L$777,СВЦЭМ!$A$34:$A$777,$A426,СВЦЭМ!$B$34:$B$777,C$401)+'СЕТ СН'!$F$13</f>
        <v>871.46206721999999</v>
      </c>
      <c r="D426" s="37">
        <f>SUMIFS(СВЦЭМ!$L$34:$L$777,СВЦЭМ!$A$34:$A$777,$A426,СВЦЭМ!$B$34:$B$777,D$401)+'СЕТ СН'!$F$13</f>
        <v>915.50403802999995</v>
      </c>
      <c r="E426" s="37">
        <f>SUMIFS(СВЦЭМ!$L$34:$L$777,СВЦЭМ!$A$34:$A$777,$A426,СВЦЭМ!$B$34:$B$777,E$401)+'СЕТ СН'!$F$13</f>
        <v>918.01180582999996</v>
      </c>
      <c r="F426" s="37">
        <f>SUMIFS(СВЦЭМ!$L$34:$L$777,СВЦЭМ!$A$34:$A$777,$A426,СВЦЭМ!$B$34:$B$777,F$401)+'СЕТ СН'!$F$13</f>
        <v>918.19778894000001</v>
      </c>
      <c r="G426" s="37">
        <f>SUMIFS(СВЦЭМ!$L$34:$L$777,СВЦЭМ!$A$34:$A$777,$A426,СВЦЭМ!$B$34:$B$777,G$401)+'СЕТ СН'!$F$13</f>
        <v>906.53108021000003</v>
      </c>
      <c r="H426" s="37">
        <f>SUMIFS(СВЦЭМ!$L$34:$L$777,СВЦЭМ!$A$34:$A$777,$A426,СВЦЭМ!$B$34:$B$777,H$401)+'СЕТ СН'!$F$13</f>
        <v>858.01255288000004</v>
      </c>
      <c r="I426" s="37">
        <f>SUMIFS(СВЦЭМ!$L$34:$L$777,СВЦЭМ!$A$34:$A$777,$A426,СВЦЭМ!$B$34:$B$777,I$401)+'СЕТ СН'!$F$13</f>
        <v>817.14713924</v>
      </c>
      <c r="J426" s="37">
        <f>SUMIFS(СВЦЭМ!$L$34:$L$777,СВЦЭМ!$A$34:$A$777,$A426,СВЦЭМ!$B$34:$B$777,J$401)+'СЕТ СН'!$F$13</f>
        <v>744.11823599000002</v>
      </c>
      <c r="K426" s="37">
        <f>SUMIFS(СВЦЭМ!$L$34:$L$777,СВЦЭМ!$A$34:$A$777,$A426,СВЦЭМ!$B$34:$B$777,K$401)+'СЕТ СН'!$F$13</f>
        <v>667.04865366000001</v>
      </c>
      <c r="L426" s="37">
        <f>SUMIFS(СВЦЭМ!$L$34:$L$777,СВЦЭМ!$A$34:$A$777,$A426,СВЦЭМ!$B$34:$B$777,L$401)+'СЕТ СН'!$F$13</f>
        <v>601.64181904999998</v>
      </c>
      <c r="M426" s="37">
        <f>SUMIFS(СВЦЭМ!$L$34:$L$777,СВЦЭМ!$A$34:$A$777,$A426,СВЦЭМ!$B$34:$B$777,M$401)+'СЕТ СН'!$F$13</f>
        <v>590.14738964000003</v>
      </c>
      <c r="N426" s="37">
        <f>SUMIFS(СВЦЭМ!$L$34:$L$777,СВЦЭМ!$A$34:$A$777,$A426,СВЦЭМ!$B$34:$B$777,N$401)+'СЕТ СН'!$F$13</f>
        <v>603.90990326999997</v>
      </c>
      <c r="O426" s="37">
        <f>SUMIFS(СВЦЭМ!$L$34:$L$777,СВЦЭМ!$A$34:$A$777,$A426,СВЦЭМ!$B$34:$B$777,O$401)+'СЕТ СН'!$F$13</f>
        <v>610.30578141000001</v>
      </c>
      <c r="P426" s="37">
        <f>SUMIFS(СВЦЭМ!$L$34:$L$777,СВЦЭМ!$A$34:$A$777,$A426,СВЦЭМ!$B$34:$B$777,P$401)+'СЕТ СН'!$F$13</f>
        <v>613.36188535999997</v>
      </c>
      <c r="Q426" s="37">
        <f>SUMIFS(СВЦЭМ!$L$34:$L$777,СВЦЭМ!$A$34:$A$777,$A426,СВЦЭМ!$B$34:$B$777,Q$401)+'СЕТ СН'!$F$13</f>
        <v>615.94811804000005</v>
      </c>
      <c r="R426" s="37">
        <f>SUMIFS(СВЦЭМ!$L$34:$L$777,СВЦЭМ!$A$34:$A$777,$A426,СВЦЭМ!$B$34:$B$777,R$401)+'СЕТ СН'!$F$13</f>
        <v>615.70379276999995</v>
      </c>
      <c r="S426" s="37">
        <f>SUMIFS(СВЦЭМ!$L$34:$L$777,СВЦЭМ!$A$34:$A$777,$A426,СВЦЭМ!$B$34:$B$777,S$401)+'СЕТ СН'!$F$13</f>
        <v>596.91811647999998</v>
      </c>
      <c r="T426" s="37">
        <f>SUMIFS(СВЦЭМ!$L$34:$L$777,СВЦЭМ!$A$34:$A$777,$A426,СВЦЭМ!$B$34:$B$777,T$401)+'СЕТ СН'!$F$13</f>
        <v>571.86753175000001</v>
      </c>
      <c r="U426" s="37">
        <f>SUMIFS(СВЦЭМ!$L$34:$L$777,СВЦЭМ!$A$34:$A$777,$A426,СВЦЭМ!$B$34:$B$777,U$401)+'СЕТ СН'!$F$13</f>
        <v>569.99715291999996</v>
      </c>
      <c r="V426" s="37">
        <f>SUMIFS(СВЦЭМ!$L$34:$L$777,СВЦЭМ!$A$34:$A$777,$A426,СВЦЭМ!$B$34:$B$777,V$401)+'СЕТ СН'!$F$13</f>
        <v>581.93746794000003</v>
      </c>
      <c r="W426" s="37">
        <f>SUMIFS(СВЦЭМ!$L$34:$L$777,СВЦЭМ!$A$34:$A$777,$A426,СВЦЭМ!$B$34:$B$777,W$401)+'СЕТ СН'!$F$13</f>
        <v>596.70394565000004</v>
      </c>
      <c r="X426" s="37">
        <f>SUMIFS(СВЦЭМ!$L$34:$L$777,СВЦЭМ!$A$34:$A$777,$A426,СВЦЭМ!$B$34:$B$777,X$401)+'СЕТ СН'!$F$13</f>
        <v>621.64483987999995</v>
      </c>
      <c r="Y426" s="37">
        <f>SUMIFS(СВЦЭМ!$L$34:$L$777,СВЦЭМ!$A$34:$A$777,$A426,СВЦЭМ!$B$34:$B$777,Y$401)+'СЕТ СН'!$F$13</f>
        <v>709.04882053999995</v>
      </c>
    </row>
    <row r="427" spans="1:25" ht="15.75" x14ac:dyDescent="0.2">
      <c r="A427" s="36">
        <f t="shared" si="11"/>
        <v>42700</v>
      </c>
      <c r="B427" s="37">
        <f>SUMIFS(СВЦЭМ!$L$34:$L$777,СВЦЭМ!$A$34:$A$777,$A427,СВЦЭМ!$B$34:$B$777,B$401)+'СЕТ СН'!$F$13</f>
        <v>799.71655166000005</v>
      </c>
      <c r="C427" s="37">
        <f>SUMIFS(СВЦЭМ!$L$34:$L$777,СВЦЭМ!$A$34:$A$777,$A427,СВЦЭМ!$B$34:$B$777,C$401)+'СЕТ СН'!$F$13</f>
        <v>857.93572306999999</v>
      </c>
      <c r="D427" s="37">
        <f>SUMIFS(СВЦЭМ!$L$34:$L$777,СВЦЭМ!$A$34:$A$777,$A427,СВЦЭМ!$B$34:$B$777,D$401)+'СЕТ СН'!$F$13</f>
        <v>890.52044445000001</v>
      </c>
      <c r="E427" s="37">
        <f>SUMIFS(СВЦЭМ!$L$34:$L$777,СВЦЭМ!$A$34:$A$777,$A427,СВЦЭМ!$B$34:$B$777,E$401)+'СЕТ СН'!$F$13</f>
        <v>891.90026179999995</v>
      </c>
      <c r="F427" s="37">
        <f>SUMIFS(СВЦЭМ!$L$34:$L$777,СВЦЭМ!$A$34:$A$777,$A427,СВЦЭМ!$B$34:$B$777,F$401)+'СЕТ СН'!$F$13</f>
        <v>896.05478768</v>
      </c>
      <c r="G427" s="37">
        <f>SUMIFS(СВЦЭМ!$L$34:$L$777,СВЦЭМ!$A$34:$A$777,$A427,СВЦЭМ!$B$34:$B$777,G$401)+'СЕТ СН'!$F$13</f>
        <v>893.41227364999997</v>
      </c>
      <c r="H427" s="37">
        <f>SUMIFS(СВЦЭМ!$L$34:$L$777,СВЦЭМ!$A$34:$A$777,$A427,СВЦЭМ!$B$34:$B$777,H$401)+'СЕТ СН'!$F$13</f>
        <v>884.58183553000003</v>
      </c>
      <c r="I427" s="37">
        <f>SUMIFS(СВЦЭМ!$L$34:$L$777,СВЦЭМ!$A$34:$A$777,$A427,СВЦЭМ!$B$34:$B$777,I$401)+'СЕТ СН'!$F$13</f>
        <v>867.69230919999995</v>
      </c>
      <c r="J427" s="37">
        <f>SUMIFS(СВЦЭМ!$L$34:$L$777,СВЦЭМ!$A$34:$A$777,$A427,СВЦЭМ!$B$34:$B$777,J$401)+'СЕТ СН'!$F$13</f>
        <v>782.14391538999996</v>
      </c>
      <c r="K427" s="37">
        <f>SUMIFS(СВЦЭМ!$L$34:$L$777,СВЦЭМ!$A$34:$A$777,$A427,СВЦЭМ!$B$34:$B$777,K$401)+'СЕТ СН'!$F$13</f>
        <v>683.40935005999995</v>
      </c>
      <c r="L427" s="37">
        <f>SUMIFS(СВЦЭМ!$L$34:$L$777,СВЦЭМ!$A$34:$A$777,$A427,СВЦЭМ!$B$34:$B$777,L$401)+'СЕТ СН'!$F$13</f>
        <v>601.27739911000003</v>
      </c>
      <c r="M427" s="37">
        <f>SUMIFS(СВЦЭМ!$L$34:$L$777,СВЦЭМ!$A$34:$A$777,$A427,СВЦЭМ!$B$34:$B$777,M$401)+'СЕТ СН'!$F$13</f>
        <v>578.59909502999994</v>
      </c>
      <c r="N427" s="37">
        <f>SUMIFS(СВЦЭМ!$L$34:$L$777,СВЦЭМ!$A$34:$A$777,$A427,СВЦЭМ!$B$34:$B$777,N$401)+'СЕТ СН'!$F$13</f>
        <v>590.18565875000002</v>
      </c>
      <c r="O427" s="37">
        <f>SUMIFS(СВЦЭМ!$L$34:$L$777,СВЦЭМ!$A$34:$A$777,$A427,СВЦЭМ!$B$34:$B$777,O$401)+'СЕТ СН'!$F$13</f>
        <v>595.79053023999995</v>
      </c>
      <c r="P427" s="37">
        <f>SUMIFS(СВЦЭМ!$L$34:$L$777,СВЦЭМ!$A$34:$A$777,$A427,СВЦЭМ!$B$34:$B$777,P$401)+'СЕТ СН'!$F$13</f>
        <v>604.50266539999996</v>
      </c>
      <c r="Q427" s="37">
        <f>SUMIFS(СВЦЭМ!$L$34:$L$777,СВЦЭМ!$A$34:$A$777,$A427,СВЦЭМ!$B$34:$B$777,Q$401)+'СЕТ СН'!$F$13</f>
        <v>605.78852366000001</v>
      </c>
      <c r="R427" s="37">
        <f>SUMIFS(СВЦЭМ!$L$34:$L$777,СВЦЭМ!$A$34:$A$777,$A427,СВЦЭМ!$B$34:$B$777,R$401)+'СЕТ СН'!$F$13</f>
        <v>601.20986846999995</v>
      </c>
      <c r="S427" s="37">
        <f>SUMIFS(СВЦЭМ!$L$34:$L$777,СВЦЭМ!$A$34:$A$777,$A427,СВЦЭМ!$B$34:$B$777,S$401)+'СЕТ СН'!$F$13</f>
        <v>577.68295346000002</v>
      </c>
      <c r="T427" s="37">
        <f>SUMIFS(СВЦЭМ!$L$34:$L$777,СВЦЭМ!$A$34:$A$777,$A427,СВЦЭМ!$B$34:$B$777,T$401)+'СЕТ СН'!$F$13</f>
        <v>560.43830482999999</v>
      </c>
      <c r="U427" s="37">
        <f>SUMIFS(СВЦЭМ!$L$34:$L$777,СВЦЭМ!$A$34:$A$777,$A427,СВЦЭМ!$B$34:$B$777,U$401)+'СЕТ СН'!$F$13</f>
        <v>563.23155021000002</v>
      </c>
      <c r="V427" s="37">
        <f>SUMIFS(СВЦЭМ!$L$34:$L$777,СВЦЭМ!$A$34:$A$777,$A427,СВЦЭМ!$B$34:$B$777,V$401)+'СЕТ СН'!$F$13</f>
        <v>571.29066478000004</v>
      </c>
      <c r="W427" s="37">
        <f>SUMIFS(СВЦЭМ!$L$34:$L$777,СВЦЭМ!$A$34:$A$777,$A427,СВЦЭМ!$B$34:$B$777,W$401)+'СЕТ СН'!$F$13</f>
        <v>580.45287225000004</v>
      </c>
      <c r="X427" s="37">
        <f>SUMIFS(СВЦЭМ!$L$34:$L$777,СВЦЭМ!$A$34:$A$777,$A427,СВЦЭМ!$B$34:$B$777,X$401)+'СЕТ СН'!$F$13</f>
        <v>591.31824800000004</v>
      </c>
      <c r="Y427" s="37">
        <f>SUMIFS(СВЦЭМ!$L$34:$L$777,СВЦЭМ!$A$34:$A$777,$A427,СВЦЭМ!$B$34:$B$777,Y$401)+'СЕТ СН'!$F$13</f>
        <v>659.02157403000001</v>
      </c>
    </row>
    <row r="428" spans="1:25" ht="15.75" x14ac:dyDescent="0.2">
      <c r="A428" s="36">
        <f t="shared" si="11"/>
        <v>42701</v>
      </c>
      <c r="B428" s="37">
        <f>SUMIFS(СВЦЭМ!$L$34:$L$777,СВЦЭМ!$A$34:$A$777,$A428,СВЦЭМ!$B$34:$B$777,B$401)+'СЕТ СН'!$F$13</f>
        <v>769.44235077999997</v>
      </c>
      <c r="C428" s="37">
        <f>SUMIFS(СВЦЭМ!$L$34:$L$777,СВЦЭМ!$A$34:$A$777,$A428,СВЦЭМ!$B$34:$B$777,C$401)+'СЕТ СН'!$F$13</f>
        <v>838.25264035999999</v>
      </c>
      <c r="D428" s="37">
        <f>SUMIFS(СВЦЭМ!$L$34:$L$777,СВЦЭМ!$A$34:$A$777,$A428,СВЦЭМ!$B$34:$B$777,D$401)+'СЕТ СН'!$F$13</f>
        <v>889.95084679000001</v>
      </c>
      <c r="E428" s="37">
        <f>SUMIFS(СВЦЭМ!$L$34:$L$777,СВЦЭМ!$A$34:$A$777,$A428,СВЦЭМ!$B$34:$B$777,E$401)+'СЕТ СН'!$F$13</f>
        <v>886.19291339999995</v>
      </c>
      <c r="F428" s="37">
        <f>SUMIFS(СВЦЭМ!$L$34:$L$777,СВЦЭМ!$A$34:$A$777,$A428,СВЦЭМ!$B$34:$B$777,F$401)+'СЕТ СН'!$F$13</f>
        <v>884.13517626999999</v>
      </c>
      <c r="G428" s="37">
        <f>SUMIFS(СВЦЭМ!$L$34:$L$777,СВЦЭМ!$A$34:$A$777,$A428,СВЦЭМ!$B$34:$B$777,G$401)+'СЕТ СН'!$F$13</f>
        <v>885.17271860000005</v>
      </c>
      <c r="H428" s="37">
        <f>SUMIFS(СВЦЭМ!$L$34:$L$777,СВЦЭМ!$A$34:$A$777,$A428,СВЦЭМ!$B$34:$B$777,H$401)+'СЕТ СН'!$F$13</f>
        <v>881.95525109000005</v>
      </c>
      <c r="I428" s="37">
        <f>SUMIFS(СВЦЭМ!$L$34:$L$777,СВЦЭМ!$A$34:$A$777,$A428,СВЦЭМ!$B$34:$B$777,I$401)+'СЕТ СН'!$F$13</f>
        <v>864.00207352999996</v>
      </c>
      <c r="J428" s="37">
        <f>SUMIFS(СВЦЭМ!$L$34:$L$777,СВЦЭМ!$A$34:$A$777,$A428,СВЦЭМ!$B$34:$B$777,J$401)+'СЕТ СН'!$F$13</f>
        <v>788.82333372000005</v>
      </c>
      <c r="K428" s="37">
        <f>SUMIFS(СВЦЭМ!$L$34:$L$777,СВЦЭМ!$A$34:$A$777,$A428,СВЦЭМ!$B$34:$B$777,K$401)+'СЕТ СН'!$F$13</f>
        <v>692.29606865000005</v>
      </c>
      <c r="L428" s="37">
        <f>SUMIFS(СВЦЭМ!$L$34:$L$777,СВЦЭМ!$A$34:$A$777,$A428,СВЦЭМ!$B$34:$B$777,L$401)+'СЕТ СН'!$F$13</f>
        <v>609.95420661000003</v>
      </c>
      <c r="M428" s="37">
        <f>SUMIFS(СВЦЭМ!$L$34:$L$777,СВЦЭМ!$A$34:$A$777,$A428,СВЦЭМ!$B$34:$B$777,M$401)+'СЕТ СН'!$F$13</f>
        <v>583.9572326</v>
      </c>
      <c r="N428" s="37">
        <f>SUMIFS(СВЦЭМ!$L$34:$L$777,СВЦЭМ!$A$34:$A$777,$A428,СВЦЭМ!$B$34:$B$777,N$401)+'СЕТ СН'!$F$13</f>
        <v>592.05032202999996</v>
      </c>
      <c r="O428" s="37">
        <f>SUMIFS(СВЦЭМ!$L$34:$L$777,СВЦЭМ!$A$34:$A$777,$A428,СВЦЭМ!$B$34:$B$777,O$401)+'СЕТ СН'!$F$13</f>
        <v>600.72255009000003</v>
      </c>
      <c r="P428" s="37">
        <f>SUMIFS(СВЦЭМ!$L$34:$L$777,СВЦЭМ!$A$34:$A$777,$A428,СВЦЭМ!$B$34:$B$777,P$401)+'СЕТ СН'!$F$13</f>
        <v>611.87631175000001</v>
      </c>
      <c r="Q428" s="37">
        <f>SUMIFS(СВЦЭМ!$L$34:$L$777,СВЦЭМ!$A$34:$A$777,$A428,СВЦЭМ!$B$34:$B$777,Q$401)+'СЕТ СН'!$F$13</f>
        <v>611.16546632999996</v>
      </c>
      <c r="R428" s="37">
        <f>SUMIFS(СВЦЭМ!$L$34:$L$777,СВЦЭМ!$A$34:$A$777,$A428,СВЦЭМ!$B$34:$B$777,R$401)+'СЕТ СН'!$F$13</f>
        <v>604.43570500999999</v>
      </c>
      <c r="S428" s="37">
        <f>SUMIFS(СВЦЭМ!$L$34:$L$777,СВЦЭМ!$A$34:$A$777,$A428,СВЦЭМ!$B$34:$B$777,S$401)+'СЕТ СН'!$F$13</f>
        <v>586.12137598000004</v>
      </c>
      <c r="T428" s="37">
        <f>SUMIFS(СВЦЭМ!$L$34:$L$777,СВЦЭМ!$A$34:$A$777,$A428,СВЦЭМ!$B$34:$B$777,T$401)+'СЕТ СН'!$F$13</f>
        <v>556.64016078999998</v>
      </c>
      <c r="U428" s="37">
        <f>SUMIFS(СВЦЭМ!$L$34:$L$777,СВЦЭМ!$A$34:$A$777,$A428,СВЦЭМ!$B$34:$B$777,U$401)+'СЕТ СН'!$F$13</f>
        <v>558.68849751000005</v>
      </c>
      <c r="V428" s="37">
        <f>SUMIFS(СВЦЭМ!$L$34:$L$777,СВЦЭМ!$A$34:$A$777,$A428,СВЦЭМ!$B$34:$B$777,V$401)+'СЕТ СН'!$F$13</f>
        <v>569.97251292999999</v>
      </c>
      <c r="W428" s="37">
        <f>SUMIFS(СВЦЭМ!$L$34:$L$777,СВЦЭМ!$A$34:$A$777,$A428,СВЦЭМ!$B$34:$B$777,W$401)+'СЕТ СН'!$F$13</f>
        <v>586.70891727000003</v>
      </c>
      <c r="X428" s="37">
        <f>SUMIFS(СВЦЭМ!$L$34:$L$777,СВЦЭМ!$A$34:$A$777,$A428,СВЦЭМ!$B$34:$B$777,X$401)+'СЕТ СН'!$F$13</f>
        <v>612.11233209</v>
      </c>
      <c r="Y428" s="37">
        <f>SUMIFS(СВЦЭМ!$L$34:$L$777,СВЦЭМ!$A$34:$A$777,$A428,СВЦЭМ!$B$34:$B$777,Y$401)+'СЕТ СН'!$F$13</f>
        <v>697.11533409000003</v>
      </c>
    </row>
    <row r="429" spans="1:25" ht="15.75" x14ac:dyDescent="0.2">
      <c r="A429" s="36">
        <f t="shared" si="11"/>
        <v>42702</v>
      </c>
      <c r="B429" s="37">
        <f>SUMIFS(СВЦЭМ!$L$34:$L$777,СВЦЭМ!$A$34:$A$777,$A429,СВЦЭМ!$B$34:$B$777,B$401)+'СЕТ СН'!$F$13</f>
        <v>737.15131434</v>
      </c>
      <c r="C429" s="37">
        <f>SUMIFS(СВЦЭМ!$L$34:$L$777,СВЦЭМ!$A$34:$A$777,$A429,СВЦЭМ!$B$34:$B$777,C$401)+'СЕТ СН'!$F$13</f>
        <v>817.24705181000002</v>
      </c>
      <c r="D429" s="37">
        <f>SUMIFS(СВЦЭМ!$L$34:$L$777,СВЦЭМ!$A$34:$A$777,$A429,СВЦЭМ!$B$34:$B$777,D$401)+'СЕТ СН'!$F$13</f>
        <v>879.05999985000005</v>
      </c>
      <c r="E429" s="37">
        <f>SUMIFS(СВЦЭМ!$L$34:$L$777,СВЦЭМ!$A$34:$A$777,$A429,СВЦЭМ!$B$34:$B$777,E$401)+'СЕТ СН'!$F$13</f>
        <v>891.10475584000005</v>
      </c>
      <c r="F429" s="37">
        <f>SUMIFS(СВЦЭМ!$L$34:$L$777,СВЦЭМ!$A$34:$A$777,$A429,СВЦЭМ!$B$34:$B$777,F$401)+'СЕТ СН'!$F$13</f>
        <v>890.55006014000003</v>
      </c>
      <c r="G429" s="37">
        <f>SUMIFS(СВЦЭМ!$L$34:$L$777,СВЦЭМ!$A$34:$A$777,$A429,СВЦЭМ!$B$34:$B$777,G$401)+'СЕТ СН'!$F$13</f>
        <v>880.25320771999998</v>
      </c>
      <c r="H429" s="37">
        <f>SUMIFS(СВЦЭМ!$L$34:$L$777,СВЦЭМ!$A$34:$A$777,$A429,СВЦЭМ!$B$34:$B$777,H$401)+'СЕТ СН'!$F$13</f>
        <v>852.15302309000003</v>
      </c>
      <c r="I429" s="37">
        <f>SUMIFS(СВЦЭМ!$L$34:$L$777,СВЦЭМ!$A$34:$A$777,$A429,СВЦЭМ!$B$34:$B$777,I$401)+'СЕТ СН'!$F$13</f>
        <v>820.63882244000001</v>
      </c>
      <c r="J429" s="37">
        <f>SUMIFS(СВЦЭМ!$L$34:$L$777,СВЦЭМ!$A$34:$A$777,$A429,СВЦЭМ!$B$34:$B$777,J$401)+'СЕТ СН'!$F$13</f>
        <v>755.19252429999995</v>
      </c>
      <c r="K429" s="37">
        <f>SUMIFS(СВЦЭМ!$L$34:$L$777,СВЦЭМ!$A$34:$A$777,$A429,СВЦЭМ!$B$34:$B$777,K$401)+'СЕТ СН'!$F$13</f>
        <v>679.88089044000003</v>
      </c>
      <c r="L429" s="37">
        <f>SUMIFS(СВЦЭМ!$L$34:$L$777,СВЦЭМ!$A$34:$A$777,$A429,СВЦЭМ!$B$34:$B$777,L$401)+'СЕТ СН'!$F$13</f>
        <v>636.04825531999995</v>
      </c>
      <c r="M429" s="37">
        <f>SUMIFS(СВЦЭМ!$L$34:$L$777,СВЦЭМ!$A$34:$A$777,$A429,СВЦЭМ!$B$34:$B$777,M$401)+'СЕТ СН'!$F$13</f>
        <v>608.23517509999999</v>
      </c>
      <c r="N429" s="37">
        <f>SUMIFS(СВЦЭМ!$L$34:$L$777,СВЦЭМ!$A$34:$A$777,$A429,СВЦЭМ!$B$34:$B$777,N$401)+'СЕТ СН'!$F$13</f>
        <v>617.57365042000004</v>
      </c>
      <c r="O429" s="37">
        <f>SUMIFS(СВЦЭМ!$L$34:$L$777,СВЦЭМ!$A$34:$A$777,$A429,СВЦЭМ!$B$34:$B$777,O$401)+'СЕТ СН'!$F$13</f>
        <v>630.09767945999999</v>
      </c>
      <c r="P429" s="37">
        <f>SUMIFS(СВЦЭМ!$L$34:$L$777,СВЦЭМ!$A$34:$A$777,$A429,СВЦЭМ!$B$34:$B$777,P$401)+'СЕТ СН'!$F$13</f>
        <v>633.85639356000001</v>
      </c>
      <c r="Q429" s="37">
        <f>SUMIFS(СВЦЭМ!$L$34:$L$777,СВЦЭМ!$A$34:$A$777,$A429,СВЦЭМ!$B$34:$B$777,Q$401)+'СЕТ СН'!$F$13</f>
        <v>635.06980161000001</v>
      </c>
      <c r="R429" s="37">
        <f>SUMIFS(СВЦЭМ!$L$34:$L$777,СВЦЭМ!$A$34:$A$777,$A429,СВЦЭМ!$B$34:$B$777,R$401)+'СЕТ СН'!$F$13</f>
        <v>632.85432356000001</v>
      </c>
      <c r="S429" s="37">
        <f>SUMIFS(СВЦЭМ!$L$34:$L$777,СВЦЭМ!$A$34:$A$777,$A429,СВЦЭМ!$B$34:$B$777,S$401)+'СЕТ СН'!$F$13</f>
        <v>624.73646879</v>
      </c>
      <c r="T429" s="37">
        <f>SUMIFS(СВЦЭМ!$L$34:$L$777,СВЦЭМ!$A$34:$A$777,$A429,СВЦЭМ!$B$34:$B$777,T$401)+'СЕТ СН'!$F$13</f>
        <v>582.27159734999998</v>
      </c>
      <c r="U429" s="37">
        <f>SUMIFS(СВЦЭМ!$L$34:$L$777,СВЦЭМ!$A$34:$A$777,$A429,СВЦЭМ!$B$34:$B$777,U$401)+'СЕТ СН'!$F$13</f>
        <v>581.89012361000005</v>
      </c>
      <c r="V429" s="37">
        <f>SUMIFS(СВЦЭМ!$L$34:$L$777,СВЦЭМ!$A$34:$A$777,$A429,СВЦЭМ!$B$34:$B$777,V$401)+'СЕТ СН'!$F$13</f>
        <v>602.93795710999996</v>
      </c>
      <c r="W429" s="37">
        <f>SUMIFS(СВЦЭМ!$L$34:$L$777,СВЦЭМ!$A$34:$A$777,$A429,СВЦЭМ!$B$34:$B$777,W$401)+'СЕТ СН'!$F$13</f>
        <v>610.92547050999997</v>
      </c>
      <c r="X429" s="37">
        <f>SUMIFS(СВЦЭМ!$L$34:$L$777,СВЦЭМ!$A$34:$A$777,$A429,СВЦЭМ!$B$34:$B$777,X$401)+'СЕТ СН'!$F$13</f>
        <v>637.25385884000002</v>
      </c>
      <c r="Y429" s="37">
        <f>SUMIFS(СВЦЭМ!$L$34:$L$777,СВЦЭМ!$A$34:$A$777,$A429,СВЦЭМ!$B$34:$B$777,Y$401)+'СЕТ СН'!$F$13</f>
        <v>694.48246399000004</v>
      </c>
    </row>
    <row r="430" spans="1:25" ht="15.75" x14ac:dyDescent="0.2">
      <c r="A430" s="36">
        <f t="shared" si="11"/>
        <v>42703</v>
      </c>
      <c r="B430" s="37">
        <f>SUMIFS(СВЦЭМ!$L$34:$L$777,СВЦЭМ!$A$34:$A$777,$A430,СВЦЭМ!$B$34:$B$777,B$401)+'СЕТ СН'!$F$13</f>
        <v>773.21011955999995</v>
      </c>
      <c r="C430" s="37">
        <f>SUMIFS(СВЦЭМ!$L$34:$L$777,СВЦЭМ!$A$34:$A$777,$A430,СВЦЭМ!$B$34:$B$777,C$401)+'СЕТ СН'!$F$13</f>
        <v>856.41360210000005</v>
      </c>
      <c r="D430" s="37">
        <f>SUMIFS(СВЦЭМ!$L$34:$L$777,СВЦЭМ!$A$34:$A$777,$A430,СВЦЭМ!$B$34:$B$777,D$401)+'СЕТ СН'!$F$13</f>
        <v>913.1547491</v>
      </c>
      <c r="E430" s="37">
        <f>SUMIFS(СВЦЭМ!$L$34:$L$777,СВЦЭМ!$A$34:$A$777,$A430,СВЦЭМ!$B$34:$B$777,E$401)+'СЕТ СН'!$F$13</f>
        <v>918.10819847000005</v>
      </c>
      <c r="F430" s="37">
        <f>SUMIFS(СВЦЭМ!$L$34:$L$777,СВЦЭМ!$A$34:$A$777,$A430,СВЦЭМ!$B$34:$B$777,F$401)+'СЕТ СН'!$F$13</f>
        <v>914.29038286000002</v>
      </c>
      <c r="G430" s="37">
        <f>SUMIFS(СВЦЭМ!$L$34:$L$777,СВЦЭМ!$A$34:$A$777,$A430,СВЦЭМ!$B$34:$B$777,G$401)+'СЕТ СН'!$F$13</f>
        <v>904.01803022000001</v>
      </c>
      <c r="H430" s="37">
        <f>SUMIFS(СВЦЭМ!$L$34:$L$777,СВЦЭМ!$A$34:$A$777,$A430,СВЦЭМ!$B$34:$B$777,H$401)+'СЕТ СН'!$F$13</f>
        <v>850.05288738000002</v>
      </c>
      <c r="I430" s="37">
        <f>SUMIFS(СВЦЭМ!$L$34:$L$777,СВЦЭМ!$A$34:$A$777,$A430,СВЦЭМ!$B$34:$B$777,I$401)+'СЕТ СН'!$F$13</f>
        <v>784.92167831999996</v>
      </c>
      <c r="J430" s="37">
        <f>SUMIFS(СВЦЭМ!$L$34:$L$777,СВЦЭМ!$A$34:$A$777,$A430,СВЦЭМ!$B$34:$B$777,J$401)+'СЕТ СН'!$F$13</f>
        <v>712.00088434999998</v>
      </c>
      <c r="K430" s="37">
        <f>SUMIFS(СВЦЭМ!$L$34:$L$777,СВЦЭМ!$A$34:$A$777,$A430,СВЦЭМ!$B$34:$B$777,K$401)+'СЕТ СН'!$F$13</f>
        <v>675.80709334999995</v>
      </c>
      <c r="L430" s="37">
        <f>SUMIFS(СВЦЭМ!$L$34:$L$777,СВЦЭМ!$A$34:$A$777,$A430,СВЦЭМ!$B$34:$B$777,L$401)+'СЕТ СН'!$F$13</f>
        <v>647.72777503999998</v>
      </c>
      <c r="M430" s="37">
        <f>SUMIFS(СВЦЭМ!$L$34:$L$777,СВЦЭМ!$A$34:$A$777,$A430,СВЦЭМ!$B$34:$B$777,M$401)+'СЕТ СН'!$F$13</f>
        <v>653.09054375000005</v>
      </c>
      <c r="N430" s="37">
        <f>SUMIFS(СВЦЭМ!$L$34:$L$777,СВЦЭМ!$A$34:$A$777,$A430,СВЦЭМ!$B$34:$B$777,N$401)+'СЕТ СН'!$F$13</f>
        <v>681.29309152999997</v>
      </c>
      <c r="O430" s="37">
        <f>SUMIFS(СВЦЭМ!$L$34:$L$777,СВЦЭМ!$A$34:$A$777,$A430,СВЦЭМ!$B$34:$B$777,O$401)+'СЕТ СН'!$F$13</f>
        <v>687.35504977999994</v>
      </c>
      <c r="P430" s="37">
        <f>SUMIFS(СВЦЭМ!$L$34:$L$777,СВЦЭМ!$A$34:$A$777,$A430,СВЦЭМ!$B$34:$B$777,P$401)+'СЕТ СН'!$F$13</f>
        <v>687.44819458999996</v>
      </c>
      <c r="Q430" s="37">
        <f>SUMIFS(СВЦЭМ!$L$34:$L$777,СВЦЭМ!$A$34:$A$777,$A430,СВЦЭМ!$B$34:$B$777,Q$401)+'СЕТ СН'!$F$13</f>
        <v>687.11803969000005</v>
      </c>
      <c r="R430" s="37">
        <f>SUMIFS(СВЦЭМ!$L$34:$L$777,СВЦЭМ!$A$34:$A$777,$A430,СВЦЭМ!$B$34:$B$777,R$401)+'СЕТ СН'!$F$13</f>
        <v>685.03774821000002</v>
      </c>
      <c r="S430" s="37">
        <f>SUMIFS(СВЦЭМ!$L$34:$L$777,СВЦЭМ!$A$34:$A$777,$A430,СВЦЭМ!$B$34:$B$777,S$401)+'СЕТ СН'!$F$13</f>
        <v>662.43278921000001</v>
      </c>
      <c r="T430" s="37">
        <f>SUMIFS(СВЦЭМ!$L$34:$L$777,СВЦЭМ!$A$34:$A$777,$A430,СВЦЭМ!$B$34:$B$777,T$401)+'СЕТ СН'!$F$13</f>
        <v>626.23160639000002</v>
      </c>
      <c r="U430" s="37">
        <f>SUMIFS(СВЦЭМ!$L$34:$L$777,СВЦЭМ!$A$34:$A$777,$A430,СВЦЭМ!$B$34:$B$777,U$401)+'СЕТ СН'!$F$13</f>
        <v>622.91096969</v>
      </c>
      <c r="V430" s="37">
        <f>SUMIFS(СВЦЭМ!$L$34:$L$777,СВЦЭМ!$A$34:$A$777,$A430,СВЦЭМ!$B$34:$B$777,V$401)+'СЕТ СН'!$F$13</f>
        <v>615.76082242999996</v>
      </c>
      <c r="W430" s="37">
        <f>SUMIFS(СВЦЭМ!$L$34:$L$777,СВЦЭМ!$A$34:$A$777,$A430,СВЦЭМ!$B$34:$B$777,W$401)+'СЕТ СН'!$F$13</f>
        <v>623.94615356999998</v>
      </c>
      <c r="X430" s="37">
        <f>SUMIFS(СВЦЭМ!$L$34:$L$777,СВЦЭМ!$A$34:$A$777,$A430,СВЦЭМ!$B$34:$B$777,X$401)+'СЕТ СН'!$F$13</f>
        <v>648.03836509999996</v>
      </c>
      <c r="Y430" s="37">
        <f>SUMIFS(СВЦЭМ!$L$34:$L$777,СВЦЭМ!$A$34:$A$777,$A430,СВЦЭМ!$B$34:$B$777,Y$401)+'СЕТ СН'!$F$13</f>
        <v>721.84307581999997</v>
      </c>
    </row>
    <row r="431" spans="1:25" ht="15.75" x14ac:dyDescent="0.2">
      <c r="A431" s="36">
        <f t="shared" si="11"/>
        <v>42704</v>
      </c>
      <c r="B431" s="37">
        <f>SUMIFS(СВЦЭМ!$L$34:$L$777,СВЦЭМ!$A$34:$A$777,$A431,СВЦЭМ!$B$34:$B$777,B$401)+'СЕТ СН'!$F$13</f>
        <v>810.60167918000002</v>
      </c>
      <c r="C431" s="37">
        <f>SUMIFS(СВЦЭМ!$L$34:$L$777,СВЦЭМ!$A$34:$A$777,$A431,СВЦЭМ!$B$34:$B$777,C$401)+'СЕТ СН'!$F$13</f>
        <v>888.76746404000005</v>
      </c>
      <c r="D431" s="37">
        <f>SUMIFS(СВЦЭМ!$L$34:$L$777,СВЦЭМ!$A$34:$A$777,$A431,СВЦЭМ!$B$34:$B$777,D$401)+'СЕТ СН'!$F$13</f>
        <v>936.04372095999997</v>
      </c>
      <c r="E431" s="37">
        <f>SUMIFS(СВЦЭМ!$L$34:$L$777,СВЦЭМ!$A$34:$A$777,$A431,СВЦЭМ!$B$34:$B$777,E$401)+'СЕТ СН'!$F$13</f>
        <v>936.37326905999998</v>
      </c>
      <c r="F431" s="37">
        <f>SUMIFS(СВЦЭМ!$L$34:$L$777,СВЦЭМ!$A$34:$A$777,$A431,СВЦЭМ!$B$34:$B$777,F$401)+'СЕТ СН'!$F$13</f>
        <v>938.52823214</v>
      </c>
      <c r="G431" s="37">
        <f>SUMIFS(СВЦЭМ!$L$34:$L$777,СВЦЭМ!$A$34:$A$777,$A431,СВЦЭМ!$B$34:$B$777,G$401)+'СЕТ СН'!$F$13</f>
        <v>930.57858437000004</v>
      </c>
      <c r="H431" s="37">
        <f>SUMIFS(СВЦЭМ!$L$34:$L$777,СВЦЭМ!$A$34:$A$777,$A431,СВЦЭМ!$B$34:$B$777,H$401)+'СЕТ СН'!$F$13</f>
        <v>884.75848000999997</v>
      </c>
      <c r="I431" s="37">
        <f>SUMIFS(СВЦЭМ!$L$34:$L$777,СВЦЭМ!$A$34:$A$777,$A431,СВЦЭМ!$B$34:$B$777,I$401)+'СЕТ СН'!$F$13</f>
        <v>819.37308407</v>
      </c>
      <c r="J431" s="37">
        <f>SUMIFS(СВЦЭМ!$L$34:$L$777,СВЦЭМ!$A$34:$A$777,$A431,СВЦЭМ!$B$34:$B$777,J$401)+'СЕТ СН'!$F$13</f>
        <v>750.21267645</v>
      </c>
      <c r="K431" s="37">
        <f>SUMIFS(СВЦЭМ!$L$34:$L$777,СВЦЭМ!$A$34:$A$777,$A431,СВЦЭМ!$B$34:$B$777,K$401)+'СЕТ СН'!$F$13</f>
        <v>706.78411069000003</v>
      </c>
      <c r="L431" s="37">
        <f>SUMIFS(СВЦЭМ!$L$34:$L$777,СВЦЭМ!$A$34:$A$777,$A431,СВЦЭМ!$B$34:$B$777,L$401)+'СЕТ СН'!$F$13</f>
        <v>644.83559094999998</v>
      </c>
      <c r="M431" s="37">
        <f>SUMIFS(СВЦЭМ!$L$34:$L$777,СВЦЭМ!$A$34:$A$777,$A431,СВЦЭМ!$B$34:$B$777,M$401)+'СЕТ СН'!$F$13</f>
        <v>635.91920947000006</v>
      </c>
      <c r="N431" s="37">
        <f>SUMIFS(СВЦЭМ!$L$34:$L$777,СВЦЭМ!$A$34:$A$777,$A431,СВЦЭМ!$B$34:$B$777,N$401)+'СЕТ СН'!$F$13</f>
        <v>655.28777464999996</v>
      </c>
      <c r="O431" s="37">
        <f>SUMIFS(СВЦЭМ!$L$34:$L$777,СВЦЭМ!$A$34:$A$777,$A431,СВЦЭМ!$B$34:$B$777,O$401)+'СЕТ СН'!$F$13</f>
        <v>658.18834021999999</v>
      </c>
      <c r="P431" s="37">
        <f>SUMIFS(СВЦЭМ!$L$34:$L$777,СВЦЭМ!$A$34:$A$777,$A431,СВЦЭМ!$B$34:$B$777,P$401)+'СЕТ СН'!$F$13</f>
        <v>661.68889954999997</v>
      </c>
      <c r="Q431" s="37">
        <f>SUMIFS(СВЦЭМ!$L$34:$L$777,СВЦЭМ!$A$34:$A$777,$A431,СВЦЭМ!$B$34:$B$777,Q$401)+'СЕТ СН'!$F$13</f>
        <v>661.64123329999995</v>
      </c>
      <c r="R431" s="37">
        <f>SUMIFS(СВЦЭМ!$L$34:$L$777,СВЦЭМ!$A$34:$A$777,$A431,СВЦЭМ!$B$34:$B$777,R$401)+'СЕТ СН'!$F$13</f>
        <v>657.46468927000001</v>
      </c>
      <c r="S431" s="37">
        <f>SUMIFS(СВЦЭМ!$L$34:$L$777,СВЦЭМ!$A$34:$A$777,$A431,СВЦЭМ!$B$34:$B$777,S$401)+'СЕТ СН'!$F$13</f>
        <v>642.05790348000005</v>
      </c>
      <c r="T431" s="37">
        <f>SUMIFS(СВЦЭМ!$L$34:$L$777,СВЦЭМ!$A$34:$A$777,$A431,СВЦЭМ!$B$34:$B$777,T$401)+'СЕТ СН'!$F$13</f>
        <v>615.91287803</v>
      </c>
      <c r="U431" s="37">
        <f>SUMIFS(СВЦЭМ!$L$34:$L$777,СВЦЭМ!$A$34:$A$777,$A431,СВЦЭМ!$B$34:$B$777,U$401)+'СЕТ СН'!$F$13</f>
        <v>615.32616185999996</v>
      </c>
      <c r="V431" s="37">
        <f>SUMIFS(СВЦЭМ!$L$34:$L$777,СВЦЭМ!$A$34:$A$777,$A431,СВЦЭМ!$B$34:$B$777,V$401)+'СЕТ СН'!$F$13</f>
        <v>605.27740603999996</v>
      </c>
      <c r="W431" s="37">
        <f>SUMIFS(СВЦЭМ!$L$34:$L$777,СВЦЭМ!$A$34:$A$777,$A431,СВЦЭМ!$B$34:$B$777,W$401)+'СЕТ СН'!$F$13</f>
        <v>612.14767903999996</v>
      </c>
      <c r="X431" s="37">
        <f>SUMIFS(СВЦЭМ!$L$34:$L$777,СВЦЭМ!$A$34:$A$777,$A431,СВЦЭМ!$B$34:$B$777,X$401)+'СЕТ СН'!$F$13</f>
        <v>625.64680148000002</v>
      </c>
      <c r="Y431" s="37">
        <f>SUMIFS(СВЦЭМ!$L$34:$L$777,СВЦЭМ!$A$34:$A$777,$A431,СВЦЭМ!$B$34:$B$777,Y$401)+'СЕТ СН'!$F$13</f>
        <v>702.94139029999997</v>
      </c>
    </row>
    <row r="432" spans="1:25" ht="15.75" x14ac:dyDescent="0.2">
      <c r="A432" s="36">
        <f t="shared" si="11"/>
        <v>42705</v>
      </c>
      <c r="B432" s="37">
        <f>SUMIFS(СВЦЭМ!$L$34:$L$777,СВЦЭМ!$A$34:$A$777,$A432,СВЦЭМ!$B$34:$B$777,B$401)+'СЕТ СН'!$F$13</f>
        <v>0</v>
      </c>
      <c r="C432" s="37">
        <f>SUMIFS(СВЦЭМ!$L$34:$L$777,СВЦЭМ!$A$34:$A$777,$A432,СВЦЭМ!$B$34:$B$777,C$401)+'СЕТ СН'!$F$13</f>
        <v>0</v>
      </c>
      <c r="D432" s="37">
        <f>SUMIFS(СВЦЭМ!$L$34:$L$777,СВЦЭМ!$A$34:$A$777,$A432,СВЦЭМ!$B$34:$B$777,D$401)+'СЕТ СН'!$F$13</f>
        <v>0</v>
      </c>
      <c r="E432" s="37">
        <f>SUMIFS(СВЦЭМ!$L$34:$L$777,СВЦЭМ!$A$34:$A$777,$A432,СВЦЭМ!$B$34:$B$777,E$401)+'СЕТ СН'!$F$13</f>
        <v>0</v>
      </c>
      <c r="F432" s="37">
        <f>SUMIFS(СВЦЭМ!$L$34:$L$777,СВЦЭМ!$A$34:$A$777,$A432,СВЦЭМ!$B$34:$B$777,F$401)+'СЕТ СН'!$F$13</f>
        <v>0</v>
      </c>
      <c r="G432" s="37">
        <f>SUMIFS(СВЦЭМ!$L$34:$L$777,СВЦЭМ!$A$34:$A$777,$A432,СВЦЭМ!$B$34:$B$777,G$401)+'СЕТ СН'!$F$13</f>
        <v>0</v>
      </c>
      <c r="H432" s="37">
        <f>SUMIFS(СВЦЭМ!$L$34:$L$777,СВЦЭМ!$A$34:$A$777,$A432,СВЦЭМ!$B$34:$B$777,H$401)+'СЕТ СН'!$F$13</f>
        <v>0</v>
      </c>
      <c r="I432" s="37">
        <f>SUMIFS(СВЦЭМ!$L$34:$L$777,СВЦЭМ!$A$34:$A$777,$A432,СВЦЭМ!$B$34:$B$777,I$401)+'СЕТ СН'!$F$13</f>
        <v>0</v>
      </c>
      <c r="J432" s="37">
        <f>SUMIFS(СВЦЭМ!$L$34:$L$777,СВЦЭМ!$A$34:$A$777,$A432,СВЦЭМ!$B$34:$B$777,J$401)+'СЕТ СН'!$F$13</f>
        <v>0</v>
      </c>
      <c r="K432" s="37">
        <f>SUMIFS(СВЦЭМ!$L$34:$L$777,СВЦЭМ!$A$34:$A$777,$A432,СВЦЭМ!$B$34:$B$777,K$401)+'СЕТ СН'!$F$13</f>
        <v>0</v>
      </c>
      <c r="L432" s="37">
        <f>SUMIFS(СВЦЭМ!$L$34:$L$777,СВЦЭМ!$A$34:$A$777,$A432,СВЦЭМ!$B$34:$B$777,L$401)+'СЕТ СН'!$F$13</f>
        <v>0</v>
      </c>
      <c r="M432" s="37">
        <f>SUMIFS(СВЦЭМ!$L$34:$L$777,СВЦЭМ!$A$34:$A$777,$A432,СВЦЭМ!$B$34:$B$777,M$401)+'СЕТ СН'!$F$13</f>
        <v>0</v>
      </c>
      <c r="N432" s="37">
        <f>SUMIFS(СВЦЭМ!$L$34:$L$777,СВЦЭМ!$A$34:$A$777,$A432,СВЦЭМ!$B$34:$B$777,N$401)+'СЕТ СН'!$F$13</f>
        <v>0</v>
      </c>
      <c r="O432" s="37">
        <f>SUMIFS(СВЦЭМ!$L$34:$L$777,СВЦЭМ!$A$34:$A$777,$A432,СВЦЭМ!$B$34:$B$777,O$401)+'СЕТ СН'!$F$13</f>
        <v>0</v>
      </c>
      <c r="P432" s="37">
        <f>SUMIFS(СВЦЭМ!$L$34:$L$777,СВЦЭМ!$A$34:$A$777,$A432,СВЦЭМ!$B$34:$B$777,P$401)+'СЕТ СН'!$F$13</f>
        <v>0</v>
      </c>
      <c r="Q432" s="37">
        <f>SUMIFS(СВЦЭМ!$L$34:$L$777,СВЦЭМ!$A$34:$A$777,$A432,СВЦЭМ!$B$34:$B$777,Q$401)+'СЕТ СН'!$F$13</f>
        <v>0</v>
      </c>
      <c r="R432" s="37">
        <f>SUMIFS(СВЦЭМ!$L$34:$L$777,СВЦЭМ!$A$34:$A$777,$A432,СВЦЭМ!$B$34:$B$777,R$401)+'СЕТ СН'!$F$13</f>
        <v>0</v>
      </c>
      <c r="S432" s="37">
        <f>SUMIFS(СВЦЭМ!$L$34:$L$777,СВЦЭМ!$A$34:$A$777,$A432,СВЦЭМ!$B$34:$B$777,S$401)+'СЕТ СН'!$F$13</f>
        <v>0</v>
      </c>
      <c r="T432" s="37">
        <f>SUMIFS(СВЦЭМ!$L$34:$L$777,СВЦЭМ!$A$34:$A$777,$A432,СВЦЭМ!$B$34:$B$777,T$401)+'СЕТ СН'!$F$13</f>
        <v>0</v>
      </c>
      <c r="U432" s="37">
        <f>SUMIFS(СВЦЭМ!$L$34:$L$777,СВЦЭМ!$A$34:$A$777,$A432,СВЦЭМ!$B$34:$B$777,U$401)+'СЕТ СН'!$F$13</f>
        <v>0</v>
      </c>
      <c r="V432" s="37">
        <f>SUMIFS(СВЦЭМ!$L$34:$L$777,СВЦЭМ!$A$34:$A$777,$A432,СВЦЭМ!$B$34:$B$777,V$401)+'СЕТ СН'!$F$13</f>
        <v>0</v>
      </c>
      <c r="W432" s="37">
        <f>SUMIFS(СВЦЭМ!$L$34:$L$777,СВЦЭМ!$A$34:$A$777,$A432,СВЦЭМ!$B$34:$B$777,W$401)+'СЕТ СН'!$F$13</f>
        <v>0</v>
      </c>
      <c r="X432" s="37">
        <f>SUMIFS(СВЦЭМ!$L$34:$L$777,СВЦЭМ!$A$34:$A$777,$A432,СВЦЭМ!$B$34:$B$777,X$401)+'СЕТ СН'!$F$13</f>
        <v>0</v>
      </c>
      <c r="Y432" s="37">
        <f>SUMIFS(СВЦЭМ!$L$34:$L$777,СВЦЭМ!$A$34:$A$777,$A432,СВЦЭМ!$B$34:$B$777,Y$401)+'СЕТ СН'!$F$13</f>
        <v>0</v>
      </c>
    </row>
    <row r="433" spans="1:26" ht="15.75" x14ac:dyDescent="0.2">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5.75" x14ac:dyDescent="0.2">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s="49" customFormat="1" ht="66" customHeight="1" x14ac:dyDescent="0.25">
      <c r="A435" s="144" t="s">
        <v>136</v>
      </c>
      <c r="B435" s="144"/>
      <c r="C435" s="144"/>
      <c r="D435" s="144"/>
      <c r="E435" s="144"/>
      <c r="F435" s="144"/>
      <c r="G435" s="144"/>
      <c r="H435" s="144"/>
      <c r="I435" s="144"/>
      <c r="J435" s="144"/>
      <c r="K435" s="144"/>
      <c r="L435" s="145">
        <f>СВЦЭМ!$D$18+'СЕТ СН'!$F$14</f>
        <v>0</v>
      </c>
      <c r="M435" s="146"/>
      <c r="N435" s="48"/>
      <c r="O435" s="48"/>
      <c r="P435" s="48"/>
      <c r="Q435" s="48"/>
      <c r="R435" s="48"/>
      <c r="S435" s="48"/>
      <c r="T435" s="48"/>
      <c r="U435" s="48"/>
      <c r="V435" s="48"/>
      <c r="W435" s="48"/>
      <c r="X435" s="48"/>
      <c r="Y435" s="48"/>
    </row>
    <row r="436" spans="1:26" ht="30" customHeight="1" x14ac:dyDescent="0.2">
      <c r="A436" s="39"/>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row>
    <row r="437" spans="1:26" ht="15.75" x14ac:dyDescent="0.2">
      <c r="A437" s="128" t="s">
        <v>77</v>
      </c>
      <c r="B437" s="129"/>
      <c r="C437" s="129"/>
      <c r="D437" s="129"/>
      <c r="E437" s="129"/>
      <c r="F437" s="129"/>
      <c r="G437" s="129"/>
      <c r="H437" s="129"/>
      <c r="I437" s="129"/>
      <c r="J437" s="129"/>
      <c r="K437" s="129"/>
      <c r="L437" s="129"/>
      <c r="M437" s="130"/>
      <c r="N437" s="126">
        <f>СВЦЭМ!$D$12+'СЕТ СН'!$F$10</f>
        <v>452933.1162474507</v>
      </c>
      <c r="O437" s="127"/>
      <c r="P437" s="48"/>
      <c r="Q437" s="48"/>
      <c r="R437" s="48"/>
      <c r="S437" s="48"/>
      <c r="T437" s="48"/>
      <c r="U437" s="48"/>
      <c r="V437" s="48"/>
      <c r="W437" s="48"/>
      <c r="X437" s="48"/>
      <c r="Y437" s="48"/>
    </row>
    <row r="438" spans="1:26" ht="30" customHeight="1" x14ac:dyDescent="0.25"/>
    <row r="439" spans="1:26" ht="15.75" x14ac:dyDescent="0.25">
      <c r="A439" s="133" t="s">
        <v>78</v>
      </c>
      <c r="B439" s="134"/>
      <c r="C439" s="134"/>
      <c r="D439" s="134"/>
      <c r="E439" s="134"/>
      <c r="F439" s="134"/>
      <c r="G439" s="134"/>
      <c r="H439" s="134"/>
      <c r="I439" s="134"/>
      <c r="J439" s="134"/>
      <c r="K439" s="134"/>
      <c r="L439" s="134"/>
      <c r="M439" s="135"/>
      <c r="N439" s="142" t="s">
        <v>29</v>
      </c>
      <c r="O439" s="142"/>
      <c r="P439" s="142"/>
      <c r="Q439" s="142"/>
      <c r="R439" s="142"/>
      <c r="S439" s="142"/>
      <c r="T439" s="142"/>
      <c r="U439" s="142"/>
    </row>
    <row r="440" spans="1:26" ht="15.75" x14ac:dyDescent="0.25">
      <c r="A440" s="136"/>
      <c r="B440" s="137"/>
      <c r="C440" s="137"/>
      <c r="D440" s="137"/>
      <c r="E440" s="137"/>
      <c r="F440" s="137"/>
      <c r="G440" s="137"/>
      <c r="H440" s="137"/>
      <c r="I440" s="137"/>
      <c r="J440" s="137"/>
      <c r="K440" s="137"/>
      <c r="L440" s="137"/>
      <c r="M440" s="138"/>
      <c r="N440" s="143" t="s">
        <v>0</v>
      </c>
      <c r="O440" s="143"/>
      <c r="P440" s="143" t="s">
        <v>1</v>
      </c>
      <c r="Q440" s="143"/>
      <c r="R440" s="143" t="s">
        <v>2</v>
      </c>
      <c r="S440" s="143"/>
      <c r="T440" s="143" t="s">
        <v>3</v>
      </c>
      <c r="U440" s="143"/>
    </row>
    <row r="441" spans="1:26" ht="15.75" x14ac:dyDescent="0.25">
      <c r="A441" s="139"/>
      <c r="B441" s="140"/>
      <c r="C441" s="140"/>
      <c r="D441" s="140"/>
      <c r="E441" s="140"/>
      <c r="F441" s="140"/>
      <c r="G441" s="140"/>
      <c r="H441" s="140"/>
      <c r="I441" s="140"/>
      <c r="J441" s="140"/>
      <c r="K441" s="140"/>
      <c r="L441" s="140"/>
      <c r="M441" s="141"/>
      <c r="N441" s="132">
        <f>'СЕТ СН'!$F$7</f>
        <v>1543764.35</v>
      </c>
      <c r="O441" s="132"/>
      <c r="P441" s="132">
        <f>'СЕТ СН'!$G$7</f>
        <v>1250321.42</v>
      </c>
      <c r="Q441" s="132"/>
      <c r="R441" s="132">
        <f>'СЕТ СН'!$H$7</f>
        <v>1465381.6</v>
      </c>
      <c r="S441" s="132"/>
      <c r="T441" s="132">
        <f>'СЕТ СН'!$I$7</f>
        <v>12313775.779999999</v>
      </c>
      <c r="U441" s="132"/>
    </row>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FD97" sheet="1" objects="1" scenarios="1" formatCells="0" formatColumns="0" formatRows="0" insertColumns="0" insertRows="0" insertHyperlinks="0" deleteColumns="0" deleteRows="0" sort="0" autoFilter="0" pivotTables="0"/>
  <mergeCells count="41">
    <mergeCell ref="A439:M441"/>
    <mergeCell ref="N439:U439"/>
    <mergeCell ref="N440:O440"/>
    <mergeCell ref="P440:Q440"/>
    <mergeCell ref="R440:S440"/>
    <mergeCell ref="T440:U440"/>
    <mergeCell ref="N441:O441"/>
    <mergeCell ref="P441:Q441"/>
    <mergeCell ref="R441:S441"/>
    <mergeCell ref="T441:U441"/>
    <mergeCell ref="A399:A401"/>
    <mergeCell ref="B399:Y400"/>
    <mergeCell ref="A435:K435"/>
    <mergeCell ref="L435:M435"/>
    <mergeCell ref="A437:M437"/>
    <mergeCell ref="N437:O437"/>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
  <sheetViews>
    <sheetView topLeftCell="A10" zoomScale="85" zoomScaleNormal="85" zoomScaleSheetLayoutView="80" workbookViewId="0">
      <selection activeCell="D8" sqref="D8"/>
    </sheetView>
  </sheetViews>
  <sheetFormatPr defaultRowHeight="15" x14ac:dyDescent="0.25"/>
  <cols>
    <col min="1" max="1" width="56.25" style="56" customWidth="1"/>
    <col min="2" max="2" width="26.125" style="56" customWidth="1"/>
    <col min="3" max="5" width="12.125" style="56" customWidth="1"/>
    <col min="6" max="9" width="14" style="56" customWidth="1"/>
    <col min="10" max="16384" width="9" style="51"/>
  </cols>
  <sheetData>
    <row r="1" spans="1:9" ht="15.75" x14ac:dyDescent="0.25">
      <c r="A1" s="150" t="s">
        <v>43</v>
      </c>
      <c r="B1" s="150"/>
      <c r="C1" s="150"/>
      <c r="D1" s="150"/>
      <c r="E1" s="150"/>
      <c r="F1" s="150"/>
      <c r="G1" s="150"/>
      <c r="H1" s="150"/>
      <c r="I1" s="150"/>
    </row>
    <row r="2" spans="1:9" x14ac:dyDescent="0.25">
      <c r="A2" s="52"/>
      <c r="B2" s="52"/>
      <c r="C2" s="52"/>
      <c r="D2" s="52"/>
      <c r="E2" s="52"/>
      <c r="F2" s="52"/>
      <c r="G2" s="52"/>
      <c r="H2" s="52"/>
      <c r="I2" s="52"/>
    </row>
    <row r="3" spans="1:9" ht="39" customHeight="1" x14ac:dyDescent="0.2">
      <c r="A3" s="151" t="s">
        <v>15</v>
      </c>
      <c r="B3" s="152" t="s">
        <v>16</v>
      </c>
      <c r="C3" s="152" t="s">
        <v>17</v>
      </c>
      <c r="D3" s="152" t="s">
        <v>18</v>
      </c>
      <c r="E3" s="152" t="s">
        <v>11</v>
      </c>
      <c r="F3" s="152" t="s">
        <v>19</v>
      </c>
      <c r="G3" s="152"/>
      <c r="H3" s="152"/>
      <c r="I3" s="152"/>
    </row>
    <row r="4" spans="1:9" x14ac:dyDescent="0.2">
      <c r="A4" s="151"/>
      <c r="B4" s="152"/>
      <c r="C4" s="152"/>
      <c r="D4" s="152"/>
      <c r="E4" s="152"/>
      <c r="F4" s="53" t="s">
        <v>0</v>
      </c>
      <c r="G4" s="53" t="s">
        <v>1</v>
      </c>
      <c r="H4" s="53" t="s">
        <v>2</v>
      </c>
      <c r="I4" s="53" t="s">
        <v>3</v>
      </c>
    </row>
    <row r="5" spans="1:9" ht="84" customHeight="1" x14ac:dyDescent="0.2">
      <c r="A5" s="54" t="s">
        <v>44</v>
      </c>
      <c r="B5" s="53" t="s">
        <v>137</v>
      </c>
      <c r="C5" s="55">
        <v>42552</v>
      </c>
      <c r="D5" s="55">
        <v>42735</v>
      </c>
      <c r="E5" s="53" t="s">
        <v>20</v>
      </c>
      <c r="F5" s="53">
        <v>3361.55</v>
      </c>
      <c r="G5" s="53">
        <v>3751.31</v>
      </c>
      <c r="H5" s="53">
        <v>4187.91</v>
      </c>
      <c r="I5" s="53">
        <v>4293.6499999999996</v>
      </c>
    </row>
    <row r="6" spans="1:9" ht="84" customHeight="1" x14ac:dyDescent="0.2">
      <c r="A6" s="54" t="s">
        <v>45</v>
      </c>
      <c r="B6" s="53" t="s">
        <v>137</v>
      </c>
      <c r="C6" s="55">
        <v>42552</v>
      </c>
      <c r="D6" s="55">
        <v>42735</v>
      </c>
      <c r="E6" s="53" t="s">
        <v>20</v>
      </c>
      <c r="F6" s="53">
        <v>269.85000000000002</v>
      </c>
      <c r="G6" s="53">
        <v>521.79999999999995</v>
      </c>
      <c r="H6" s="53">
        <v>591.32000000000005</v>
      </c>
      <c r="I6" s="53">
        <v>1089.53</v>
      </c>
    </row>
    <row r="7" spans="1:9" ht="84" customHeight="1" x14ac:dyDescent="0.2">
      <c r="A7" s="54" t="s">
        <v>46</v>
      </c>
      <c r="B7" s="53" t="s">
        <v>137</v>
      </c>
      <c r="C7" s="55">
        <v>42552</v>
      </c>
      <c r="D7" s="55">
        <v>42735</v>
      </c>
      <c r="E7" s="53" t="s">
        <v>21</v>
      </c>
      <c r="F7" s="53">
        <v>1543764.35</v>
      </c>
      <c r="G7" s="53">
        <v>1250321.42</v>
      </c>
      <c r="H7" s="53">
        <v>1465381.6</v>
      </c>
      <c r="I7" s="53">
        <v>12313775.779999999</v>
      </c>
    </row>
    <row r="8" spans="1:9" ht="84" customHeight="1" x14ac:dyDescent="0.2">
      <c r="A8" s="54" t="s">
        <v>125</v>
      </c>
      <c r="B8" s="53" t="s">
        <v>138</v>
      </c>
      <c r="C8" s="55">
        <v>42552</v>
      </c>
      <c r="D8" s="55">
        <v>42735</v>
      </c>
      <c r="E8" s="53" t="s">
        <v>20</v>
      </c>
      <c r="F8" s="53">
        <v>317.63</v>
      </c>
      <c r="G8" s="53">
        <v>317.63</v>
      </c>
      <c r="H8" s="53">
        <v>317.63</v>
      </c>
      <c r="I8" s="53">
        <v>317.63</v>
      </c>
    </row>
    <row r="9" spans="1:9" ht="84" customHeight="1" x14ac:dyDescent="0.2">
      <c r="A9" s="54" t="s">
        <v>126</v>
      </c>
      <c r="B9" s="53" t="s">
        <v>139</v>
      </c>
      <c r="C9" s="55">
        <v>42552</v>
      </c>
      <c r="D9" s="55">
        <v>42735</v>
      </c>
      <c r="E9" s="53" t="s">
        <v>20</v>
      </c>
      <c r="F9" s="53">
        <v>317.63</v>
      </c>
      <c r="G9" s="53">
        <v>317.63</v>
      </c>
      <c r="H9" s="53">
        <v>317.63</v>
      </c>
      <c r="I9" s="53">
        <v>317.63</v>
      </c>
    </row>
    <row r="10" spans="1:9" ht="84" customHeight="1" x14ac:dyDescent="0.2">
      <c r="A10" s="54" t="s">
        <v>83</v>
      </c>
      <c r="B10" s="53" t="s">
        <v>140</v>
      </c>
      <c r="C10" s="55">
        <v>42552</v>
      </c>
      <c r="D10" s="55">
        <v>42735</v>
      </c>
      <c r="E10" s="53" t="s">
        <v>127</v>
      </c>
      <c r="F10" s="153">
        <v>0</v>
      </c>
      <c r="G10" s="154"/>
      <c r="H10" s="154"/>
      <c r="I10" s="155"/>
    </row>
    <row r="11" spans="1:9" ht="84" customHeight="1" x14ac:dyDescent="0.2">
      <c r="A11" s="54" t="s">
        <v>79</v>
      </c>
      <c r="B11" s="53" t="s">
        <v>138</v>
      </c>
      <c r="C11" s="55">
        <v>42552</v>
      </c>
      <c r="D11" s="55">
        <v>42735</v>
      </c>
      <c r="E11" s="53" t="s">
        <v>20</v>
      </c>
      <c r="F11" s="53">
        <v>317.63</v>
      </c>
      <c r="G11" s="53">
        <v>317.63</v>
      </c>
      <c r="H11" s="53">
        <v>317.63</v>
      </c>
      <c r="I11" s="53">
        <v>317.63</v>
      </c>
    </row>
    <row r="12" spans="1:9" ht="78" customHeight="1" x14ac:dyDescent="0.2">
      <c r="A12" s="54" t="s">
        <v>80</v>
      </c>
      <c r="B12" s="53" t="s">
        <v>138</v>
      </c>
      <c r="C12" s="55">
        <v>42552</v>
      </c>
      <c r="D12" s="55">
        <v>42735</v>
      </c>
      <c r="E12" s="53" t="s">
        <v>20</v>
      </c>
      <c r="F12" s="147">
        <v>0</v>
      </c>
      <c r="G12" s="148"/>
      <c r="H12" s="148"/>
      <c r="I12" s="149"/>
    </row>
    <row r="13" spans="1:9" ht="75" x14ac:dyDescent="0.2">
      <c r="A13" s="54" t="s">
        <v>81</v>
      </c>
      <c r="B13" s="53" t="s">
        <v>138</v>
      </c>
      <c r="C13" s="55">
        <v>42552</v>
      </c>
      <c r="D13" s="55">
        <v>42735</v>
      </c>
      <c r="E13" s="53" t="s">
        <v>20</v>
      </c>
      <c r="F13" s="147">
        <v>0</v>
      </c>
      <c r="G13" s="148"/>
      <c r="H13" s="148"/>
      <c r="I13" s="149"/>
    </row>
    <row r="14" spans="1:9" ht="75" x14ac:dyDescent="0.2">
      <c r="A14" s="54" t="s">
        <v>82</v>
      </c>
      <c r="B14" s="53" t="s">
        <v>138</v>
      </c>
      <c r="C14" s="55">
        <v>42552</v>
      </c>
      <c r="D14" s="55">
        <v>42735</v>
      </c>
      <c r="E14" s="53" t="s">
        <v>20</v>
      </c>
      <c r="F14" s="147">
        <v>0</v>
      </c>
      <c r="G14" s="148"/>
      <c r="H14" s="148"/>
      <c r="I14" s="149"/>
    </row>
  </sheetData>
  <sheetProtection algorithmName="SHA-512" hashValue="xL66nX33gkDpOgIwIWNJkphwim4s+y9wEh/mETFctbV4L09I1RRom3bBLbEcLnMGZ8EVuMGKlmCG3GACpMEAYQ==" saltValue="smc7BpwWpwNrYhkDI0dq0Q==" spinCount="100000" sheet="1" objects="1" scenarios="1" formatCells="0" formatColumns="0" formatRows="0" insertColumns="0" insertRows="0" insertHyperlinks="0" deleteColumns="0" deleteRows="0" sort="0" autoFilter="0" pivotTables="0"/>
  <mergeCells count="11">
    <mergeCell ref="F14:I14"/>
    <mergeCell ref="A1:I1"/>
    <mergeCell ref="A3:A4"/>
    <mergeCell ref="B3:B4"/>
    <mergeCell ref="C3:C4"/>
    <mergeCell ref="D3:D4"/>
    <mergeCell ref="E3:E4"/>
    <mergeCell ref="F10:I10"/>
    <mergeCell ref="F3:I3"/>
    <mergeCell ref="F12:I12"/>
    <mergeCell ref="F13:I1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778"/>
  <sheetViews>
    <sheetView tabSelected="1" topLeftCell="A38" zoomScaleNormal="100" workbookViewId="0">
      <selection activeCell="D59" sqref="D59"/>
    </sheetView>
  </sheetViews>
  <sheetFormatPr defaultRowHeight="12.75" x14ac:dyDescent="0.2"/>
  <cols>
    <col min="1" max="1" width="39.375" style="64" customWidth="1"/>
    <col min="2" max="2" width="39.5" style="64" customWidth="1"/>
    <col min="3" max="4" width="21.25" style="64" customWidth="1"/>
    <col min="5" max="13" width="13.75" style="64" customWidth="1"/>
    <col min="14" max="26" width="9" style="64"/>
    <col min="27" max="16384" width="9" style="1"/>
  </cols>
  <sheetData>
    <row r="1" spans="1:4" x14ac:dyDescent="0.2">
      <c r="A1" s="63" t="s">
        <v>85</v>
      </c>
      <c r="B1" s="63"/>
    </row>
    <row r="2" spans="1:4" ht="15" customHeight="1" x14ac:dyDescent="0.2">
      <c r="A2" s="63" t="s">
        <v>86</v>
      </c>
      <c r="B2" s="63"/>
    </row>
    <row r="3" spans="1:4" ht="15" customHeight="1" x14ac:dyDescent="0.2">
      <c r="A3" s="63"/>
      <c r="B3" s="63"/>
    </row>
    <row r="4" spans="1:4" ht="15" customHeight="1" x14ac:dyDescent="0.2">
      <c r="A4" s="159" t="s">
        <v>87</v>
      </c>
      <c r="B4" s="160"/>
      <c r="C4" s="65"/>
      <c r="D4" s="66" t="s">
        <v>88</v>
      </c>
    </row>
    <row r="5" spans="1:4" ht="15" customHeight="1" x14ac:dyDescent="0.2">
      <c r="A5" s="162" t="s">
        <v>89</v>
      </c>
      <c r="B5" s="163"/>
      <c r="C5" s="67"/>
      <c r="D5" s="68" t="s">
        <v>90</v>
      </c>
    </row>
    <row r="6" spans="1:4" ht="15" customHeight="1" x14ac:dyDescent="0.2">
      <c r="A6" s="159" t="s">
        <v>91</v>
      </c>
      <c r="B6" s="160"/>
      <c r="C6" s="69"/>
      <c r="D6" s="66" t="s">
        <v>92</v>
      </c>
    </row>
    <row r="7" spans="1:4" ht="15" customHeight="1" x14ac:dyDescent="0.2">
      <c r="A7" s="159" t="s">
        <v>93</v>
      </c>
      <c r="B7" s="160"/>
      <c r="C7" s="69"/>
      <c r="D7" s="66" t="s">
        <v>141</v>
      </c>
    </row>
    <row r="8" spans="1:4" ht="15" customHeight="1" x14ac:dyDescent="0.2">
      <c r="A8" s="161" t="s">
        <v>94</v>
      </c>
      <c r="B8" s="161"/>
      <c r="C8" s="88"/>
      <c r="D8" s="70"/>
    </row>
    <row r="9" spans="1:4" ht="15" customHeight="1" x14ac:dyDescent="0.2">
      <c r="A9" s="71" t="s">
        <v>95</v>
      </c>
      <c r="B9" s="72"/>
      <c r="C9" s="73"/>
      <c r="D9" s="74"/>
    </row>
    <row r="10" spans="1:4" ht="30" customHeight="1" x14ac:dyDescent="0.2">
      <c r="A10" s="164" t="s">
        <v>96</v>
      </c>
      <c r="B10" s="165"/>
      <c r="C10" s="75"/>
      <c r="D10" s="76">
        <v>2.9855056800000002</v>
      </c>
    </row>
    <row r="11" spans="1:4" ht="66" customHeight="1" x14ac:dyDescent="0.2">
      <c r="A11" s="164" t="s">
        <v>97</v>
      </c>
      <c r="B11" s="165"/>
      <c r="C11" s="75"/>
      <c r="D11" s="76">
        <v>897.66424705999998</v>
      </c>
    </row>
    <row r="12" spans="1:4" ht="30" customHeight="1" x14ac:dyDescent="0.2">
      <c r="A12" s="164" t="s">
        <v>98</v>
      </c>
      <c r="B12" s="165"/>
      <c r="C12" s="75"/>
      <c r="D12" s="77">
        <v>452933.1162474507</v>
      </c>
    </row>
    <row r="13" spans="1:4" ht="30" customHeight="1" x14ac:dyDescent="0.2">
      <c r="A13" s="164" t="s">
        <v>99</v>
      </c>
      <c r="B13" s="165"/>
      <c r="C13" s="75"/>
      <c r="D13" s="78"/>
    </row>
    <row r="14" spans="1:4" ht="15" customHeight="1" x14ac:dyDescent="0.2">
      <c r="A14" s="166" t="s">
        <v>100</v>
      </c>
      <c r="B14" s="167"/>
      <c r="C14" s="75"/>
      <c r="D14" s="76">
        <v>1084.8411128800001</v>
      </c>
    </row>
    <row r="15" spans="1:4" ht="15" customHeight="1" x14ac:dyDescent="0.2">
      <c r="A15" s="166" t="s">
        <v>101</v>
      </c>
      <c r="B15" s="167"/>
      <c r="C15" s="75"/>
      <c r="D15" s="76">
        <v>1450.73838879</v>
      </c>
    </row>
    <row r="16" spans="1:4" ht="15" customHeight="1" x14ac:dyDescent="0.2">
      <c r="A16" s="166" t="s">
        <v>102</v>
      </c>
      <c r="B16" s="167"/>
      <c r="C16" s="75"/>
      <c r="D16" s="76">
        <v>2346.31531739</v>
      </c>
    </row>
    <row r="17" spans="1:12" ht="15" customHeight="1" x14ac:dyDescent="0.2">
      <c r="A17" s="166" t="s">
        <v>103</v>
      </c>
      <c r="B17" s="167"/>
      <c r="C17" s="75"/>
      <c r="D17" s="76">
        <v>1781.29264773</v>
      </c>
    </row>
    <row r="18" spans="1:12" ht="52.5" customHeight="1" x14ac:dyDescent="0.2">
      <c r="A18" s="164" t="s">
        <v>104</v>
      </c>
      <c r="B18" s="165"/>
      <c r="C18" s="75"/>
      <c r="D18" s="76">
        <v>0</v>
      </c>
    </row>
    <row r="19" spans="1:12" ht="15" customHeight="1" x14ac:dyDescent="0.2">
      <c r="A19" s="71" t="s">
        <v>105</v>
      </c>
      <c r="B19" s="72"/>
      <c r="C19" s="79"/>
      <c r="D19" s="80"/>
    </row>
    <row r="20" spans="1:12" ht="30" customHeight="1" x14ac:dyDescent="0.2">
      <c r="A20" s="164" t="s">
        <v>106</v>
      </c>
      <c r="B20" s="165"/>
      <c r="C20" s="75"/>
      <c r="D20" s="81">
        <v>25791.614000000001</v>
      </c>
    </row>
    <row r="21" spans="1:12" ht="30" customHeight="1" x14ac:dyDescent="0.2">
      <c r="A21" s="164" t="s">
        <v>107</v>
      </c>
      <c r="B21" s="165"/>
      <c r="C21" s="82"/>
      <c r="D21" s="81">
        <v>36.774999999999999</v>
      </c>
    </row>
    <row r="22" spans="1:12" ht="15" customHeight="1" x14ac:dyDescent="0.2">
      <c r="A22" s="71" t="s">
        <v>108</v>
      </c>
      <c r="B22" s="72"/>
      <c r="C22" s="79"/>
      <c r="D22" s="80"/>
    </row>
    <row r="23" spans="1:12" ht="15" customHeight="1" x14ac:dyDescent="0.25">
      <c r="A23" s="164" t="s">
        <v>109</v>
      </c>
      <c r="B23" s="165"/>
      <c r="C23" s="83"/>
      <c r="D23" s="78"/>
    </row>
    <row r="24" spans="1:12" ht="15" customHeight="1" x14ac:dyDescent="0.25">
      <c r="A24" s="166" t="s">
        <v>100</v>
      </c>
      <c r="B24" s="167"/>
      <c r="C24" s="83"/>
      <c r="D24" s="84">
        <v>0</v>
      </c>
    </row>
    <row r="25" spans="1:12" ht="15" customHeight="1" x14ac:dyDescent="0.25">
      <c r="A25" s="166" t="s">
        <v>101</v>
      </c>
      <c r="B25" s="167"/>
      <c r="C25" s="83"/>
      <c r="D25" s="84">
        <v>1.4193481027637053E-3</v>
      </c>
    </row>
    <row r="26" spans="1:12" ht="15" customHeight="1" x14ac:dyDescent="0.25">
      <c r="A26" s="166" t="s">
        <v>102</v>
      </c>
      <c r="B26" s="167"/>
      <c r="C26" s="83"/>
      <c r="D26" s="84">
        <v>3.4607931220521542E-3</v>
      </c>
    </row>
    <row r="27" spans="1:12" ht="15" customHeight="1" x14ac:dyDescent="0.25">
      <c r="A27" s="166" t="s">
        <v>103</v>
      </c>
      <c r="B27" s="167"/>
      <c r="C27" s="83"/>
      <c r="D27" s="84">
        <v>2.1726763396403277E-3</v>
      </c>
    </row>
    <row r="29" spans="1:12" x14ac:dyDescent="0.2">
      <c r="A29" s="59" t="s">
        <v>110</v>
      </c>
      <c r="B29" s="60"/>
      <c r="C29" s="60"/>
      <c r="D29" s="57"/>
      <c r="E29" s="57"/>
      <c r="F29" s="61"/>
      <c r="G29" s="61"/>
      <c r="H29" s="61"/>
      <c r="I29" s="62"/>
      <c r="J29" s="61"/>
      <c r="K29" s="61"/>
      <c r="L29" s="61"/>
    </row>
    <row r="30" spans="1:12" ht="280.5" customHeight="1" x14ac:dyDescent="0.2">
      <c r="A30" s="168" t="s">
        <v>7</v>
      </c>
      <c r="B30" s="168" t="s">
        <v>111</v>
      </c>
      <c r="C30" s="58" t="s">
        <v>112</v>
      </c>
      <c r="D30" s="58" t="s">
        <v>113</v>
      </c>
      <c r="E30" s="156" t="s">
        <v>114</v>
      </c>
      <c r="F30" s="157"/>
      <c r="G30" s="157"/>
      <c r="H30" s="158"/>
      <c r="I30" s="156" t="s">
        <v>115</v>
      </c>
      <c r="J30" s="157"/>
      <c r="K30" s="157"/>
      <c r="L30" s="158"/>
    </row>
    <row r="31" spans="1:12" x14ac:dyDescent="0.2">
      <c r="A31" s="169"/>
      <c r="B31" s="169"/>
      <c r="C31" s="58" t="s">
        <v>116</v>
      </c>
      <c r="D31" s="58" t="s">
        <v>116</v>
      </c>
      <c r="E31" s="156" t="s">
        <v>116</v>
      </c>
      <c r="F31" s="157"/>
      <c r="G31" s="157"/>
      <c r="H31" s="158"/>
      <c r="I31" s="156" t="s">
        <v>116</v>
      </c>
      <c r="J31" s="157"/>
      <c r="K31" s="157"/>
      <c r="L31" s="158"/>
    </row>
    <row r="32" spans="1:12" x14ac:dyDescent="0.2">
      <c r="A32" s="173"/>
      <c r="B32" s="173"/>
      <c r="C32" s="175"/>
      <c r="D32" s="175"/>
      <c r="E32" s="170"/>
      <c r="F32" s="171"/>
      <c r="G32" s="171"/>
      <c r="H32" s="172"/>
      <c r="I32" s="170"/>
      <c r="J32" s="171"/>
      <c r="K32" s="171"/>
      <c r="L32" s="172"/>
    </row>
    <row r="33" spans="1:12" ht="15" customHeight="1" x14ac:dyDescent="0.2">
      <c r="A33" s="174"/>
      <c r="B33" s="174"/>
      <c r="C33" s="174"/>
      <c r="D33" s="174"/>
      <c r="E33" s="85" t="s">
        <v>117</v>
      </c>
      <c r="F33" s="85" t="s">
        <v>118</v>
      </c>
      <c r="G33" s="85" t="s">
        <v>119</v>
      </c>
      <c r="H33" s="85" t="s">
        <v>120</v>
      </c>
      <c r="I33" s="85" t="s">
        <v>121</v>
      </c>
      <c r="J33" s="85" t="s">
        <v>122</v>
      </c>
      <c r="K33" s="85" t="s">
        <v>123</v>
      </c>
      <c r="L33" s="85" t="s">
        <v>124</v>
      </c>
    </row>
    <row r="34" spans="1:12" ht="12.75" customHeight="1" x14ac:dyDescent="0.2">
      <c r="A34" s="86" t="s">
        <v>142</v>
      </c>
      <c r="B34" s="86">
        <v>1</v>
      </c>
      <c r="C34" s="87">
        <v>878.86040416000003</v>
      </c>
      <c r="D34" s="87">
        <v>874.47225897999999</v>
      </c>
      <c r="E34" s="87">
        <v>0</v>
      </c>
      <c r="F34" s="87">
        <v>87.447225900000007</v>
      </c>
      <c r="G34" s="87">
        <v>218.61806475</v>
      </c>
      <c r="H34" s="87">
        <v>437.23612949</v>
      </c>
      <c r="I34" s="87">
        <v>0</v>
      </c>
      <c r="J34" s="87">
        <v>480.95974244000001</v>
      </c>
      <c r="K34" s="87">
        <v>568.40696834000005</v>
      </c>
      <c r="L34" s="87">
        <v>655.85419423999997</v>
      </c>
    </row>
    <row r="35" spans="1:12" ht="12.75" customHeight="1" x14ac:dyDescent="0.2">
      <c r="A35" s="86" t="s">
        <v>142</v>
      </c>
      <c r="B35" s="86">
        <v>2</v>
      </c>
      <c r="C35" s="87">
        <v>985.15993500000002</v>
      </c>
      <c r="D35" s="87">
        <v>980.13498716000004</v>
      </c>
      <c r="E35" s="87">
        <v>0</v>
      </c>
      <c r="F35" s="87">
        <v>98.013498720000001</v>
      </c>
      <c r="G35" s="87">
        <v>245.03374679000001</v>
      </c>
      <c r="H35" s="87">
        <v>490.06749358000002</v>
      </c>
      <c r="I35" s="87">
        <v>0</v>
      </c>
      <c r="J35" s="87">
        <v>539.07424293999998</v>
      </c>
      <c r="K35" s="87">
        <v>637.08774165</v>
      </c>
      <c r="L35" s="87">
        <v>735.10124037000003</v>
      </c>
    </row>
    <row r="36" spans="1:12" ht="12.75" customHeight="1" x14ac:dyDescent="0.2">
      <c r="A36" s="86" t="s">
        <v>142</v>
      </c>
      <c r="B36" s="86">
        <v>3</v>
      </c>
      <c r="C36" s="87">
        <v>1019.35621669</v>
      </c>
      <c r="D36" s="87">
        <v>1014.14913928</v>
      </c>
      <c r="E36" s="87">
        <v>0</v>
      </c>
      <c r="F36" s="87">
        <v>101.41491393</v>
      </c>
      <c r="G36" s="87">
        <v>253.53728482</v>
      </c>
      <c r="H36" s="87">
        <v>507.07456963999999</v>
      </c>
      <c r="I36" s="87">
        <v>0</v>
      </c>
      <c r="J36" s="87">
        <v>557.78202659999999</v>
      </c>
      <c r="K36" s="87">
        <v>659.19694053000001</v>
      </c>
      <c r="L36" s="87">
        <v>760.61185446000002</v>
      </c>
    </row>
    <row r="37" spans="1:12" ht="12.75" customHeight="1" x14ac:dyDescent="0.2">
      <c r="A37" s="86" t="s">
        <v>142</v>
      </c>
      <c r="B37" s="86">
        <v>4</v>
      </c>
      <c r="C37" s="87">
        <v>1032.73403362</v>
      </c>
      <c r="D37" s="87">
        <v>1027.3722173199999</v>
      </c>
      <c r="E37" s="87">
        <v>0</v>
      </c>
      <c r="F37" s="87">
        <v>102.73722173</v>
      </c>
      <c r="G37" s="87">
        <v>256.84305432999997</v>
      </c>
      <c r="H37" s="87">
        <v>513.68610865999995</v>
      </c>
      <c r="I37" s="87">
        <v>0</v>
      </c>
      <c r="J37" s="87">
        <v>565.05471953000006</v>
      </c>
      <c r="K37" s="87">
        <v>667.79194126000004</v>
      </c>
      <c r="L37" s="87">
        <v>770.52916299000003</v>
      </c>
    </row>
    <row r="38" spans="1:12" ht="12.75" customHeight="1" x14ac:dyDescent="0.2">
      <c r="A38" s="86" t="s">
        <v>142</v>
      </c>
      <c r="B38" s="86">
        <v>5</v>
      </c>
      <c r="C38" s="87">
        <v>1030.9545019300001</v>
      </c>
      <c r="D38" s="87">
        <v>1025.6985221299999</v>
      </c>
      <c r="E38" s="87">
        <v>0</v>
      </c>
      <c r="F38" s="87">
        <v>102.56985220999999</v>
      </c>
      <c r="G38" s="87">
        <v>256.42463053</v>
      </c>
      <c r="H38" s="87">
        <v>512.84926107000001</v>
      </c>
      <c r="I38" s="87">
        <v>0</v>
      </c>
      <c r="J38" s="87">
        <v>564.13418717000002</v>
      </c>
      <c r="K38" s="87">
        <v>666.70403938000004</v>
      </c>
      <c r="L38" s="87">
        <v>769.27389159999996</v>
      </c>
    </row>
    <row r="39" spans="1:12" ht="12.75" customHeight="1" x14ac:dyDescent="0.2">
      <c r="A39" s="86" t="s">
        <v>142</v>
      </c>
      <c r="B39" s="86">
        <v>6</v>
      </c>
      <c r="C39" s="87">
        <v>1017.72923035</v>
      </c>
      <c r="D39" s="87">
        <v>1012.10641692</v>
      </c>
      <c r="E39" s="87">
        <v>0</v>
      </c>
      <c r="F39" s="87">
        <v>101.21064169</v>
      </c>
      <c r="G39" s="87">
        <v>253.02660423</v>
      </c>
      <c r="H39" s="87">
        <v>506.05320846000001</v>
      </c>
      <c r="I39" s="87">
        <v>0</v>
      </c>
      <c r="J39" s="87">
        <v>556.65852930999995</v>
      </c>
      <c r="K39" s="87">
        <v>657.86917100000005</v>
      </c>
      <c r="L39" s="87">
        <v>759.07981269000004</v>
      </c>
    </row>
    <row r="40" spans="1:12" ht="12.75" customHeight="1" x14ac:dyDescent="0.2">
      <c r="A40" s="86" t="s">
        <v>142</v>
      </c>
      <c r="B40" s="86">
        <v>7</v>
      </c>
      <c r="C40" s="87">
        <v>980.00423665999995</v>
      </c>
      <c r="D40" s="87">
        <v>974.68715569000005</v>
      </c>
      <c r="E40" s="87">
        <v>0</v>
      </c>
      <c r="F40" s="87">
        <v>97.468715570000001</v>
      </c>
      <c r="G40" s="87">
        <v>243.67178892000001</v>
      </c>
      <c r="H40" s="87">
        <v>487.34357784999997</v>
      </c>
      <c r="I40" s="87">
        <v>0</v>
      </c>
      <c r="J40" s="87">
        <v>536.07793562999996</v>
      </c>
      <c r="K40" s="87">
        <v>633.54665120000004</v>
      </c>
      <c r="L40" s="87">
        <v>731.01536677000001</v>
      </c>
    </row>
    <row r="41" spans="1:12" ht="12.75" customHeight="1" x14ac:dyDescent="0.2">
      <c r="A41" s="86" t="s">
        <v>142</v>
      </c>
      <c r="B41" s="86">
        <v>8</v>
      </c>
      <c r="C41" s="87">
        <v>942.41504803999999</v>
      </c>
      <c r="D41" s="87">
        <v>937.30053013999998</v>
      </c>
      <c r="E41" s="87">
        <v>0</v>
      </c>
      <c r="F41" s="87">
        <v>93.730053010000006</v>
      </c>
      <c r="G41" s="87">
        <v>234.32513254</v>
      </c>
      <c r="H41" s="87">
        <v>468.65026506999999</v>
      </c>
      <c r="I41" s="87">
        <v>0</v>
      </c>
      <c r="J41" s="87">
        <v>515.51529158000005</v>
      </c>
      <c r="K41" s="87">
        <v>609.24534458999995</v>
      </c>
      <c r="L41" s="87">
        <v>702.97539760999996</v>
      </c>
    </row>
    <row r="42" spans="1:12" ht="12.75" customHeight="1" x14ac:dyDescent="0.2">
      <c r="A42" s="86" t="s">
        <v>142</v>
      </c>
      <c r="B42" s="86">
        <v>9</v>
      </c>
      <c r="C42" s="87">
        <v>859.18204130000004</v>
      </c>
      <c r="D42" s="87">
        <v>854.55439452999997</v>
      </c>
      <c r="E42" s="87">
        <v>0</v>
      </c>
      <c r="F42" s="87">
        <v>85.45543945</v>
      </c>
      <c r="G42" s="87">
        <v>213.63859862999999</v>
      </c>
      <c r="H42" s="87">
        <v>427.27719726999999</v>
      </c>
      <c r="I42" s="87">
        <v>0</v>
      </c>
      <c r="J42" s="87">
        <v>470.00491699000003</v>
      </c>
      <c r="K42" s="87">
        <v>555.46035644000006</v>
      </c>
      <c r="L42" s="87">
        <v>640.91579590000003</v>
      </c>
    </row>
    <row r="43" spans="1:12" ht="12.75" customHeight="1" x14ac:dyDescent="0.2">
      <c r="A43" s="86" t="s">
        <v>142</v>
      </c>
      <c r="B43" s="86">
        <v>10</v>
      </c>
      <c r="C43" s="87">
        <v>775.16069273999994</v>
      </c>
      <c r="D43" s="87">
        <v>770.80944901999999</v>
      </c>
      <c r="E43" s="87">
        <v>0</v>
      </c>
      <c r="F43" s="87">
        <v>77.080944900000006</v>
      </c>
      <c r="G43" s="87">
        <v>192.70236226</v>
      </c>
      <c r="H43" s="87">
        <v>385.40472450999999</v>
      </c>
      <c r="I43" s="87">
        <v>0</v>
      </c>
      <c r="J43" s="87">
        <v>423.94519695999998</v>
      </c>
      <c r="K43" s="87">
        <v>501.02614186</v>
      </c>
      <c r="L43" s="87">
        <v>578.10708677000002</v>
      </c>
    </row>
    <row r="44" spans="1:12" ht="12.75" customHeight="1" x14ac:dyDescent="0.2">
      <c r="A44" s="86" t="s">
        <v>142</v>
      </c>
      <c r="B44" s="86">
        <v>11</v>
      </c>
      <c r="C44" s="87">
        <v>685.70831676</v>
      </c>
      <c r="D44" s="87">
        <v>682.69326950000004</v>
      </c>
      <c r="E44" s="87">
        <v>0</v>
      </c>
      <c r="F44" s="87">
        <v>68.269326950000007</v>
      </c>
      <c r="G44" s="87">
        <v>170.67331737999999</v>
      </c>
      <c r="H44" s="87">
        <v>341.34663475000002</v>
      </c>
      <c r="I44" s="87">
        <v>0</v>
      </c>
      <c r="J44" s="87">
        <v>375.48129822999999</v>
      </c>
      <c r="K44" s="87">
        <v>443.75062517999999</v>
      </c>
      <c r="L44" s="87">
        <v>512.01995212999998</v>
      </c>
    </row>
    <row r="45" spans="1:12" ht="12.75" customHeight="1" x14ac:dyDescent="0.2">
      <c r="A45" s="86" t="s">
        <v>142</v>
      </c>
      <c r="B45" s="86">
        <v>12</v>
      </c>
      <c r="C45" s="87">
        <v>635.99165520999998</v>
      </c>
      <c r="D45" s="87">
        <v>632.78053245000001</v>
      </c>
      <c r="E45" s="87">
        <v>0</v>
      </c>
      <c r="F45" s="87">
        <v>63.278053249999999</v>
      </c>
      <c r="G45" s="87">
        <v>158.19513311</v>
      </c>
      <c r="H45" s="87">
        <v>316.39026623000001</v>
      </c>
      <c r="I45" s="87">
        <v>0</v>
      </c>
      <c r="J45" s="87">
        <v>348.02929284999999</v>
      </c>
      <c r="K45" s="87">
        <v>411.30734609000001</v>
      </c>
      <c r="L45" s="87">
        <v>474.58539933999998</v>
      </c>
    </row>
    <row r="46" spans="1:12" ht="12.75" customHeight="1" x14ac:dyDescent="0.2">
      <c r="A46" s="86" t="s">
        <v>142</v>
      </c>
      <c r="B46" s="86">
        <v>13</v>
      </c>
      <c r="C46" s="87">
        <v>637.04807671000003</v>
      </c>
      <c r="D46" s="87">
        <v>634.03081712999995</v>
      </c>
      <c r="E46" s="87">
        <v>0</v>
      </c>
      <c r="F46" s="87">
        <v>63.403081710000002</v>
      </c>
      <c r="G46" s="87">
        <v>158.50770428000001</v>
      </c>
      <c r="H46" s="87">
        <v>317.01540856999998</v>
      </c>
      <c r="I46" s="87">
        <v>0</v>
      </c>
      <c r="J46" s="87">
        <v>348.71694941999999</v>
      </c>
      <c r="K46" s="87">
        <v>412.12003112999997</v>
      </c>
      <c r="L46" s="87">
        <v>475.52311285000002</v>
      </c>
    </row>
    <row r="47" spans="1:12" ht="12.75" customHeight="1" x14ac:dyDescent="0.2">
      <c r="A47" s="86" t="s">
        <v>142</v>
      </c>
      <c r="B47" s="86">
        <v>14</v>
      </c>
      <c r="C47" s="87">
        <v>642.49559738000005</v>
      </c>
      <c r="D47" s="87">
        <v>639.34656914000004</v>
      </c>
      <c r="E47" s="87">
        <v>0</v>
      </c>
      <c r="F47" s="87">
        <v>63.934656910000001</v>
      </c>
      <c r="G47" s="87">
        <v>159.83664228999999</v>
      </c>
      <c r="H47" s="87">
        <v>319.67328457000002</v>
      </c>
      <c r="I47" s="87">
        <v>0</v>
      </c>
      <c r="J47" s="87">
        <v>351.64061303</v>
      </c>
      <c r="K47" s="87">
        <v>415.57526994</v>
      </c>
      <c r="L47" s="87">
        <v>479.50992686000001</v>
      </c>
    </row>
    <row r="48" spans="1:12" ht="12.75" customHeight="1" x14ac:dyDescent="0.2">
      <c r="A48" s="86" t="s">
        <v>142</v>
      </c>
      <c r="B48" s="86">
        <v>15</v>
      </c>
      <c r="C48" s="87">
        <v>653.50314504999994</v>
      </c>
      <c r="D48" s="87">
        <v>650.32242324000003</v>
      </c>
      <c r="E48" s="87">
        <v>0</v>
      </c>
      <c r="F48" s="87">
        <v>65.032242319999995</v>
      </c>
      <c r="G48" s="87">
        <v>162.58060581000001</v>
      </c>
      <c r="H48" s="87">
        <v>325.16121162000002</v>
      </c>
      <c r="I48" s="87">
        <v>0</v>
      </c>
      <c r="J48" s="87">
        <v>357.67733277999997</v>
      </c>
      <c r="K48" s="87">
        <v>422.70957511</v>
      </c>
      <c r="L48" s="87">
        <v>487.74181743000003</v>
      </c>
    </row>
    <row r="49" spans="1:12" ht="12.75" customHeight="1" x14ac:dyDescent="0.2">
      <c r="A49" s="86" t="s">
        <v>142</v>
      </c>
      <c r="B49" s="86">
        <v>16</v>
      </c>
      <c r="C49" s="87">
        <v>653.25023466000005</v>
      </c>
      <c r="D49" s="87">
        <v>650.12907527000004</v>
      </c>
      <c r="E49" s="87">
        <v>0</v>
      </c>
      <c r="F49" s="87">
        <v>65.012907530000007</v>
      </c>
      <c r="G49" s="87">
        <v>162.53226882000001</v>
      </c>
      <c r="H49" s="87">
        <v>325.06453764000003</v>
      </c>
      <c r="I49" s="87">
        <v>0</v>
      </c>
      <c r="J49" s="87">
        <v>357.57099140000003</v>
      </c>
      <c r="K49" s="87">
        <v>422.58389892999998</v>
      </c>
      <c r="L49" s="87">
        <v>487.59680644999997</v>
      </c>
    </row>
    <row r="50" spans="1:12" ht="12.75" customHeight="1" x14ac:dyDescent="0.2">
      <c r="A50" s="86" t="s">
        <v>142</v>
      </c>
      <c r="B50" s="86">
        <v>17</v>
      </c>
      <c r="C50" s="87">
        <v>651.96622893000006</v>
      </c>
      <c r="D50" s="87">
        <v>648.52683009999998</v>
      </c>
      <c r="E50" s="87">
        <v>0</v>
      </c>
      <c r="F50" s="87">
        <v>64.852683010000007</v>
      </c>
      <c r="G50" s="87">
        <v>162.13170753</v>
      </c>
      <c r="H50" s="87">
        <v>324.26341504999999</v>
      </c>
      <c r="I50" s="87">
        <v>0</v>
      </c>
      <c r="J50" s="87">
        <v>356.68975655999998</v>
      </c>
      <c r="K50" s="87">
        <v>421.54243957</v>
      </c>
      <c r="L50" s="87">
        <v>486.39512258000002</v>
      </c>
    </row>
    <row r="51" spans="1:12" ht="12.75" customHeight="1" x14ac:dyDescent="0.2">
      <c r="A51" s="86" t="s">
        <v>142</v>
      </c>
      <c r="B51" s="86">
        <v>18</v>
      </c>
      <c r="C51" s="87">
        <v>634.83452434000003</v>
      </c>
      <c r="D51" s="87">
        <v>631.66466134999996</v>
      </c>
      <c r="E51" s="87">
        <v>0</v>
      </c>
      <c r="F51" s="87">
        <v>63.166466139999997</v>
      </c>
      <c r="G51" s="87">
        <v>157.91616533999999</v>
      </c>
      <c r="H51" s="87">
        <v>315.83233067999998</v>
      </c>
      <c r="I51" s="87">
        <v>0</v>
      </c>
      <c r="J51" s="87">
        <v>347.41556373999998</v>
      </c>
      <c r="K51" s="87">
        <v>410.58202987999999</v>
      </c>
      <c r="L51" s="87">
        <v>473.74849601</v>
      </c>
    </row>
    <row r="52" spans="1:12" ht="12.75" customHeight="1" x14ac:dyDescent="0.2">
      <c r="A52" s="86" t="s">
        <v>142</v>
      </c>
      <c r="B52" s="86">
        <v>19</v>
      </c>
      <c r="C52" s="87">
        <v>647.19167476999996</v>
      </c>
      <c r="D52" s="87">
        <v>643.87235891</v>
      </c>
      <c r="E52" s="87">
        <v>0</v>
      </c>
      <c r="F52" s="87">
        <v>64.387235889999999</v>
      </c>
      <c r="G52" s="87">
        <v>160.96808973</v>
      </c>
      <c r="H52" s="87">
        <v>321.93617946000001</v>
      </c>
      <c r="I52" s="87">
        <v>0</v>
      </c>
      <c r="J52" s="87">
        <v>354.12979739999997</v>
      </c>
      <c r="K52" s="87">
        <v>418.51703328999997</v>
      </c>
      <c r="L52" s="87">
        <v>482.90426917999997</v>
      </c>
    </row>
    <row r="53" spans="1:12" ht="12.75" customHeight="1" x14ac:dyDescent="0.2">
      <c r="A53" s="86" t="s">
        <v>142</v>
      </c>
      <c r="B53" s="86">
        <v>20</v>
      </c>
      <c r="C53" s="87">
        <v>653.91025006999996</v>
      </c>
      <c r="D53" s="87">
        <v>650.74455073000001</v>
      </c>
      <c r="E53" s="87">
        <v>0</v>
      </c>
      <c r="F53" s="87">
        <v>65.074455069999999</v>
      </c>
      <c r="G53" s="87">
        <v>162.68613768</v>
      </c>
      <c r="H53" s="87">
        <v>325.37227537000001</v>
      </c>
      <c r="I53" s="87">
        <v>0</v>
      </c>
      <c r="J53" s="87">
        <v>357.90950290000001</v>
      </c>
      <c r="K53" s="87">
        <v>422.98395797000001</v>
      </c>
      <c r="L53" s="87">
        <v>488.05841305000001</v>
      </c>
    </row>
    <row r="54" spans="1:12" ht="12.75" customHeight="1" x14ac:dyDescent="0.2">
      <c r="A54" s="86" t="s">
        <v>142</v>
      </c>
      <c r="B54" s="86">
        <v>21</v>
      </c>
      <c r="C54" s="87">
        <v>641.54359369999997</v>
      </c>
      <c r="D54" s="87">
        <v>638.40267265</v>
      </c>
      <c r="E54" s="87">
        <v>0</v>
      </c>
      <c r="F54" s="87">
        <v>63.840267269999998</v>
      </c>
      <c r="G54" s="87">
        <v>159.60066816</v>
      </c>
      <c r="H54" s="87">
        <v>319.20133633</v>
      </c>
      <c r="I54" s="87">
        <v>0</v>
      </c>
      <c r="J54" s="87">
        <v>351.12146996000001</v>
      </c>
      <c r="K54" s="87">
        <v>414.96173721999997</v>
      </c>
      <c r="L54" s="87">
        <v>478.80200449</v>
      </c>
    </row>
    <row r="55" spans="1:12" ht="12.75" customHeight="1" x14ac:dyDescent="0.2">
      <c r="A55" s="86" t="s">
        <v>142</v>
      </c>
      <c r="B55" s="86">
        <v>22</v>
      </c>
      <c r="C55" s="87">
        <v>634.85689061999994</v>
      </c>
      <c r="D55" s="87">
        <v>631.73048539000001</v>
      </c>
      <c r="E55" s="87">
        <v>0</v>
      </c>
      <c r="F55" s="87">
        <v>63.173048540000003</v>
      </c>
      <c r="G55" s="87">
        <v>157.93262135000001</v>
      </c>
      <c r="H55" s="87">
        <v>315.86524270000001</v>
      </c>
      <c r="I55" s="87">
        <v>0</v>
      </c>
      <c r="J55" s="87">
        <v>347.45176695999999</v>
      </c>
      <c r="K55" s="87">
        <v>410.62481550000001</v>
      </c>
      <c r="L55" s="87">
        <v>473.79786403999998</v>
      </c>
    </row>
    <row r="56" spans="1:12" ht="12.75" customHeight="1" x14ac:dyDescent="0.2">
      <c r="A56" s="86" t="s">
        <v>142</v>
      </c>
      <c r="B56" s="86">
        <v>23</v>
      </c>
      <c r="C56" s="87">
        <v>643.59890614000005</v>
      </c>
      <c r="D56" s="87">
        <v>640.36938193000003</v>
      </c>
      <c r="E56" s="87">
        <v>0</v>
      </c>
      <c r="F56" s="87">
        <v>64.036938190000001</v>
      </c>
      <c r="G56" s="87">
        <v>160.09234548000001</v>
      </c>
      <c r="H56" s="87">
        <v>320.18469097000002</v>
      </c>
      <c r="I56" s="87">
        <v>0</v>
      </c>
      <c r="J56" s="87">
        <v>352.20316006000002</v>
      </c>
      <c r="K56" s="87">
        <v>416.24009825000002</v>
      </c>
      <c r="L56" s="87">
        <v>480.27703645000003</v>
      </c>
    </row>
    <row r="57" spans="1:12" ht="12.75" customHeight="1" x14ac:dyDescent="0.2">
      <c r="A57" s="86" t="s">
        <v>142</v>
      </c>
      <c r="B57" s="86">
        <v>24</v>
      </c>
      <c r="C57" s="87">
        <v>740.33704781999995</v>
      </c>
      <c r="D57" s="87">
        <v>736.62426006999999</v>
      </c>
      <c r="E57" s="87">
        <v>0</v>
      </c>
      <c r="F57" s="87">
        <v>73.662426010000004</v>
      </c>
      <c r="G57" s="87">
        <v>184.15606502</v>
      </c>
      <c r="H57" s="87">
        <v>368.31213004</v>
      </c>
      <c r="I57" s="87">
        <v>0</v>
      </c>
      <c r="J57" s="87">
        <v>405.14334303999999</v>
      </c>
      <c r="K57" s="87">
        <v>478.80576904999998</v>
      </c>
      <c r="L57" s="87">
        <v>552.46819504999996</v>
      </c>
    </row>
    <row r="58" spans="1:12" ht="12.75" customHeight="1" x14ac:dyDescent="0.2">
      <c r="A58" s="86" t="s">
        <v>143</v>
      </c>
      <c r="B58" s="86">
        <v>1</v>
      </c>
      <c r="C58" s="87">
        <v>880.08065775</v>
      </c>
      <c r="D58" s="87">
        <v>875.76598831000001</v>
      </c>
      <c r="E58" s="87">
        <v>0</v>
      </c>
      <c r="F58" s="87">
        <v>87.576598829999995</v>
      </c>
      <c r="G58" s="87">
        <v>218.94149708</v>
      </c>
      <c r="H58" s="87">
        <v>437.88299416000001</v>
      </c>
      <c r="I58" s="87">
        <v>0</v>
      </c>
      <c r="J58" s="87">
        <v>481.67129356999999</v>
      </c>
      <c r="K58" s="87">
        <v>569.24789239999996</v>
      </c>
      <c r="L58" s="87">
        <v>656.82449123000004</v>
      </c>
    </row>
    <row r="59" spans="1:12" ht="12.75" customHeight="1" x14ac:dyDescent="0.2">
      <c r="A59" s="86" t="s">
        <v>143</v>
      </c>
      <c r="B59" s="86">
        <v>2</v>
      </c>
      <c r="C59" s="87">
        <v>1003.3490832799999</v>
      </c>
      <c r="D59" s="87">
        <v>998.21085797000001</v>
      </c>
      <c r="E59" s="87">
        <v>0</v>
      </c>
      <c r="F59" s="87">
        <v>99.821085800000006</v>
      </c>
      <c r="G59" s="87">
        <v>249.55271449</v>
      </c>
      <c r="H59" s="87">
        <v>499.10542899000001</v>
      </c>
      <c r="I59" s="87">
        <v>0</v>
      </c>
      <c r="J59" s="87">
        <v>549.01597188000005</v>
      </c>
      <c r="K59" s="87">
        <v>648.83705768000004</v>
      </c>
      <c r="L59" s="87">
        <v>748.65814348000004</v>
      </c>
    </row>
    <row r="60" spans="1:12" ht="12.75" customHeight="1" x14ac:dyDescent="0.2">
      <c r="A60" s="86" t="s">
        <v>143</v>
      </c>
      <c r="B60" s="86">
        <v>3</v>
      </c>
      <c r="C60" s="87">
        <v>1041.7323218700001</v>
      </c>
      <c r="D60" s="87">
        <v>1036.3885881900001</v>
      </c>
      <c r="E60" s="87">
        <v>0</v>
      </c>
      <c r="F60" s="87">
        <v>103.63885882</v>
      </c>
      <c r="G60" s="87">
        <v>259.09714704999999</v>
      </c>
      <c r="H60" s="87">
        <v>518.19429409999998</v>
      </c>
      <c r="I60" s="87">
        <v>0</v>
      </c>
      <c r="J60" s="87">
        <v>570.01372349999997</v>
      </c>
      <c r="K60" s="87">
        <v>673.65258231999996</v>
      </c>
      <c r="L60" s="87">
        <v>777.29144113999996</v>
      </c>
    </row>
    <row r="61" spans="1:12" ht="12.75" customHeight="1" x14ac:dyDescent="0.2">
      <c r="A61" s="86" t="s">
        <v>143</v>
      </c>
      <c r="B61" s="86">
        <v>4</v>
      </c>
      <c r="C61" s="87">
        <v>1049.60010134</v>
      </c>
      <c r="D61" s="87">
        <v>1044.09992687</v>
      </c>
      <c r="E61" s="87">
        <v>0</v>
      </c>
      <c r="F61" s="87">
        <v>104.40999269</v>
      </c>
      <c r="G61" s="87">
        <v>261.02498172000003</v>
      </c>
      <c r="H61" s="87">
        <v>522.04996344000006</v>
      </c>
      <c r="I61" s="87">
        <v>0</v>
      </c>
      <c r="J61" s="87">
        <v>574.25495978000004</v>
      </c>
      <c r="K61" s="87">
        <v>678.66495247</v>
      </c>
      <c r="L61" s="87">
        <v>783.07494514999996</v>
      </c>
    </row>
    <row r="62" spans="1:12" ht="12.75" customHeight="1" x14ac:dyDescent="0.2">
      <c r="A62" s="86" t="s">
        <v>143</v>
      </c>
      <c r="B62" s="86">
        <v>5</v>
      </c>
      <c r="C62" s="87">
        <v>1050.2083870700001</v>
      </c>
      <c r="D62" s="87">
        <v>1044.9087857100001</v>
      </c>
      <c r="E62" s="87">
        <v>0</v>
      </c>
      <c r="F62" s="87">
        <v>104.49087857000001</v>
      </c>
      <c r="G62" s="87">
        <v>261.22719642999999</v>
      </c>
      <c r="H62" s="87">
        <v>522.45439285999998</v>
      </c>
      <c r="I62" s="87">
        <v>0</v>
      </c>
      <c r="J62" s="87">
        <v>574.69983214000001</v>
      </c>
      <c r="K62" s="87">
        <v>679.19071070999996</v>
      </c>
      <c r="L62" s="87">
        <v>783.68158928000003</v>
      </c>
    </row>
    <row r="63" spans="1:12" ht="12.75" customHeight="1" x14ac:dyDescent="0.2">
      <c r="A63" s="86" t="s">
        <v>143</v>
      </c>
      <c r="B63" s="86">
        <v>6</v>
      </c>
      <c r="C63" s="87">
        <v>1019.10797325</v>
      </c>
      <c r="D63" s="87">
        <v>1013.76343166</v>
      </c>
      <c r="E63" s="87">
        <v>0</v>
      </c>
      <c r="F63" s="87">
        <v>101.37634317</v>
      </c>
      <c r="G63" s="87">
        <v>253.44085792000001</v>
      </c>
      <c r="H63" s="87">
        <v>506.88171583000002</v>
      </c>
      <c r="I63" s="87">
        <v>0</v>
      </c>
      <c r="J63" s="87">
        <v>557.56988740999998</v>
      </c>
      <c r="K63" s="87">
        <v>658.94623058000002</v>
      </c>
      <c r="L63" s="87">
        <v>760.32257374999995</v>
      </c>
    </row>
    <row r="64" spans="1:12" ht="12.75" customHeight="1" x14ac:dyDescent="0.2">
      <c r="A64" s="86" t="s">
        <v>143</v>
      </c>
      <c r="B64" s="86">
        <v>7</v>
      </c>
      <c r="C64" s="87">
        <v>1021.79610364</v>
      </c>
      <c r="D64" s="87">
        <v>1016.42508472</v>
      </c>
      <c r="E64" s="87">
        <v>0</v>
      </c>
      <c r="F64" s="87">
        <v>101.64250847</v>
      </c>
      <c r="G64" s="87">
        <v>254.10627117999999</v>
      </c>
      <c r="H64" s="87">
        <v>508.21254235999999</v>
      </c>
      <c r="I64" s="87">
        <v>0</v>
      </c>
      <c r="J64" s="87">
        <v>559.03379659999996</v>
      </c>
      <c r="K64" s="87">
        <v>660.67630507000001</v>
      </c>
      <c r="L64" s="87">
        <v>762.31881353999995</v>
      </c>
    </row>
    <row r="65" spans="1:12" ht="12.75" customHeight="1" x14ac:dyDescent="0.2">
      <c r="A65" s="86" t="s">
        <v>143</v>
      </c>
      <c r="B65" s="86">
        <v>8</v>
      </c>
      <c r="C65" s="87">
        <v>990.59491431000004</v>
      </c>
      <c r="D65" s="87">
        <v>985.51744642000006</v>
      </c>
      <c r="E65" s="87">
        <v>0</v>
      </c>
      <c r="F65" s="87">
        <v>98.551744639999995</v>
      </c>
      <c r="G65" s="87">
        <v>246.37936160999999</v>
      </c>
      <c r="H65" s="87">
        <v>492.75872321000003</v>
      </c>
      <c r="I65" s="87">
        <v>0</v>
      </c>
      <c r="J65" s="87">
        <v>542.03459553000005</v>
      </c>
      <c r="K65" s="87">
        <v>640.58634016999997</v>
      </c>
      <c r="L65" s="87">
        <v>739.13808482000002</v>
      </c>
    </row>
    <row r="66" spans="1:12" ht="12.75" customHeight="1" x14ac:dyDescent="0.2">
      <c r="A66" s="86" t="s">
        <v>143</v>
      </c>
      <c r="B66" s="86">
        <v>9</v>
      </c>
      <c r="C66" s="87">
        <v>841.26145988999997</v>
      </c>
      <c r="D66" s="87">
        <v>836.75036742999998</v>
      </c>
      <c r="E66" s="87">
        <v>0</v>
      </c>
      <c r="F66" s="87">
        <v>83.675036739999996</v>
      </c>
      <c r="G66" s="87">
        <v>209.18759186</v>
      </c>
      <c r="H66" s="87">
        <v>418.37518372</v>
      </c>
      <c r="I66" s="87">
        <v>0</v>
      </c>
      <c r="J66" s="87">
        <v>460.21270208999999</v>
      </c>
      <c r="K66" s="87">
        <v>543.88773882999999</v>
      </c>
      <c r="L66" s="87">
        <v>627.56277556999999</v>
      </c>
    </row>
    <row r="67" spans="1:12" ht="12.75" customHeight="1" x14ac:dyDescent="0.2">
      <c r="A67" s="86" t="s">
        <v>143</v>
      </c>
      <c r="B67" s="86">
        <v>10</v>
      </c>
      <c r="C67" s="87">
        <v>726.23998037000001</v>
      </c>
      <c r="D67" s="87">
        <v>722.62442100999999</v>
      </c>
      <c r="E67" s="87">
        <v>0</v>
      </c>
      <c r="F67" s="87">
        <v>72.262442100000001</v>
      </c>
      <c r="G67" s="87">
        <v>180.65610525</v>
      </c>
      <c r="H67" s="87">
        <v>361.31221051</v>
      </c>
      <c r="I67" s="87">
        <v>0</v>
      </c>
      <c r="J67" s="87">
        <v>397.44343156000002</v>
      </c>
      <c r="K67" s="87">
        <v>469.70587366000001</v>
      </c>
      <c r="L67" s="87">
        <v>541.96831576</v>
      </c>
    </row>
    <row r="68" spans="1:12" ht="12.75" customHeight="1" x14ac:dyDescent="0.2">
      <c r="A68" s="86" t="s">
        <v>143</v>
      </c>
      <c r="B68" s="86">
        <v>11</v>
      </c>
      <c r="C68" s="87">
        <v>696.73669993999999</v>
      </c>
      <c r="D68" s="87">
        <v>693.16674855999997</v>
      </c>
      <c r="E68" s="87">
        <v>0</v>
      </c>
      <c r="F68" s="87">
        <v>69.316674860000006</v>
      </c>
      <c r="G68" s="87">
        <v>173.29168713999999</v>
      </c>
      <c r="H68" s="87">
        <v>346.58337427999999</v>
      </c>
      <c r="I68" s="87">
        <v>0</v>
      </c>
      <c r="J68" s="87">
        <v>381.24171171</v>
      </c>
      <c r="K68" s="87">
        <v>450.55838655999997</v>
      </c>
      <c r="L68" s="87">
        <v>519.87506141999995</v>
      </c>
    </row>
    <row r="69" spans="1:12" ht="12.75" customHeight="1" x14ac:dyDescent="0.2">
      <c r="A69" s="86" t="s">
        <v>143</v>
      </c>
      <c r="B69" s="86">
        <v>12</v>
      </c>
      <c r="C69" s="87">
        <v>683.73926974999995</v>
      </c>
      <c r="D69" s="87">
        <v>680.32291906</v>
      </c>
      <c r="E69" s="87">
        <v>0</v>
      </c>
      <c r="F69" s="87">
        <v>68.032291909999998</v>
      </c>
      <c r="G69" s="87">
        <v>170.08072977</v>
      </c>
      <c r="H69" s="87">
        <v>340.16145953</v>
      </c>
      <c r="I69" s="87">
        <v>0</v>
      </c>
      <c r="J69" s="87">
        <v>374.17760548000001</v>
      </c>
      <c r="K69" s="87">
        <v>442.20989738999998</v>
      </c>
      <c r="L69" s="87">
        <v>510.24218930000001</v>
      </c>
    </row>
    <row r="70" spans="1:12" ht="12.75" customHeight="1" x14ac:dyDescent="0.2">
      <c r="A70" s="86" t="s">
        <v>143</v>
      </c>
      <c r="B70" s="86">
        <v>13</v>
      </c>
      <c r="C70" s="87">
        <v>701.73622891000002</v>
      </c>
      <c r="D70" s="87">
        <v>698.15493408999998</v>
      </c>
      <c r="E70" s="87">
        <v>0</v>
      </c>
      <c r="F70" s="87">
        <v>69.815493410000002</v>
      </c>
      <c r="G70" s="87">
        <v>174.53873351999999</v>
      </c>
      <c r="H70" s="87">
        <v>349.07746705</v>
      </c>
      <c r="I70" s="87">
        <v>0</v>
      </c>
      <c r="J70" s="87">
        <v>383.98521375000001</v>
      </c>
      <c r="K70" s="87">
        <v>453.80070716</v>
      </c>
      <c r="L70" s="87">
        <v>523.61620057000005</v>
      </c>
    </row>
    <row r="71" spans="1:12" ht="12.75" customHeight="1" x14ac:dyDescent="0.2">
      <c r="A71" s="86" t="s">
        <v>143</v>
      </c>
      <c r="B71" s="86">
        <v>14</v>
      </c>
      <c r="C71" s="87">
        <v>731.06453591000002</v>
      </c>
      <c r="D71" s="87">
        <v>727.15142566999998</v>
      </c>
      <c r="E71" s="87">
        <v>0</v>
      </c>
      <c r="F71" s="87">
        <v>72.715142569999998</v>
      </c>
      <c r="G71" s="87">
        <v>181.78785642</v>
      </c>
      <c r="H71" s="87">
        <v>363.57571283999999</v>
      </c>
      <c r="I71" s="87">
        <v>0</v>
      </c>
      <c r="J71" s="87">
        <v>399.93328412</v>
      </c>
      <c r="K71" s="87">
        <v>472.64842669000001</v>
      </c>
      <c r="L71" s="87">
        <v>545.36356924999995</v>
      </c>
    </row>
    <row r="72" spans="1:12" ht="12.75" customHeight="1" x14ac:dyDescent="0.2">
      <c r="A72" s="86" t="s">
        <v>143</v>
      </c>
      <c r="B72" s="86">
        <v>15</v>
      </c>
      <c r="C72" s="87">
        <v>725.02777595999999</v>
      </c>
      <c r="D72" s="87">
        <v>721.43206376000001</v>
      </c>
      <c r="E72" s="87">
        <v>0</v>
      </c>
      <c r="F72" s="87">
        <v>72.143206379999995</v>
      </c>
      <c r="G72" s="87">
        <v>180.35801594</v>
      </c>
      <c r="H72" s="87">
        <v>360.71603188</v>
      </c>
      <c r="I72" s="87">
        <v>0</v>
      </c>
      <c r="J72" s="87">
        <v>396.78763507000002</v>
      </c>
      <c r="K72" s="87">
        <v>468.93084143999999</v>
      </c>
      <c r="L72" s="87">
        <v>541.07404782000003</v>
      </c>
    </row>
    <row r="73" spans="1:12" ht="12.75" customHeight="1" x14ac:dyDescent="0.2">
      <c r="A73" s="86" t="s">
        <v>143</v>
      </c>
      <c r="B73" s="86">
        <v>16</v>
      </c>
      <c r="C73" s="87">
        <v>722.36800496000001</v>
      </c>
      <c r="D73" s="87">
        <v>718.67055829000003</v>
      </c>
      <c r="E73" s="87">
        <v>0</v>
      </c>
      <c r="F73" s="87">
        <v>71.867055829999998</v>
      </c>
      <c r="G73" s="87">
        <v>179.66763957000001</v>
      </c>
      <c r="H73" s="87">
        <v>359.33527915000002</v>
      </c>
      <c r="I73" s="87">
        <v>0</v>
      </c>
      <c r="J73" s="87">
        <v>395.26880705999997</v>
      </c>
      <c r="K73" s="87">
        <v>467.13586289</v>
      </c>
      <c r="L73" s="87">
        <v>539.00291872000003</v>
      </c>
    </row>
    <row r="74" spans="1:12" ht="12.75" customHeight="1" x14ac:dyDescent="0.2">
      <c r="A74" s="86" t="s">
        <v>143</v>
      </c>
      <c r="B74" s="86">
        <v>17</v>
      </c>
      <c r="C74" s="87">
        <v>722.11111151</v>
      </c>
      <c r="D74" s="87">
        <v>718.58732916999998</v>
      </c>
      <c r="E74" s="87">
        <v>0</v>
      </c>
      <c r="F74" s="87">
        <v>71.858732919999994</v>
      </c>
      <c r="G74" s="87">
        <v>179.64683228999999</v>
      </c>
      <c r="H74" s="87">
        <v>359.29366458999999</v>
      </c>
      <c r="I74" s="87">
        <v>0</v>
      </c>
      <c r="J74" s="87">
        <v>395.22303104000002</v>
      </c>
      <c r="K74" s="87">
        <v>467.08176395999999</v>
      </c>
      <c r="L74" s="87">
        <v>538.94049687999996</v>
      </c>
    </row>
    <row r="75" spans="1:12" ht="12.75" customHeight="1" x14ac:dyDescent="0.2">
      <c r="A75" s="86" t="s">
        <v>143</v>
      </c>
      <c r="B75" s="86">
        <v>18</v>
      </c>
      <c r="C75" s="87">
        <v>711.95821764000004</v>
      </c>
      <c r="D75" s="87">
        <v>708.52722554000002</v>
      </c>
      <c r="E75" s="87">
        <v>0</v>
      </c>
      <c r="F75" s="87">
        <v>70.852722549999996</v>
      </c>
      <c r="G75" s="87">
        <v>177.13180639000001</v>
      </c>
      <c r="H75" s="87">
        <v>354.26361277000001</v>
      </c>
      <c r="I75" s="87">
        <v>0</v>
      </c>
      <c r="J75" s="87">
        <v>389.68997404999999</v>
      </c>
      <c r="K75" s="87">
        <v>460.5426966</v>
      </c>
      <c r="L75" s="87">
        <v>531.39541915999996</v>
      </c>
    </row>
    <row r="76" spans="1:12" ht="12.75" customHeight="1" x14ac:dyDescent="0.2">
      <c r="A76" s="86" t="s">
        <v>143</v>
      </c>
      <c r="B76" s="86">
        <v>19</v>
      </c>
      <c r="C76" s="87">
        <v>730.59698320999996</v>
      </c>
      <c r="D76" s="87">
        <v>726.88183747999994</v>
      </c>
      <c r="E76" s="87">
        <v>0</v>
      </c>
      <c r="F76" s="87">
        <v>72.688183749999993</v>
      </c>
      <c r="G76" s="87">
        <v>181.72045936999999</v>
      </c>
      <c r="H76" s="87">
        <v>363.44091873999997</v>
      </c>
      <c r="I76" s="87">
        <v>0</v>
      </c>
      <c r="J76" s="87">
        <v>399.78501060999997</v>
      </c>
      <c r="K76" s="87">
        <v>472.47319435999998</v>
      </c>
      <c r="L76" s="87">
        <v>545.16137810999999</v>
      </c>
    </row>
    <row r="77" spans="1:12" ht="12.75" customHeight="1" x14ac:dyDescent="0.2">
      <c r="A77" s="86" t="s">
        <v>143</v>
      </c>
      <c r="B77" s="86">
        <v>20</v>
      </c>
      <c r="C77" s="87">
        <v>748.36822901000005</v>
      </c>
      <c r="D77" s="87">
        <v>744.52467991000003</v>
      </c>
      <c r="E77" s="87">
        <v>0</v>
      </c>
      <c r="F77" s="87">
        <v>74.452467990000002</v>
      </c>
      <c r="G77" s="87">
        <v>186.13116998000001</v>
      </c>
      <c r="H77" s="87">
        <v>372.26233996000002</v>
      </c>
      <c r="I77" s="87">
        <v>0</v>
      </c>
      <c r="J77" s="87">
        <v>409.48857394999999</v>
      </c>
      <c r="K77" s="87">
        <v>483.94104193999999</v>
      </c>
      <c r="L77" s="87">
        <v>558.39350993000005</v>
      </c>
    </row>
    <row r="78" spans="1:12" ht="12.75" customHeight="1" x14ac:dyDescent="0.2">
      <c r="A78" s="86" t="s">
        <v>143</v>
      </c>
      <c r="B78" s="86">
        <v>21</v>
      </c>
      <c r="C78" s="87">
        <v>738.51656863999995</v>
      </c>
      <c r="D78" s="87">
        <v>734.69159225999999</v>
      </c>
      <c r="E78" s="87">
        <v>0</v>
      </c>
      <c r="F78" s="87">
        <v>73.469159230000002</v>
      </c>
      <c r="G78" s="87">
        <v>183.67289807</v>
      </c>
      <c r="H78" s="87">
        <v>367.34579613</v>
      </c>
      <c r="I78" s="87">
        <v>0</v>
      </c>
      <c r="J78" s="87">
        <v>404.08037574000002</v>
      </c>
      <c r="K78" s="87">
        <v>477.54953497000002</v>
      </c>
      <c r="L78" s="87">
        <v>551.01869420000003</v>
      </c>
    </row>
    <row r="79" spans="1:12" ht="12.75" customHeight="1" x14ac:dyDescent="0.2">
      <c r="A79" s="86" t="s">
        <v>143</v>
      </c>
      <c r="B79" s="86">
        <v>22</v>
      </c>
      <c r="C79" s="87">
        <v>723.67282908000004</v>
      </c>
      <c r="D79" s="87">
        <v>719.99287529000003</v>
      </c>
      <c r="E79" s="87">
        <v>0</v>
      </c>
      <c r="F79" s="87">
        <v>71.999287530000004</v>
      </c>
      <c r="G79" s="87">
        <v>179.99821882000001</v>
      </c>
      <c r="H79" s="87">
        <v>359.99643765000002</v>
      </c>
      <c r="I79" s="87">
        <v>0</v>
      </c>
      <c r="J79" s="87">
        <v>395.99608140999999</v>
      </c>
      <c r="K79" s="87">
        <v>467.99536893999999</v>
      </c>
      <c r="L79" s="87">
        <v>539.99465647</v>
      </c>
    </row>
    <row r="80" spans="1:12" ht="12.75" customHeight="1" x14ac:dyDescent="0.2">
      <c r="A80" s="86" t="s">
        <v>143</v>
      </c>
      <c r="B80" s="86">
        <v>23</v>
      </c>
      <c r="C80" s="87">
        <v>722.27905614999997</v>
      </c>
      <c r="D80" s="87">
        <v>718.41851153000005</v>
      </c>
      <c r="E80" s="87">
        <v>0</v>
      </c>
      <c r="F80" s="87">
        <v>71.841851149999997</v>
      </c>
      <c r="G80" s="87">
        <v>179.60462788000001</v>
      </c>
      <c r="H80" s="87">
        <v>359.20925577000003</v>
      </c>
      <c r="I80" s="87">
        <v>0</v>
      </c>
      <c r="J80" s="87">
        <v>395.13018133999998</v>
      </c>
      <c r="K80" s="87">
        <v>466.97203249</v>
      </c>
      <c r="L80" s="87">
        <v>538.81388364999998</v>
      </c>
    </row>
    <row r="81" spans="1:12" ht="12.75" customHeight="1" x14ac:dyDescent="0.2">
      <c r="A81" s="86" t="s">
        <v>143</v>
      </c>
      <c r="B81" s="86">
        <v>24</v>
      </c>
      <c r="C81" s="87">
        <v>774.28725806</v>
      </c>
      <c r="D81" s="87">
        <v>766.12634696999999</v>
      </c>
      <c r="E81" s="87">
        <v>0</v>
      </c>
      <c r="F81" s="87">
        <v>76.612634700000001</v>
      </c>
      <c r="G81" s="87">
        <v>191.53158673999999</v>
      </c>
      <c r="H81" s="87">
        <v>383.06317349</v>
      </c>
      <c r="I81" s="87">
        <v>0</v>
      </c>
      <c r="J81" s="87">
        <v>421.36949083000002</v>
      </c>
      <c r="K81" s="87">
        <v>497.98212553000002</v>
      </c>
      <c r="L81" s="87">
        <v>574.59476023000002</v>
      </c>
    </row>
    <row r="82" spans="1:12" ht="12.75" customHeight="1" x14ac:dyDescent="0.2">
      <c r="A82" s="86" t="s">
        <v>144</v>
      </c>
      <c r="B82" s="86">
        <v>1</v>
      </c>
      <c r="C82" s="87">
        <v>886.68680073999997</v>
      </c>
      <c r="D82" s="87">
        <v>876.12577892000002</v>
      </c>
      <c r="E82" s="87">
        <v>0</v>
      </c>
      <c r="F82" s="87">
        <v>87.612577889999997</v>
      </c>
      <c r="G82" s="87">
        <v>219.03144473</v>
      </c>
      <c r="H82" s="87">
        <v>438.06288946000001</v>
      </c>
      <c r="I82" s="87">
        <v>0</v>
      </c>
      <c r="J82" s="87">
        <v>481.86917841000002</v>
      </c>
      <c r="K82" s="87">
        <v>569.48175630000003</v>
      </c>
      <c r="L82" s="87">
        <v>657.09433419000004</v>
      </c>
    </row>
    <row r="83" spans="1:12" ht="12.75" customHeight="1" x14ac:dyDescent="0.2">
      <c r="A83" s="86" t="s">
        <v>144</v>
      </c>
      <c r="B83" s="86">
        <v>2</v>
      </c>
      <c r="C83" s="87">
        <v>1020.08625595</v>
      </c>
      <c r="D83" s="87">
        <v>1008.00450428</v>
      </c>
      <c r="E83" s="87">
        <v>0</v>
      </c>
      <c r="F83" s="87">
        <v>100.80045043</v>
      </c>
      <c r="G83" s="87">
        <v>252.00112607</v>
      </c>
      <c r="H83" s="87">
        <v>504.00225214</v>
      </c>
      <c r="I83" s="87">
        <v>0</v>
      </c>
      <c r="J83" s="87">
        <v>554.40247735000003</v>
      </c>
      <c r="K83" s="87">
        <v>655.20292777999998</v>
      </c>
      <c r="L83" s="87">
        <v>756.00337821000005</v>
      </c>
    </row>
    <row r="84" spans="1:12" ht="12.75" customHeight="1" x14ac:dyDescent="0.2">
      <c r="A84" s="86" t="s">
        <v>144</v>
      </c>
      <c r="B84" s="86">
        <v>3</v>
      </c>
      <c r="C84" s="87">
        <v>1039.2003008300001</v>
      </c>
      <c r="D84" s="87">
        <v>1026.7216638899999</v>
      </c>
      <c r="E84" s="87">
        <v>0</v>
      </c>
      <c r="F84" s="87">
        <v>102.67216639</v>
      </c>
      <c r="G84" s="87">
        <v>256.68041597000001</v>
      </c>
      <c r="H84" s="87">
        <v>513.36083195000003</v>
      </c>
      <c r="I84" s="87">
        <v>0</v>
      </c>
      <c r="J84" s="87">
        <v>564.69691513999999</v>
      </c>
      <c r="K84" s="87">
        <v>667.36908153000002</v>
      </c>
      <c r="L84" s="87">
        <v>770.04124792000005</v>
      </c>
    </row>
    <row r="85" spans="1:12" ht="12.75" customHeight="1" x14ac:dyDescent="0.2">
      <c r="A85" s="86" t="s">
        <v>144</v>
      </c>
      <c r="B85" s="86">
        <v>4</v>
      </c>
      <c r="C85" s="87">
        <v>1035.95871493</v>
      </c>
      <c r="D85" s="87">
        <v>1024.0142356700001</v>
      </c>
      <c r="E85" s="87">
        <v>0</v>
      </c>
      <c r="F85" s="87">
        <v>102.40142357000001</v>
      </c>
      <c r="G85" s="87">
        <v>256.00355891999999</v>
      </c>
      <c r="H85" s="87">
        <v>512.00711783999998</v>
      </c>
      <c r="I85" s="87">
        <v>0</v>
      </c>
      <c r="J85" s="87">
        <v>563.20782961999998</v>
      </c>
      <c r="K85" s="87">
        <v>665.60925319</v>
      </c>
      <c r="L85" s="87">
        <v>768.01067675000002</v>
      </c>
    </row>
    <row r="86" spans="1:12" ht="12.75" customHeight="1" x14ac:dyDescent="0.2">
      <c r="A86" s="86" t="s">
        <v>144</v>
      </c>
      <c r="B86" s="86">
        <v>5</v>
      </c>
      <c r="C86" s="87">
        <v>1029.17801065</v>
      </c>
      <c r="D86" s="87">
        <v>1021.91864492</v>
      </c>
      <c r="E86" s="87">
        <v>0</v>
      </c>
      <c r="F86" s="87">
        <v>102.19186449</v>
      </c>
      <c r="G86" s="87">
        <v>255.47966123</v>
      </c>
      <c r="H86" s="87">
        <v>510.95932246000001</v>
      </c>
      <c r="I86" s="87">
        <v>0</v>
      </c>
      <c r="J86" s="87">
        <v>562.05525470999999</v>
      </c>
      <c r="K86" s="87">
        <v>664.24711920000004</v>
      </c>
      <c r="L86" s="87">
        <v>766.43898368999999</v>
      </c>
    </row>
    <row r="87" spans="1:12" ht="12.75" customHeight="1" x14ac:dyDescent="0.2">
      <c r="A87" s="86" t="s">
        <v>144</v>
      </c>
      <c r="B87" s="86">
        <v>6</v>
      </c>
      <c r="C87" s="87">
        <v>1036.83708293</v>
      </c>
      <c r="D87" s="87">
        <v>1030.2995803399999</v>
      </c>
      <c r="E87" s="87">
        <v>0</v>
      </c>
      <c r="F87" s="87">
        <v>103.02995803</v>
      </c>
      <c r="G87" s="87">
        <v>257.57489508999998</v>
      </c>
      <c r="H87" s="87">
        <v>515.14979016999996</v>
      </c>
      <c r="I87" s="87">
        <v>0</v>
      </c>
      <c r="J87" s="87">
        <v>566.66476919000002</v>
      </c>
      <c r="K87" s="87">
        <v>669.69472722</v>
      </c>
      <c r="L87" s="87">
        <v>772.72468526</v>
      </c>
    </row>
    <row r="88" spans="1:12" ht="12.75" customHeight="1" x14ac:dyDescent="0.2">
      <c r="A88" s="86" t="s">
        <v>144</v>
      </c>
      <c r="B88" s="86">
        <v>7</v>
      </c>
      <c r="C88" s="87">
        <v>1032.89031991</v>
      </c>
      <c r="D88" s="87">
        <v>1026.3429538800001</v>
      </c>
      <c r="E88" s="87">
        <v>0</v>
      </c>
      <c r="F88" s="87">
        <v>102.63429539000001</v>
      </c>
      <c r="G88" s="87">
        <v>256.58573847000002</v>
      </c>
      <c r="H88" s="87">
        <v>513.17147694000005</v>
      </c>
      <c r="I88" s="87">
        <v>0</v>
      </c>
      <c r="J88" s="87">
        <v>564.48862463</v>
      </c>
      <c r="K88" s="87">
        <v>667.12292002000004</v>
      </c>
      <c r="L88" s="87">
        <v>769.75721540999996</v>
      </c>
    </row>
    <row r="89" spans="1:12" ht="12.75" customHeight="1" x14ac:dyDescent="0.2">
      <c r="A89" s="86" t="s">
        <v>144</v>
      </c>
      <c r="B89" s="86">
        <v>8</v>
      </c>
      <c r="C89" s="87">
        <v>1000.40046612</v>
      </c>
      <c r="D89" s="87">
        <v>994.84086148999995</v>
      </c>
      <c r="E89" s="87">
        <v>0</v>
      </c>
      <c r="F89" s="87">
        <v>99.484086149999996</v>
      </c>
      <c r="G89" s="87">
        <v>248.71021536999999</v>
      </c>
      <c r="H89" s="87">
        <v>497.42043074999998</v>
      </c>
      <c r="I89" s="87">
        <v>0</v>
      </c>
      <c r="J89" s="87">
        <v>547.16247381999995</v>
      </c>
      <c r="K89" s="87">
        <v>646.64655997</v>
      </c>
      <c r="L89" s="87">
        <v>746.13064612000005</v>
      </c>
    </row>
    <row r="90" spans="1:12" ht="12.75" customHeight="1" x14ac:dyDescent="0.2">
      <c r="A90" s="86" t="s">
        <v>144</v>
      </c>
      <c r="B90" s="86">
        <v>9</v>
      </c>
      <c r="C90" s="87">
        <v>897.29392990999997</v>
      </c>
      <c r="D90" s="87">
        <v>892.51428139999996</v>
      </c>
      <c r="E90" s="87">
        <v>0</v>
      </c>
      <c r="F90" s="87">
        <v>89.251428140000002</v>
      </c>
      <c r="G90" s="87">
        <v>223.12857034999999</v>
      </c>
      <c r="H90" s="87">
        <v>446.25714069999998</v>
      </c>
      <c r="I90" s="87">
        <v>0</v>
      </c>
      <c r="J90" s="87">
        <v>490.88285476999999</v>
      </c>
      <c r="K90" s="87">
        <v>580.13428291000002</v>
      </c>
      <c r="L90" s="87">
        <v>669.38571105000005</v>
      </c>
    </row>
    <row r="91" spans="1:12" ht="12.75" customHeight="1" x14ac:dyDescent="0.2">
      <c r="A91" s="86" t="s">
        <v>144</v>
      </c>
      <c r="B91" s="86">
        <v>10</v>
      </c>
      <c r="C91" s="87">
        <v>801.70399926000005</v>
      </c>
      <c r="D91" s="87">
        <v>798.28286740999999</v>
      </c>
      <c r="E91" s="87">
        <v>0</v>
      </c>
      <c r="F91" s="87">
        <v>79.828286739999996</v>
      </c>
      <c r="G91" s="87">
        <v>199.57071685</v>
      </c>
      <c r="H91" s="87">
        <v>399.14143371</v>
      </c>
      <c r="I91" s="87">
        <v>0</v>
      </c>
      <c r="J91" s="87">
        <v>439.05557707999998</v>
      </c>
      <c r="K91" s="87">
        <v>518.88386381999999</v>
      </c>
      <c r="L91" s="87">
        <v>598.71215056000005</v>
      </c>
    </row>
    <row r="92" spans="1:12" ht="12.75" customHeight="1" x14ac:dyDescent="0.2">
      <c r="A92" s="86" t="s">
        <v>144</v>
      </c>
      <c r="B92" s="86">
        <v>11</v>
      </c>
      <c r="C92" s="87">
        <v>715.86181365000004</v>
      </c>
      <c r="D92" s="87">
        <v>712.78236272000004</v>
      </c>
      <c r="E92" s="87">
        <v>0</v>
      </c>
      <c r="F92" s="87">
        <v>71.278236269999994</v>
      </c>
      <c r="G92" s="87">
        <v>178.19559068000001</v>
      </c>
      <c r="H92" s="87">
        <v>356.39118136000002</v>
      </c>
      <c r="I92" s="87">
        <v>0</v>
      </c>
      <c r="J92" s="87">
        <v>392.03029950000001</v>
      </c>
      <c r="K92" s="87">
        <v>463.30853576999999</v>
      </c>
      <c r="L92" s="87">
        <v>534.58677204000003</v>
      </c>
    </row>
    <row r="93" spans="1:12" ht="12.75" customHeight="1" x14ac:dyDescent="0.2">
      <c r="A93" s="86" t="s">
        <v>144</v>
      </c>
      <c r="B93" s="86">
        <v>12</v>
      </c>
      <c r="C93" s="87">
        <v>703.50152141000001</v>
      </c>
      <c r="D93" s="87">
        <v>700.41211745999999</v>
      </c>
      <c r="E93" s="87">
        <v>0</v>
      </c>
      <c r="F93" s="87">
        <v>70.041211750000002</v>
      </c>
      <c r="G93" s="87">
        <v>175.10302937</v>
      </c>
      <c r="H93" s="87">
        <v>350.20605873</v>
      </c>
      <c r="I93" s="87">
        <v>0</v>
      </c>
      <c r="J93" s="87">
        <v>385.22666459999999</v>
      </c>
      <c r="K93" s="87">
        <v>455.26787634999999</v>
      </c>
      <c r="L93" s="87">
        <v>525.30908810000005</v>
      </c>
    </row>
    <row r="94" spans="1:12" ht="12.75" customHeight="1" x14ac:dyDescent="0.2">
      <c r="A94" s="86" t="s">
        <v>144</v>
      </c>
      <c r="B94" s="86">
        <v>13</v>
      </c>
      <c r="C94" s="87">
        <v>725.63262769000005</v>
      </c>
      <c r="D94" s="87">
        <v>722.35608778999995</v>
      </c>
      <c r="E94" s="87">
        <v>0</v>
      </c>
      <c r="F94" s="87">
        <v>72.235608780000007</v>
      </c>
      <c r="G94" s="87">
        <v>180.58902194999999</v>
      </c>
      <c r="H94" s="87">
        <v>361.17804389999998</v>
      </c>
      <c r="I94" s="87">
        <v>0</v>
      </c>
      <c r="J94" s="87">
        <v>397.29584827999997</v>
      </c>
      <c r="K94" s="87">
        <v>469.53145705999998</v>
      </c>
      <c r="L94" s="87">
        <v>541.76706583999999</v>
      </c>
    </row>
    <row r="95" spans="1:12" ht="12.75" customHeight="1" x14ac:dyDescent="0.2">
      <c r="A95" s="86" t="s">
        <v>144</v>
      </c>
      <c r="B95" s="86">
        <v>14</v>
      </c>
      <c r="C95" s="87">
        <v>757.14696131999995</v>
      </c>
      <c r="D95" s="87">
        <v>753.47492035000005</v>
      </c>
      <c r="E95" s="87">
        <v>0</v>
      </c>
      <c r="F95" s="87">
        <v>75.347492040000006</v>
      </c>
      <c r="G95" s="87">
        <v>188.36873009000001</v>
      </c>
      <c r="H95" s="87">
        <v>376.73746018000003</v>
      </c>
      <c r="I95" s="87">
        <v>0</v>
      </c>
      <c r="J95" s="87">
        <v>414.41120618999997</v>
      </c>
      <c r="K95" s="87">
        <v>489.75869822999999</v>
      </c>
      <c r="L95" s="87">
        <v>565.10619025999995</v>
      </c>
    </row>
    <row r="96" spans="1:12" ht="12.75" customHeight="1" x14ac:dyDescent="0.2">
      <c r="A96" s="86" t="s">
        <v>144</v>
      </c>
      <c r="B96" s="86">
        <v>15</v>
      </c>
      <c r="C96" s="87">
        <v>772.53353995999998</v>
      </c>
      <c r="D96" s="87">
        <v>768.87880727000004</v>
      </c>
      <c r="E96" s="87">
        <v>0</v>
      </c>
      <c r="F96" s="87">
        <v>76.887880730000006</v>
      </c>
      <c r="G96" s="87">
        <v>192.21970182000001</v>
      </c>
      <c r="H96" s="87">
        <v>384.43940364000002</v>
      </c>
      <c r="I96" s="87">
        <v>0</v>
      </c>
      <c r="J96" s="87">
        <v>422.88334400000002</v>
      </c>
      <c r="K96" s="87">
        <v>499.77122472999997</v>
      </c>
      <c r="L96" s="87">
        <v>576.65910544999997</v>
      </c>
    </row>
    <row r="97" spans="1:12" ht="12.75" customHeight="1" x14ac:dyDescent="0.2">
      <c r="A97" s="86" t="s">
        <v>144</v>
      </c>
      <c r="B97" s="86">
        <v>16</v>
      </c>
      <c r="C97" s="87">
        <v>783.34277997000004</v>
      </c>
      <c r="D97" s="87">
        <v>779.75635037999996</v>
      </c>
      <c r="E97" s="87">
        <v>0</v>
      </c>
      <c r="F97" s="87">
        <v>77.97563504</v>
      </c>
      <c r="G97" s="87">
        <v>194.93908759999999</v>
      </c>
      <c r="H97" s="87">
        <v>389.87817518999998</v>
      </c>
      <c r="I97" s="87">
        <v>0</v>
      </c>
      <c r="J97" s="87">
        <v>428.86599271</v>
      </c>
      <c r="K97" s="87">
        <v>506.84162774999999</v>
      </c>
      <c r="L97" s="87">
        <v>584.81726278999997</v>
      </c>
    </row>
    <row r="98" spans="1:12" ht="12.75" customHeight="1" x14ac:dyDescent="0.2">
      <c r="A98" s="86" t="s">
        <v>144</v>
      </c>
      <c r="B98" s="86">
        <v>17</v>
      </c>
      <c r="C98" s="87">
        <v>779.57082443000002</v>
      </c>
      <c r="D98" s="87">
        <v>776.38162038999997</v>
      </c>
      <c r="E98" s="87">
        <v>0</v>
      </c>
      <c r="F98" s="87">
        <v>77.638162039999997</v>
      </c>
      <c r="G98" s="87">
        <v>194.09540509999999</v>
      </c>
      <c r="H98" s="87">
        <v>388.19081019999999</v>
      </c>
      <c r="I98" s="87">
        <v>0</v>
      </c>
      <c r="J98" s="87">
        <v>427.00989120999998</v>
      </c>
      <c r="K98" s="87">
        <v>504.64805324999998</v>
      </c>
      <c r="L98" s="87">
        <v>582.28621528999997</v>
      </c>
    </row>
    <row r="99" spans="1:12" ht="12.75" customHeight="1" x14ac:dyDescent="0.2">
      <c r="A99" s="86" t="s">
        <v>144</v>
      </c>
      <c r="B99" s="86">
        <v>18</v>
      </c>
      <c r="C99" s="87">
        <v>783.45324845000005</v>
      </c>
      <c r="D99" s="87">
        <v>779.39028736</v>
      </c>
      <c r="E99" s="87">
        <v>0</v>
      </c>
      <c r="F99" s="87">
        <v>77.939028739999998</v>
      </c>
      <c r="G99" s="87">
        <v>194.84757184</v>
      </c>
      <c r="H99" s="87">
        <v>389.69514368</v>
      </c>
      <c r="I99" s="87">
        <v>0</v>
      </c>
      <c r="J99" s="87">
        <v>428.66465805000001</v>
      </c>
      <c r="K99" s="87">
        <v>506.60368677999998</v>
      </c>
      <c r="L99" s="87">
        <v>584.54271552</v>
      </c>
    </row>
    <row r="100" spans="1:12" ht="12.75" customHeight="1" x14ac:dyDescent="0.2">
      <c r="A100" s="86" t="s">
        <v>144</v>
      </c>
      <c r="B100" s="86">
        <v>19</v>
      </c>
      <c r="C100" s="87">
        <v>730.33724543000005</v>
      </c>
      <c r="D100" s="87">
        <v>725.82169284999998</v>
      </c>
      <c r="E100" s="87">
        <v>0</v>
      </c>
      <c r="F100" s="87">
        <v>72.582169289999996</v>
      </c>
      <c r="G100" s="87">
        <v>181.45542320999999</v>
      </c>
      <c r="H100" s="87">
        <v>362.91084642999999</v>
      </c>
      <c r="I100" s="87">
        <v>0</v>
      </c>
      <c r="J100" s="87">
        <v>399.20193107</v>
      </c>
      <c r="K100" s="87">
        <v>471.78410035000002</v>
      </c>
      <c r="L100" s="87">
        <v>544.36626964000004</v>
      </c>
    </row>
    <row r="101" spans="1:12" ht="12.75" customHeight="1" x14ac:dyDescent="0.2">
      <c r="A101" s="86" t="s">
        <v>144</v>
      </c>
      <c r="B101" s="86">
        <v>20</v>
      </c>
      <c r="C101" s="87">
        <v>732.63589453999998</v>
      </c>
      <c r="D101" s="87">
        <v>728.76701473000003</v>
      </c>
      <c r="E101" s="87">
        <v>0</v>
      </c>
      <c r="F101" s="87">
        <v>72.87670147</v>
      </c>
      <c r="G101" s="87">
        <v>182.19175368000001</v>
      </c>
      <c r="H101" s="87">
        <v>364.38350737000002</v>
      </c>
      <c r="I101" s="87">
        <v>0</v>
      </c>
      <c r="J101" s="87">
        <v>400.82185809999999</v>
      </c>
      <c r="K101" s="87">
        <v>473.69855956999999</v>
      </c>
      <c r="L101" s="87">
        <v>546.57526104999999</v>
      </c>
    </row>
    <row r="102" spans="1:12" ht="12.75" customHeight="1" x14ac:dyDescent="0.2">
      <c r="A102" s="86" t="s">
        <v>144</v>
      </c>
      <c r="B102" s="86">
        <v>21</v>
      </c>
      <c r="C102" s="87">
        <v>737.06097017000002</v>
      </c>
      <c r="D102" s="87">
        <v>733.22389820000001</v>
      </c>
      <c r="E102" s="87">
        <v>0</v>
      </c>
      <c r="F102" s="87">
        <v>73.322389819999998</v>
      </c>
      <c r="G102" s="87">
        <v>183.30597455</v>
      </c>
      <c r="H102" s="87">
        <v>366.6119491</v>
      </c>
      <c r="I102" s="87">
        <v>0</v>
      </c>
      <c r="J102" s="87">
        <v>403.27314401000001</v>
      </c>
      <c r="K102" s="87">
        <v>476.59553383000002</v>
      </c>
      <c r="L102" s="87">
        <v>549.91792365000003</v>
      </c>
    </row>
    <row r="103" spans="1:12" ht="12.75" customHeight="1" x14ac:dyDescent="0.2">
      <c r="A103" s="86" t="s">
        <v>144</v>
      </c>
      <c r="B103" s="86">
        <v>22</v>
      </c>
      <c r="C103" s="87">
        <v>764.77054153999995</v>
      </c>
      <c r="D103" s="87">
        <v>760.68407146000004</v>
      </c>
      <c r="E103" s="87">
        <v>0</v>
      </c>
      <c r="F103" s="87">
        <v>76.068407149999999</v>
      </c>
      <c r="G103" s="87">
        <v>190.17101786999999</v>
      </c>
      <c r="H103" s="87">
        <v>380.34203573000002</v>
      </c>
      <c r="I103" s="87">
        <v>0</v>
      </c>
      <c r="J103" s="87">
        <v>418.37623930000001</v>
      </c>
      <c r="K103" s="87">
        <v>494.44464644999999</v>
      </c>
      <c r="L103" s="87">
        <v>570.51305360000003</v>
      </c>
    </row>
    <row r="104" spans="1:12" ht="12.75" customHeight="1" x14ac:dyDescent="0.2">
      <c r="A104" s="86" t="s">
        <v>144</v>
      </c>
      <c r="B104" s="86">
        <v>23</v>
      </c>
      <c r="C104" s="87">
        <v>790.39678151999999</v>
      </c>
      <c r="D104" s="87">
        <v>786.26378490000002</v>
      </c>
      <c r="E104" s="87">
        <v>0</v>
      </c>
      <c r="F104" s="87">
        <v>78.626378489999993</v>
      </c>
      <c r="G104" s="87">
        <v>196.56594623000001</v>
      </c>
      <c r="H104" s="87">
        <v>393.13189245000001</v>
      </c>
      <c r="I104" s="87">
        <v>0</v>
      </c>
      <c r="J104" s="87">
        <v>432.4450817</v>
      </c>
      <c r="K104" s="87">
        <v>511.07146018999998</v>
      </c>
      <c r="L104" s="87">
        <v>589.69783868000002</v>
      </c>
    </row>
    <row r="105" spans="1:12" ht="12.75" customHeight="1" x14ac:dyDescent="0.2">
      <c r="A105" s="86" t="s">
        <v>144</v>
      </c>
      <c r="B105" s="86">
        <v>24</v>
      </c>
      <c r="C105" s="87">
        <v>873.22076979999997</v>
      </c>
      <c r="D105" s="87">
        <v>868.52244499000005</v>
      </c>
      <c r="E105" s="87">
        <v>0</v>
      </c>
      <c r="F105" s="87">
        <v>86.852244499999998</v>
      </c>
      <c r="G105" s="87">
        <v>217.13061124999999</v>
      </c>
      <c r="H105" s="87">
        <v>434.26122249999997</v>
      </c>
      <c r="I105" s="87">
        <v>0</v>
      </c>
      <c r="J105" s="87">
        <v>477.68734474000001</v>
      </c>
      <c r="K105" s="87">
        <v>564.53958924000005</v>
      </c>
      <c r="L105" s="87">
        <v>651.39183374000004</v>
      </c>
    </row>
    <row r="106" spans="1:12" ht="12.75" customHeight="1" x14ac:dyDescent="0.2">
      <c r="A106" s="86" t="s">
        <v>145</v>
      </c>
      <c r="B106" s="86">
        <v>1</v>
      </c>
      <c r="C106" s="87">
        <v>962.70545960000004</v>
      </c>
      <c r="D106" s="87">
        <v>957.56905853000001</v>
      </c>
      <c r="E106" s="87">
        <v>0</v>
      </c>
      <c r="F106" s="87">
        <v>95.756905849999995</v>
      </c>
      <c r="G106" s="87">
        <v>239.39226463</v>
      </c>
      <c r="H106" s="87">
        <v>478.78452927000001</v>
      </c>
      <c r="I106" s="87">
        <v>0</v>
      </c>
      <c r="J106" s="87">
        <v>526.66298218999998</v>
      </c>
      <c r="K106" s="87">
        <v>622.41988804000005</v>
      </c>
      <c r="L106" s="87">
        <v>718.17679390000001</v>
      </c>
    </row>
    <row r="107" spans="1:12" ht="12.75" customHeight="1" x14ac:dyDescent="0.2">
      <c r="A107" s="86" t="s">
        <v>145</v>
      </c>
      <c r="B107" s="86">
        <v>2</v>
      </c>
      <c r="C107" s="87">
        <v>1029.26121831</v>
      </c>
      <c r="D107" s="87">
        <v>1023.86622541</v>
      </c>
      <c r="E107" s="87">
        <v>0</v>
      </c>
      <c r="F107" s="87">
        <v>102.38662254</v>
      </c>
      <c r="G107" s="87">
        <v>255.96655634999999</v>
      </c>
      <c r="H107" s="87">
        <v>511.93311270999999</v>
      </c>
      <c r="I107" s="87">
        <v>0</v>
      </c>
      <c r="J107" s="87">
        <v>563.12642398000003</v>
      </c>
      <c r="K107" s="87">
        <v>665.51304651999999</v>
      </c>
      <c r="L107" s="87">
        <v>767.89966905999995</v>
      </c>
    </row>
    <row r="108" spans="1:12" ht="12.75" customHeight="1" x14ac:dyDescent="0.2">
      <c r="A108" s="86" t="s">
        <v>145</v>
      </c>
      <c r="B108" s="86">
        <v>3</v>
      </c>
      <c r="C108" s="87">
        <v>1033.09700914</v>
      </c>
      <c r="D108" s="87">
        <v>1027.6821777800001</v>
      </c>
      <c r="E108" s="87">
        <v>0</v>
      </c>
      <c r="F108" s="87">
        <v>102.76821778</v>
      </c>
      <c r="G108" s="87">
        <v>256.92054445000002</v>
      </c>
      <c r="H108" s="87">
        <v>513.84108889000004</v>
      </c>
      <c r="I108" s="87">
        <v>0</v>
      </c>
      <c r="J108" s="87">
        <v>565.22519778000003</v>
      </c>
      <c r="K108" s="87">
        <v>667.99341556000002</v>
      </c>
      <c r="L108" s="87">
        <v>770.76163334</v>
      </c>
    </row>
    <row r="109" spans="1:12" ht="12.75" customHeight="1" x14ac:dyDescent="0.2">
      <c r="A109" s="86" t="s">
        <v>145</v>
      </c>
      <c r="B109" s="86">
        <v>4</v>
      </c>
      <c r="C109" s="87">
        <v>1031.9040070200001</v>
      </c>
      <c r="D109" s="87">
        <v>1026.5225768299999</v>
      </c>
      <c r="E109" s="87">
        <v>0</v>
      </c>
      <c r="F109" s="87">
        <v>102.65225768000001</v>
      </c>
      <c r="G109" s="87">
        <v>256.63064421000001</v>
      </c>
      <c r="H109" s="87">
        <v>513.26128842000003</v>
      </c>
      <c r="I109" s="87">
        <v>0</v>
      </c>
      <c r="J109" s="87">
        <v>564.58741726000005</v>
      </c>
      <c r="K109" s="87">
        <v>667.23967493999999</v>
      </c>
      <c r="L109" s="87">
        <v>769.89193262000003</v>
      </c>
    </row>
    <row r="110" spans="1:12" ht="12.75" customHeight="1" x14ac:dyDescent="0.2">
      <c r="A110" s="86" t="s">
        <v>145</v>
      </c>
      <c r="B110" s="86">
        <v>5</v>
      </c>
      <c r="C110" s="87">
        <v>1029.1223281499999</v>
      </c>
      <c r="D110" s="87">
        <v>1023.84192885</v>
      </c>
      <c r="E110" s="87">
        <v>0</v>
      </c>
      <c r="F110" s="87">
        <v>102.38419288999999</v>
      </c>
      <c r="G110" s="87">
        <v>255.96048221000001</v>
      </c>
      <c r="H110" s="87">
        <v>511.92096443000003</v>
      </c>
      <c r="I110" s="87">
        <v>0</v>
      </c>
      <c r="J110" s="87">
        <v>563.11306087000003</v>
      </c>
      <c r="K110" s="87">
        <v>665.49725375000003</v>
      </c>
      <c r="L110" s="87">
        <v>767.88144664000004</v>
      </c>
    </row>
    <row r="111" spans="1:12" ht="12.75" customHeight="1" x14ac:dyDescent="0.2">
      <c r="A111" s="86" t="s">
        <v>145</v>
      </c>
      <c r="B111" s="86">
        <v>6</v>
      </c>
      <c r="C111" s="87">
        <v>1034.6334038699999</v>
      </c>
      <c r="D111" s="87">
        <v>1029.3214454900001</v>
      </c>
      <c r="E111" s="87">
        <v>0</v>
      </c>
      <c r="F111" s="87">
        <v>102.93214455</v>
      </c>
      <c r="G111" s="87">
        <v>257.33036136999999</v>
      </c>
      <c r="H111" s="87">
        <v>514.66072274999999</v>
      </c>
      <c r="I111" s="87">
        <v>0</v>
      </c>
      <c r="J111" s="87">
        <v>566.12679502000003</v>
      </c>
      <c r="K111" s="87">
        <v>669.05893957000001</v>
      </c>
      <c r="L111" s="87">
        <v>771.99108411999998</v>
      </c>
    </row>
    <row r="112" spans="1:12" ht="12.75" customHeight="1" x14ac:dyDescent="0.2">
      <c r="A112" s="86" t="s">
        <v>145</v>
      </c>
      <c r="B112" s="86">
        <v>7</v>
      </c>
      <c r="C112" s="87">
        <v>1045.66077006</v>
      </c>
      <c r="D112" s="87">
        <v>1040.2548637899999</v>
      </c>
      <c r="E112" s="87">
        <v>0</v>
      </c>
      <c r="F112" s="87">
        <v>104.02548638</v>
      </c>
      <c r="G112" s="87">
        <v>260.06371595000002</v>
      </c>
      <c r="H112" s="87">
        <v>520.12743190000003</v>
      </c>
      <c r="I112" s="87">
        <v>0</v>
      </c>
      <c r="J112" s="87">
        <v>572.14017507999995</v>
      </c>
      <c r="K112" s="87">
        <v>676.16566146000002</v>
      </c>
      <c r="L112" s="87">
        <v>780.19114783999999</v>
      </c>
    </row>
    <row r="113" spans="1:12" ht="12.75" customHeight="1" x14ac:dyDescent="0.2">
      <c r="A113" s="86" t="s">
        <v>145</v>
      </c>
      <c r="B113" s="86">
        <v>8</v>
      </c>
      <c r="C113" s="87">
        <v>1032.4890930700001</v>
      </c>
      <c r="D113" s="87">
        <v>1027.0389277700001</v>
      </c>
      <c r="E113" s="87">
        <v>0</v>
      </c>
      <c r="F113" s="87">
        <v>102.70389278</v>
      </c>
      <c r="G113" s="87">
        <v>256.75973193999999</v>
      </c>
      <c r="H113" s="87">
        <v>513.51946389</v>
      </c>
      <c r="I113" s="87">
        <v>0</v>
      </c>
      <c r="J113" s="87">
        <v>564.87141026999996</v>
      </c>
      <c r="K113" s="87">
        <v>667.57530305</v>
      </c>
      <c r="L113" s="87">
        <v>770.27919583000005</v>
      </c>
    </row>
    <row r="114" spans="1:12" ht="12.75" customHeight="1" x14ac:dyDescent="0.2">
      <c r="A114" s="86" t="s">
        <v>145</v>
      </c>
      <c r="B114" s="86">
        <v>9</v>
      </c>
      <c r="C114" s="87">
        <v>945.03484579999997</v>
      </c>
      <c r="D114" s="87">
        <v>939.99440487000004</v>
      </c>
      <c r="E114" s="87">
        <v>0</v>
      </c>
      <c r="F114" s="87">
        <v>93.999440489999998</v>
      </c>
      <c r="G114" s="87">
        <v>234.99860122000001</v>
      </c>
      <c r="H114" s="87">
        <v>469.99720244000002</v>
      </c>
      <c r="I114" s="87">
        <v>0</v>
      </c>
      <c r="J114" s="87">
        <v>516.99692268000001</v>
      </c>
      <c r="K114" s="87">
        <v>610.99636317</v>
      </c>
      <c r="L114" s="87">
        <v>704.99580364999997</v>
      </c>
    </row>
    <row r="115" spans="1:12" ht="12.75" customHeight="1" x14ac:dyDescent="0.2">
      <c r="A115" s="86" t="s">
        <v>145</v>
      </c>
      <c r="B115" s="86">
        <v>10</v>
      </c>
      <c r="C115" s="87">
        <v>858.66103821000002</v>
      </c>
      <c r="D115" s="87">
        <v>854.14149224000005</v>
      </c>
      <c r="E115" s="87">
        <v>0</v>
      </c>
      <c r="F115" s="87">
        <v>85.414149219999999</v>
      </c>
      <c r="G115" s="87">
        <v>213.53537306000001</v>
      </c>
      <c r="H115" s="87">
        <v>427.07074612000002</v>
      </c>
      <c r="I115" s="87">
        <v>0</v>
      </c>
      <c r="J115" s="87">
        <v>469.77782072999997</v>
      </c>
      <c r="K115" s="87">
        <v>555.19196996000005</v>
      </c>
      <c r="L115" s="87">
        <v>640.60611917999995</v>
      </c>
    </row>
    <row r="116" spans="1:12" ht="12.75" customHeight="1" x14ac:dyDescent="0.2">
      <c r="A116" s="86" t="s">
        <v>145</v>
      </c>
      <c r="B116" s="86">
        <v>11</v>
      </c>
      <c r="C116" s="87">
        <v>768.45471990999999</v>
      </c>
      <c r="D116" s="87">
        <v>764.35228442000005</v>
      </c>
      <c r="E116" s="87">
        <v>0</v>
      </c>
      <c r="F116" s="87">
        <v>76.435228440000003</v>
      </c>
      <c r="G116" s="87">
        <v>191.08807110999999</v>
      </c>
      <c r="H116" s="87">
        <v>382.17614221000002</v>
      </c>
      <c r="I116" s="87">
        <v>0</v>
      </c>
      <c r="J116" s="87">
        <v>420.39375643</v>
      </c>
      <c r="K116" s="87">
        <v>496.82898487</v>
      </c>
      <c r="L116" s="87">
        <v>573.26421331999995</v>
      </c>
    </row>
    <row r="117" spans="1:12" ht="12.75" customHeight="1" x14ac:dyDescent="0.2">
      <c r="A117" s="86" t="s">
        <v>145</v>
      </c>
      <c r="B117" s="86">
        <v>12</v>
      </c>
      <c r="C117" s="87">
        <v>737.67777875000002</v>
      </c>
      <c r="D117" s="87">
        <v>733.77672163</v>
      </c>
      <c r="E117" s="87">
        <v>0</v>
      </c>
      <c r="F117" s="87">
        <v>73.377672160000003</v>
      </c>
      <c r="G117" s="87">
        <v>183.44418041</v>
      </c>
      <c r="H117" s="87">
        <v>366.88836082</v>
      </c>
      <c r="I117" s="87">
        <v>0</v>
      </c>
      <c r="J117" s="87">
        <v>403.57719689999999</v>
      </c>
      <c r="K117" s="87">
        <v>476.95486906000002</v>
      </c>
      <c r="L117" s="87">
        <v>550.33254122000005</v>
      </c>
    </row>
    <row r="118" spans="1:12" ht="12.75" customHeight="1" x14ac:dyDescent="0.2">
      <c r="A118" s="86" t="s">
        <v>145</v>
      </c>
      <c r="B118" s="86">
        <v>13</v>
      </c>
      <c r="C118" s="87">
        <v>720.95929911999997</v>
      </c>
      <c r="D118" s="87">
        <v>717.05054644999996</v>
      </c>
      <c r="E118" s="87">
        <v>0</v>
      </c>
      <c r="F118" s="87">
        <v>71.705054649999994</v>
      </c>
      <c r="G118" s="87">
        <v>179.26263660999999</v>
      </c>
      <c r="H118" s="87">
        <v>358.52527322999998</v>
      </c>
      <c r="I118" s="87">
        <v>0</v>
      </c>
      <c r="J118" s="87">
        <v>394.37780055000002</v>
      </c>
      <c r="K118" s="87">
        <v>466.08285518999998</v>
      </c>
      <c r="L118" s="87">
        <v>537.78790984</v>
      </c>
    </row>
    <row r="119" spans="1:12" ht="12.75" customHeight="1" x14ac:dyDescent="0.2">
      <c r="A119" s="86" t="s">
        <v>145</v>
      </c>
      <c r="B119" s="86">
        <v>14</v>
      </c>
      <c r="C119" s="87">
        <v>713.41287401</v>
      </c>
      <c r="D119" s="87">
        <v>709.44130496000002</v>
      </c>
      <c r="E119" s="87">
        <v>0</v>
      </c>
      <c r="F119" s="87">
        <v>70.9441305</v>
      </c>
      <c r="G119" s="87">
        <v>177.36032624000001</v>
      </c>
      <c r="H119" s="87">
        <v>354.72065248000001</v>
      </c>
      <c r="I119" s="87">
        <v>0</v>
      </c>
      <c r="J119" s="87">
        <v>390.19271773000003</v>
      </c>
      <c r="K119" s="87">
        <v>461.13684821999999</v>
      </c>
      <c r="L119" s="87">
        <v>532.08097871999996</v>
      </c>
    </row>
    <row r="120" spans="1:12" ht="12.75" customHeight="1" x14ac:dyDescent="0.2">
      <c r="A120" s="86" t="s">
        <v>145</v>
      </c>
      <c r="B120" s="86">
        <v>15</v>
      </c>
      <c r="C120" s="87">
        <v>708.42359676000001</v>
      </c>
      <c r="D120" s="87">
        <v>704.55791303000001</v>
      </c>
      <c r="E120" s="87">
        <v>0</v>
      </c>
      <c r="F120" s="87">
        <v>70.455791300000001</v>
      </c>
      <c r="G120" s="87">
        <v>176.13947826</v>
      </c>
      <c r="H120" s="87">
        <v>352.27895652000001</v>
      </c>
      <c r="I120" s="87">
        <v>0</v>
      </c>
      <c r="J120" s="87">
        <v>387.50685217</v>
      </c>
      <c r="K120" s="87">
        <v>457.96264346999999</v>
      </c>
      <c r="L120" s="87">
        <v>528.41843476999998</v>
      </c>
    </row>
    <row r="121" spans="1:12" ht="12.75" customHeight="1" x14ac:dyDescent="0.2">
      <c r="A121" s="86" t="s">
        <v>145</v>
      </c>
      <c r="B121" s="86">
        <v>16</v>
      </c>
      <c r="C121" s="87">
        <v>706.08533032000003</v>
      </c>
      <c r="D121" s="87">
        <v>702.45189087000006</v>
      </c>
      <c r="E121" s="87">
        <v>0</v>
      </c>
      <c r="F121" s="87">
        <v>70.245189089999997</v>
      </c>
      <c r="G121" s="87">
        <v>175.61297271999999</v>
      </c>
      <c r="H121" s="87">
        <v>351.22594543999998</v>
      </c>
      <c r="I121" s="87">
        <v>0</v>
      </c>
      <c r="J121" s="87">
        <v>386.34853998</v>
      </c>
      <c r="K121" s="87">
        <v>456.59372906999999</v>
      </c>
      <c r="L121" s="87">
        <v>526.83891815000004</v>
      </c>
    </row>
    <row r="122" spans="1:12" ht="12.75" customHeight="1" x14ac:dyDescent="0.2">
      <c r="A122" s="86" t="s">
        <v>145</v>
      </c>
      <c r="B122" s="86">
        <v>17</v>
      </c>
      <c r="C122" s="87">
        <v>708.85506754999994</v>
      </c>
      <c r="D122" s="87">
        <v>705.16579409999997</v>
      </c>
      <c r="E122" s="87">
        <v>0</v>
      </c>
      <c r="F122" s="87">
        <v>70.516579410000006</v>
      </c>
      <c r="G122" s="87">
        <v>176.29144853</v>
      </c>
      <c r="H122" s="87">
        <v>352.58289704999999</v>
      </c>
      <c r="I122" s="87">
        <v>0</v>
      </c>
      <c r="J122" s="87">
        <v>387.84118676000003</v>
      </c>
      <c r="K122" s="87">
        <v>458.35776616999999</v>
      </c>
      <c r="L122" s="87">
        <v>528.87434557999995</v>
      </c>
    </row>
    <row r="123" spans="1:12" ht="12.75" customHeight="1" x14ac:dyDescent="0.2">
      <c r="A123" s="86" t="s">
        <v>145</v>
      </c>
      <c r="B123" s="86">
        <v>18</v>
      </c>
      <c r="C123" s="87">
        <v>708.48058047999996</v>
      </c>
      <c r="D123" s="87">
        <v>704.54302199000006</v>
      </c>
      <c r="E123" s="87">
        <v>0</v>
      </c>
      <c r="F123" s="87">
        <v>70.454302200000001</v>
      </c>
      <c r="G123" s="87">
        <v>176.13575549999999</v>
      </c>
      <c r="H123" s="87">
        <v>352.27151099999998</v>
      </c>
      <c r="I123" s="87">
        <v>0</v>
      </c>
      <c r="J123" s="87">
        <v>387.49866208999998</v>
      </c>
      <c r="K123" s="87">
        <v>457.95296429000001</v>
      </c>
      <c r="L123" s="87">
        <v>528.40726648999998</v>
      </c>
    </row>
    <row r="124" spans="1:12" ht="12.75" customHeight="1" x14ac:dyDescent="0.2">
      <c r="A124" s="86" t="s">
        <v>145</v>
      </c>
      <c r="B124" s="86">
        <v>19</v>
      </c>
      <c r="C124" s="87">
        <v>690.64718171000004</v>
      </c>
      <c r="D124" s="87">
        <v>687.02349314000003</v>
      </c>
      <c r="E124" s="87">
        <v>0</v>
      </c>
      <c r="F124" s="87">
        <v>68.702349310000002</v>
      </c>
      <c r="G124" s="87">
        <v>171.75587329000001</v>
      </c>
      <c r="H124" s="87">
        <v>343.51174657000001</v>
      </c>
      <c r="I124" s="87">
        <v>0</v>
      </c>
      <c r="J124" s="87">
        <v>377.86292122999998</v>
      </c>
      <c r="K124" s="87">
        <v>446.56527053999997</v>
      </c>
      <c r="L124" s="87">
        <v>515.26761985999997</v>
      </c>
    </row>
    <row r="125" spans="1:12" ht="12.75" customHeight="1" x14ac:dyDescent="0.2">
      <c r="A125" s="86" t="s">
        <v>145</v>
      </c>
      <c r="B125" s="86">
        <v>20</v>
      </c>
      <c r="C125" s="87">
        <v>675.39046783000003</v>
      </c>
      <c r="D125" s="87">
        <v>671.68391756000005</v>
      </c>
      <c r="E125" s="87">
        <v>0</v>
      </c>
      <c r="F125" s="87">
        <v>67.168391760000006</v>
      </c>
      <c r="G125" s="87">
        <v>167.92097939000001</v>
      </c>
      <c r="H125" s="87">
        <v>335.84195878000003</v>
      </c>
      <c r="I125" s="87">
        <v>0</v>
      </c>
      <c r="J125" s="87">
        <v>369.42615466000001</v>
      </c>
      <c r="K125" s="87">
        <v>436.59454641000002</v>
      </c>
      <c r="L125" s="87">
        <v>503.76293816999998</v>
      </c>
    </row>
    <row r="126" spans="1:12" ht="12.75" customHeight="1" x14ac:dyDescent="0.2">
      <c r="A126" s="86" t="s">
        <v>145</v>
      </c>
      <c r="B126" s="86">
        <v>21</v>
      </c>
      <c r="C126" s="87">
        <v>682.99628833999998</v>
      </c>
      <c r="D126" s="87">
        <v>679.34770617000004</v>
      </c>
      <c r="E126" s="87">
        <v>0</v>
      </c>
      <c r="F126" s="87">
        <v>67.934770619999995</v>
      </c>
      <c r="G126" s="87">
        <v>169.83692654000001</v>
      </c>
      <c r="H126" s="87">
        <v>339.67385309000002</v>
      </c>
      <c r="I126" s="87">
        <v>0</v>
      </c>
      <c r="J126" s="87">
        <v>373.64123839000001</v>
      </c>
      <c r="K126" s="87">
        <v>441.57600901000001</v>
      </c>
      <c r="L126" s="87">
        <v>509.51077963</v>
      </c>
    </row>
    <row r="127" spans="1:12" ht="12.75" customHeight="1" x14ac:dyDescent="0.2">
      <c r="A127" s="86" t="s">
        <v>145</v>
      </c>
      <c r="B127" s="86">
        <v>22</v>
      </c>
      <c r="C127" s="87">
        <v>705.81676539</v>
      </c>
      <c r="D127" s="87">
        <v>701.86279141</v>
      </c>
      <c r="E127" s="87">
        <v>0</v>
      </c>
      <c r="F127" s="87">
        <v>70.186279139999996</v>
      </c>
      <c r="G127" s="87">
        <v>175.46569785</v>
      </c>
      <c r="H127" s="87">
        <v>350.93139571</v>
      </c>
      <c r="I127" s="87">
        <v>0</v>
      </c>
      <c r="J127" s="87">
        <v>386.02453528000001</v>
      </c>
      <c r="K127" s="87">
        <v>456.21081442000002</v>
      </c>
      <c r="L127" s="87">
        <v>526.39709356000003</v>
      </c>
    </row>
    <row r="128" spans="1:12" ht="12.75" customHeight="1" x14ac:dyDescent="0.2">
      <c r="A128" s="86" t="s">
        <v>145</v>
      </c>
      <c r="B128" s="86">
        <v>23</v>
      </c>
      <c r="C128" s="87">
        <v>709.92093906000002</v>
      </c>
      <c r="D128" s="87">
        <v>705.34817282999995</v>
      </c>
      <c r="E128" s="87">
        <v>0</v>
      </c>
      <c r="F128" s="87">
        <v>70.534817279999999</v>
      </c>
      <c r="G128" s="87">
        <v>176.33704320999999</v>
      </c>
      <c r="H128" s="87">
        <v>352.67408641999998</v>
      </c>
      <c r="I128" s="87">
        <v>0</v>
      </c>
      <c r="J128" s="87">
        <v>387.94149506000002</v>
      </c>
      <c r="K128" s="87">
        <v>458.47631233999999</v>
      </c>
      <c r="L128" s="87">
        <v>529.01112962000002</v>
      </c>
    </row>
    <row r="129" spans="1:12" ht="12.75" customHeight="1" x14ac:dyDescent="0.2">
      <c r="A129" s="86" t="s">
        <v>145</v>
      </c>
      <c r="B129" s="86">
        <v>24</v>
      </c>
      <c r="C129" s="87">
        <v>800.20434827999998</v>
      </c>
      <c r="D129" s="87">
        <v>795.56525504000001</v>
      </c>
      <c r="E129" s="87">
        <v>0</v>
      </c>
      <c r="F129" s="87">
        <v>79.556525500000006</v>
      </c>
      <c r="G129" s="87">
        <v>198.89131376</v>
      </c>
      <c r="H129" s="87">
        <v>397.78262752000001</v>
      </c>
      <c r="I129" s="87">
        <v>0</v>
      </c>
      <c r="J129" s="87">
        <v>437.56089027000002</v>
      </c>
      <c r="K129" s="87">
        <v>517.11741577999999</v>
      </c>
      <c r="L129" s="87">
        <v>596.67394128000001</v>
      </c>
    </row>
    <row r="130" spans="1:12" ht="12.75" customHeight="1" x14ac:dyDescent="0.2">
      <c r="A130" s="86" t="s">
        <v>146</v>
      </c>
      <c r="B130" s="86">
        <v>1</v>
      </c>
      <c r="C130" s="87">
        <v>908.55010916000003</v>
      </c>
      <c r="D130" s="87">
        <v>903.86806853999997</v>
      </c>
      <c r="E130" s="87">
        <v>0</v>
      </c>
      <c r="F130" s="87">
        <v>90.386806849999999</v>
      </c>
      <c r="G130" s="87">
        <v>225.96701714</v>
      </c>
      <c r="H130" s="87">
        <v>451.93403426999998</v>
      </c>
      <c r="I130" s="87">
        <v>0</v>
      </c>
      <c r="J130" s="87">
        <v>497.12743769999997</v>
      </c>
      <c r="K130" s="87">
        <v>587.51424454999994</v>
      </c>
      <c r="L130" s="87">
        <v>677.90105141000004</v>
      </c>
    </row>
    <row r="131" spans="1:12" ht="12.75" customHeight="1" x14ac:dyDescent="0.2">
      <c r="A131" s="86" t="s">
        <v>146</v>
      </c>
      <c r="B131" s="86">
        <v>2</v>
      </c>
      <c r="C131" s="87">
        <v>981.87638484000001</v>
      </c>
      <c r="D131" s="87">
        <v>976.86771077000003</v>
      </c>
      <c r="E131" s="87">
        <v>0</v>
      </c>
      <c r="F131" s="87">
        <v>97.68677108</v>
      </c>
      <c r="G131" s="87">
        <v>244.21692769000001</v>
      </c>
      <c r="H131" s="87">
        <v>488.43385539000002</v>
      </c>
      <c r="I131" s="87">
        <v>0</v>
      </c>
      <c r="J131" s="87">
        <v>537.27724092000005</v>
      </c>
      <c r="K131" s="87">
        <v>634.96401200000003</v>
      </c>
      <c r="L131" s="87">
        <v>732.65078308</v>
      </c>
    </row>
    <row r="132" spans="1:12" ht="12.75" customHeight="1" x14ac:dyDescent="0.2">
      <c r="A132" s="86" t="s">
        <v>146</v>
      </c>
      <c r="B132" s="86">
        <v>3</v>
      </c>
      <c r="C132" s="87">
        <v>1038.03066184</v>
      </c>
      <c r="D132" s="87">
        <v>1032.9189704299999</v>
      </c>
      <c r="E132" s="87">
        <v>0</v>
      </c>
      <c r="F132" s="87">
        <v>103.29189703999999</v>
      </c>
      <c r="G132" s="87">
        <v>258.22974261000002</v>
      </c>
      <c r="H132" s="87">
        <v>516.45948522000003</v>
      </c>
      <c r="I132" s="87">
        <v>0</v>
      </c>
      <c r="J132" s="87">
        <v>568.10543373999997</v>
      </c>
      <c r="K132" s="87">
        <v>671.39733077999995</v>
      </c>
      <c r="L132" s="87">
        <v>774.68922782000004</v>
      </c>
    </row>
    <row r="133" spans="1:12" ht="12.75" customHeight="1" x14ac:dyDescent="0.2">
      <c r="A133" s="86" t="s">
        <v>146</v>
      </c>
      <c r="B133" s="86">
        <v>4</v>
      </c>
      <c r="C133" s="87">
        <v>1037.8057909300001</v>
      </c>
      <c r="D133" s="87">
        <v>1032.7640715499999</v>
      </c>
      <c r="E133" s="87">
        <v>0</v>
      </c>
      <c r="F133" s="87">
        <v>103.27640716000001</v>
      </c>
      <c r="G133" s="87">
        <v>258.19101789000001</v>
      </c>
      <c r="H133" s="87">
        <v>516.38203578000002</v>
      </c>
      <c r="I133" s="87">
        <v>0</v>
      </c>
      <c r="J133" s="87">
        <v>568.02023935</v>
      </c>
      <c r="K133" s="87">
        <v>671.29664650999996</v>
      </c>
      <c r="L133" s="87">
        <v>774.57305366000003</v>
      </c>
    </row>
    <row r="134" spans="1:12" ht="12.75" customHeight="1" x14ac:dyDescent="0.2">
      <c r="A134" s="86" t="s">
        <v>146</v>
      </c>
      <c r="B134" s="86">
        <v>5</v>
      </c>
      <c r="C134" s="87">
        <v>1035.4465626399999</v>
      </c>
      <c r="D134" s="87">
        <v>1030.4205471600001</v>
      </c>
      <c r="E134" s="87">
        <v>0</v>
      </c>
      <c r="F134" s="87">
        <v>103.04205472</v>
      </c>
      <c r="G134" s="87">
        <v>257.60513679000002</v>
      </c>
      <c r="H134" s="87">
        <v>515.21027358000003</v>
      </c>
      <c r="I134" s="87">
        <v>0</v>
      </c>
      <c r="J134" s="87">
        <v>566.73130093999998</v>
      </c>
      <c r="K134" s="87">
        <v>669.77335564999998</v>
      </c>
      <c r="L134" s="87">
        <v>772.81541037</v>
      </c>
    </row>
    <row r="135" spans="1:12" ht="12.75" customHeight="1" x14ac:dyDescent="0.2">
      <c r="A135" s="86" t="s">
        <v>146</v>
      </c>
      <c r="B135" s="86">
        <v>6</v>
      </c>
      <c r="C135" s="87">
        <v>1039.5183720099999</v>
      </c>
      <c r="D135" s="87">
        <v>1034.2288528500001</v>
      </c>
      <c r="E135" s="87">
        <v>0</v>
      </c>
      <c r="F135" s="87">
        <v>103.42288529</v>
      </c>
      <c r="G135" s="87">
        <v>258.55721320999999</v>
      </c>
      <c r="H135" s="87">
        <v>517.11442642999998</v>
      </c>
      <c r="I135" s="87">
        <v>0</v>
      </c>
      <c r="J135" s="87">
        <v>568.82586906999995</v>
      </c>
      <c r="K135" s="87">
        <v>672.24875435000001</v>
      </c>
      <c r="L135" s="87">
        <v>775.67163963999997</v>
      </c>
    </row>
    <row r="136" spans="1:12" ht="12.75" customHeight="1" x14ac:dyDescent="0.2">
      <c r="A136" s="86" t="s">
        <v>146</v>
      </c>
      <c r="B136" s="86">
        <v>7</v>
      </c>
      <c r="C136" s="87">
        <v>1049.8628725900001</v>
      </c>
      <c r="D136" s="87">
        <v>1044.79801666</v>
      </c>
      <c r="E136" s="87">
        <v>0</v>
      </c>
      <c r="F136" s="87">
        <v>104.47980167</v>
      </c>
      <c r="G136" s="87">
        <v>261.19950417000001</v>
      </c>
      <c r="H136" s="87">
        <v>522.39900833000002</v>
      </c>
      <c r="I136" s="87">
        <v>0</v>
      </c>
      <c r="J136" s="87">
        <v>574.63890916000003</v>
      </c>
      <c r="K136" s="87">
        <v>679.11871083000005</v>
      </c>
      <c r="L136" s="87">
        <v>783.59851249999997</v>
      </c>
    </row>
    <row r="137" spans="1:12" ht="12.75" customHeight="1" x14ac:dyDescent="0.2">
      <c r="A137" s="86" t="s">
        <v>146</v>
      </c>
      <c r="B137" s="86">
        <v>8</v>
      </c>
      <c r="C137" s="87">
        <v>1042.4733087</v>
      </c>
      <c r="D137" s="87">
        <v>1036.9492215</v>
      </c>
      <c r="E137" s="87">
        <v>0</v>
      </c>
      <c r="F137" s="87">
        <v>103.69492215</v>
      </c>
      <c r="G137" s="87">
        <v>259.23730538000001</v>
      </c>
      <c r="H137" s="87">
        <v>518.47461075000001</v>
      </c>
      <c r="I137" s="87">
        <v>0</v>
      </c>
      <c r="J137" s="87">
        <v>570.32207183000003</v>
      </c>
      <c r="K137" s="87">
        <v>674.01699398000005</v>
      </c>
      <c r="L137" s="87">
        <v>777.71191612999996</v>
      </c>
    </row>
    <row r="138" spans="1:12" ht="12.75" customHeight="1" x14ac:dyDescent="0.2">
      <c r="A138" s="86" t="s">
        <v>146</v>
      </c>
      <c r="B138" s="86">
        <v>9</v>
      </c>
      <c r="C138" s="87">
        <v>948.96645903000001</v>
      </c>
      <c r="D138" s="87">
        <v>943.60617840999998</v>
      </c>
      <c r="E138" s="87">
        <v>0</v>
      </c>
      <c r="F138" s="87">
        <v>94.360617840000003</v>
      </c>
      <c r="G138" s="87">
        <v>235.90154459999999</v>
      </c>
      <c r="H138" s="87">
        <v>471.80308921</v>
      </c>
      <c r="I138" s="87">
        <v>0</v>
      </c>
      <c r="J138" s="87">
        <v>518.98339812999996</v>
      </c>
      <c r="K138" s="87">
        <v>613.34401596999999</v>
      </c>
      <c r="L138" s="87">
        <v>707.70463381000002</v>
      </c>
    </row>
    <row r="139" spans="1:12" ht="12.75" customHeight="1" x14ac:dyDescent="0.2">
      <c r="A139" s="86" t="s">
        <v>146</v>
      </c>
      <c r="B139" s="86">
        <v>10</v>
      </c>
      <c r="C139" s="87">
        <v>862.0590019</v>
      </c>
      <c r="D139" s="87">
        <v>857.43278957999996</v>
      </c>
      <c r="E139" s="87">
        <v>0</v>
      </c>
      <c r="F139" s="87">
        <v>85.743278959999998</v>
      </c>
      <c r="G139" s="87">
        <v>214.35819739999999</v>
      </c>
      <c r="H139" s="87">
        <v>428.71639478999998</v>
      </c>
      <c r="I139" s="87">
        <v>0</v>
      </c>
      <c r="J139" s="87">
        <v>471.58803426999998</v>
      </c>
      <c r="K139" s="87">
        <v>557.33131322999998</v>
      </c>
      <c r="L139" s="87">
        <v>643.07459218999998</v>
      </c>
    </row>
    <row r="140" spans="1:12" ht="12.75" customHeight="1" x14ac:dyDescent="0.2">
      <c r="A140" s="86" t="s">
        <v>146</v>
      </c>
      <c r="B140" s="86">
        <v>11</v>
      </c>
      <c r="C140" s="87">
        <v>780.82766329000003</v>
      </c>
      <c r="D140" s="87">
        <v>776.84802804000003</v>
      </c>
      <c r="E140" s="87">
        <v>0</v>
      </c>
      <c r="F140" s="87">
        <v>77.6848028</v>
      </c>
      <c r="G140" s="87">
        <v>194.21200701000001</v>
      </c>
      <c r="H140" s="87">
        <v>388.42401402000002</v>
      </c>
      <c r="I140" s="87">
        <v>0</v>
      </c>
      <c r="J140" s="87">
        <v>427.26641541999999</v>
      </c>
      <c r="K140" s="87">
        <v>504.95121822999999</v>
      </c>
      <c r="L140" s="87">
        <v>582.63602103000005</v>
      </c>
    </row>
    <row r="141" spans="1:12" ht="12.75" customHeight="1" x14ac:dyDescent="0.2">
      <c r="A141" s="86" t="s">
        <v>146</v>
      </c>
      <c r="B141" s="86">
        <v>12</v>
      </c>
      <c r="C141" s="87">
        <v>757.17348382</v>
      </c>
      <c r="D141" s="87">
        <v>753.26694219000001</v>
      </c>
      <c r="E141" s="87">
        <v>0</v>
      </c>
      <c r="F141" s="87">
        <v>75.326694219999993</v>
      </c>
      <c r="G141" s="87">
        <v>188.31673555</v>
      </c>
      <c r="H141" s="87">
        <v>376.63347110000001</v>
      </c>
      <c r="I141" s="87">
        <v>0</v>
      </c>
      <c r="J141" s="87">
        <v>414.29681820000002</v>
      </c>
      <c r="K141" s="87">
        <v>489.62351242</v>
      </c>
      <c r="L141" s="87">
        <v>564.95020664000003</v>
      </c>
    </row>
    <row r="142" spans="1:12" ht="12.75" customHeight="1" x14ac:dyDescent="0.2">
      <c r="A142" s="86" t="s">
        <v>146</v>
      </c>
      <c r="B142" s="86">
        <v>13</v>
      </c>
      <c r="C142" s="87">
        <v>741.19487143000003</v>
      </c>
      <c r="D142" s="87">
        <v>737.55385234000005</v>
      </c>
      <c r="E142" s="87">
        <v>0</v>
      </c>
      <c r="F142" s="87">
        <v>73.755385230000002</v>
      </c>
      <c r="G142" s="87">
        <v>184.38846308999999</v>
      </c>
      <c r="H142" s="87">
        <v>368.77692617000002</v>
      </c>
      <c r="I142" s="87">
        <v>0</v>
      </c>
      <c r="J142" s="87">
        <v>405.65461878999997</v>
      </c>
      <c r="K142" s="87">
        <v>479.41000401999997</v>
      </c>
      <c r="L142" s="87">
        <v>553.16538925999998</v>
      </c>
    </row>
    <row r="143" spans="1:12" ht="12.75" customHeight="1" x14ac:dyDescent="0.2">
      <c r="A143" s="86" t="s">
        <v>146</v>
      </c>
      <c r="B143" s="86">
        <v>14</v>
      </c>
      <c r="C143" s="87">
        <v>730.43761543999995</v>
      </c>
      <c r="D143" s="87">
        <v>726.94939322000005</v>
      </c>
      <c r="E143" s="87">
        <v>0</v>
      </c>
      <c r="F143" s="87">
        <v>72.694939320000003</v>
      </c>
      <c r="G143" s="87">
        <v>181.73734830999999</v>
      </c>
      <c r="H143" s="87">
        <v>363.47469661000002</v>
      </c>
      <c r="I143" s="87">
        <v>0</v>
      </c>
      <c r="J143" s="87">
        <v>399.82216627000003</v>
      </c>
      <c r="K143" s="87">
        <v>472.51710559000003</v>
      </c>
      <c r="L143" s="87">
        <v>545.21204492000004</v>
      </c>
    </row>
    <row r="144" spans="1:12" ht="12.75" customHeight="1" x14ac:dyDescent="0.2">
      <c r="A144" s="86" t="s">
        <v>146</v>
      </c>
      <c r="B144" s="86">
        <v>15</v>
      </c>
      <c r="C144" s="87">
        <v>723.82911423999997</v>
      </c>
      <c r="D144" s="87">
        <v>720.28625170999999</v>
      </c>
      <c r="E144" s="87">
        <v>0</v>
      </c>
      <c r="F144" s="87">
        <v>72.028625169999998</v>
      </c>
      <c r="G144" s="87">
        <v>180.07156293</v>
      </c>
      <c r="H144" s="87">
        <v>360.14312586</v>
      </c>
      <c r="I144" s="87">
        <v>0</v>
      </c>
      <c r="J144" s="87">
        <v>396.15743844000002</v>
      </c>
      <c r="K144" s="87">
        <v>468.18606361000002</v>
      </c>
      <c r="L144" s="87">
        <v>540.21468877999996</v>
      </c>
    </row>
    <row r="145" spans="1:12" ht="12.75" customHeight="1" x14ac:dyDescent="0.2">
      <c r="A145" s="86" t="s">
        <v>146</v>
      </c>
      <c r="B145" s="86">
        <v>16</v>
      </c>
      <c r="C145" s="87">
        <v>720.01767281000002</v>
      </c>
      <c r="D145" s="87">
        <v>716.46817724000005</v>
      </c>
      <c r="E145" s="87">
        <v>0</v>
      </c>
      <c r="F145" s="87">
        <v>71.646817720000001</v>
      </c>
      <c r="G145" s="87">
        <v>179.11704431000001</v>
      </c>
      <c r="H145" s="87">
        <v>358.23408862000002</v>
      </c>
      <c r="I145" s="87">
        <v>0</v>
      </c>
      <c r="J145" s="87">
        <v>394.05749747999999</v>
      </c>
      <c r="K145" s="87">
        <v>465.70431521</v>
      </c>
      <c r="L145" s="87">
        <v>537.35113292999995</v>
      </c>
    </row>
    <row r="146" spans="1:12" ht="12.75" customHeight="1" x14ac:dyDescent="0.2">
      <c r="A146" s="86" t="s">
        <v>146</v>
      </c>
      <c r="B146" s="86">
        <v>17</v>
      </c>
      <c r="C146" s="87">
        <v>714.76952047999998</v>
      </c>
      <c r="D146" s="87">
        <v>711.23188655000001</v>
      </c>
      <c r="E146" s="87">
        <v>0</v>
      </c>
      <c r="F146" s="87">
        <v>71.123188659999997</v>
      </c>
      <c r="G146" s="87">
        <v>177.80797164000001</v>
      </c>
      <c r="H146" s="87">
        <v>355.61594328000001</v>
      </c>
      <c r="I146" s="87">
        <v>0</v>
      </c>
      <c r="J146" s="87">
        <v>391.17753759999999</v>
      </c>
      <c r="K146" s="87">
        <v>462.30072625999998</v>
      </c>
      <c r="L146" s="87">
        <v>533.42391491000001</v>
      </c>
    </row>
    <row r="147" spans="1:12" ht="12.75" customHeight="1" x14ac:dyDescent="0.2">
      <c r="A147" s="86" t="s">
        <v>146</v>
      </c>
      <c r="B147" s="86">
        <v>18</v>
      </c>
      <c r="C147" s="87">
        <v>705.32646538999995</v>
      </c>
      <c r="D147" s="87">
        <v>701.72519256999999</v>
      </c>
      <c r="E147" s="87">
        <v>0</v>
      </c>
      <c r="F147" s="87">
        <v>70.172519260000001</v>
      </c>
      <c r="G147" s="87">
        <v>175.43129814</v>
      </c>
      <c r="H147" s="87">
        <v>350.86259629</v>
      </c>
      <c r="I147" s="87">
        <v>0</v>
      </c>
      <c r="J147" s="87">
        <v>385.94885591000002</v>
      </c>
      <c r="K147" s="87">
        <v>456.12137517000002</v>
      </c>
      <c r="L147" s="87">
        <v>526.29389443000002</v>
      </c>
    </row>
    <row r="148" spans="1:12" ht="12.75" customHeight="1" x14ac:dyDescent="0.2">
      <c r="A148" s="86" t="s">
        <v>146</v>
      </c>
      <c r="B148" s="86">
        <v>19</v>
      </c>
      <c r="C148" s="87">
        <v>687.45859008000002</v>
      </c>
      <c r="D148" s="87">
        <v>684.13730129999999</v>
      </c>
      <c r="E148" s="87">
        <v>0</v>
      </c>
      <c r="F148" s="87">
        <v>68.413730130000005</v>
      </c>
      <c r="G148" s="87">
        <v>171.03432533</v>
      </c>
      <c r="H148" s="87">
        <v>342.06865065</v>
      </c>
      <c r="I148" s="87">
        <v>0</v>
      </c>
      <c r="J148" s="87">
        <v>376.27551571999999</v>
      </c>
      <c r="K148" s="87">
        <v>444.68924585000002</v>
      </c>
      <c r="L148" s="87">
        <v>513.10297598</v>
      </c>
    </row>
    <row r="149" spans="1:12" ht="12.75" customHeight="1" x14ac:dyDescent="0.2">
      <c r="A149" s="86" t="s">
        <v>146</v>
      </c>
      <c r="B149" s="86">
        <v>20</v>
      </c>
      <c r="C149" s="87">
        <v>673.83559035999997</v>
      </c>
      <c r="D149" s="87">
        <v>670.51462842000001</v>
      </c>
      <c r="E149" s="87">
        <v>0</v>
      </c>
      <c r="F149" s="87">
        <v>67.051462839999999</v>
      </c>
      <c r="G149" s="87">
        <v>167.62865711000001</v>
      </c>
      <c r="H149" s="87">
        <v>335.25731421</v>
      </c>
      <c r="I149" s="87">
        <v>0</v>
      </c>
      <c r="J149" s="87">
        <v>368.78304563</v>
      </c>
      <c r="K149" s="87">
        <v>435.83450847</v>
      </c>
      <c r="L149" s="87">
        <v>502.88597132000001</v>
      </c>
    </row>
    <row r="150" spans="1:12" ht="12.75" customHeight="1" x14ac:dyDescent="0.2">
      <c r="A150" s="86" t="s">
        <v>146</v>
      </c>
      <c r="B150" s="86">
        <v>21</v>
      </c>
      <c r="C150" s="87">
        <v>681.36527908000005</v>
      </c>
      <c r="D150" s="87">
        <v>678.09425923000003</v>
      </c>
      <c r="E150" s="87">
        <v>0</v>
      </c>
      <c r="F150" s="87">
        <v>67.809425919999995</v>
      </c>
      <c r="G150" s="87">
        <v>169.52356481000001</v>
      </c>
      <c r="H150" s="87">
        <v>339.04712962000002</v>
      </c>
      <c r="I150" s="87">
        <v>0</v>
      </c>
      <c r="J150" s="87">
        <v>372.95184258</v>
      </c>
      <c r="K150" s="87">
        <v>440.76126850000003</v>
      </c>
      <c r="L150" s="87">
        <v>508.57069442</v>
      </c>
    </row>
    <row r="151" spans="1:12" ht="12.75" customHeight="1" x14ac:dyDescent="0.2">
      <c r="A151" s="86" t="s">
        <v>146</v>
      </c>
      <c r="B151" s="86">
        <v>22</v>
      </c>
      <c r="C151" s="87">
        <v>705.23257573000001</v>
      </c>
      <c r="D151" s="87">
        <v>701.75402901999996</v>
      </c>
      <c r="E151" s="87">
        <v>0</v>
      </c>
      <c r="F151" s="87">
        <v>70.175402899999995</v>
      </c>
      <c r="G151" s="87">
        <v>175.43850725999999</v>
      </c>
      <c r="H151" s="87">
        <v>350.87701450999998</v>
      </c>
      <c r="I151" s="87">
        <v>0</v>
      </c>
      <c r="J151" s="87">
        <v>385.96471595999998</v>
      </c>
      <c r="K151" s="87">
        <v>456.14011885999997</v>
      </c>
      <c r="L151" s="87">
        <v>526.31552177000003</v>
      </c>
    </row>
    <row r="152" spans="1:12" ht="12.75" customHeight="1" x14ac:dyDescent="0.2">
      <c r="A152" s="86" t="s">
        <v>146</v>
      </c>
      <c r="B152" s="86">
        <v>23</v>
      </c>
      <c r="C152" s="87">
        <v>707.27503396999998</v>
      </c>
      <c r="D152" s="87">
        <v>703.96331180000004</v>
      </c>
      <c r="E152" s="87">
        <v>0</v>
      </c>
      <c r="F152" s="87">
        <v>70.396331180000004</v>
      </c>
      <c r="G152" s="87">
        <v>175.99082795000001</v>
      </c>
      <c r="H152" s="87">
        <v>351.98165590000002</v>
      </c>
      <c r="I152" s="87">
        <v>0</v>
      </c>
      <c r="J152" s="87">
        <v>387.17982148999999</v>
      </c>
      <c r="K152" s="87">
        <v>457.57615267</v>
      </c>
      <c r="L152" s="87">
        <v>527.97248385</v>
      </c>
    </row>
    <row r="153" spans="1:12" ht="12.75" customHeight="1" x14ac:dyDescent="0.2">
      <c r="A153" s="86" t="s">
        <v>146</v>
      </c>
      <c r="B153" s="86">
        <v>24</v>
      </c>
      <c r="C153" s="87">
        <v>798.14929299999994</v>
      </c>
      <c r="D153" s="87">
        <v>794.36316905000001</v>
      </c>
      <c r="E153" s="87">
        <v>0</v>
      </c>
      <c r="F153" s="87">
        <v>79.436316910000002</v>
      </c>
      <c r="G153" s="87">
        <v>198.59079226</v>
      </c>
      <c r="H153" s="87">
        <v>397.18158453000001</v>
      </c>
      <c r="I153" s="87">
        <v>0</v>
      </c>
      <c r="J153" s="87">
        <v>436.89974297999998</v>
      </c>
      <c r="K153" s="87">
        <v>516.33605987999999</v>
      </c>
      <c r="L153" s="87">
        <v>595.77237678999995</v>
      </c>
    </row>
    <row r="154" spans="1:12" ht="12.75" customHeight="1" x14ac:dyDescent="0.2">
      <c r="A154" s="86" t="s">
        <v>147</v>
      </c>
      <c r="B154" s="86">
        <v>1</v>
      </c>
      <c r="C154" s="87">
        <v>888.52799254000001</v>
      </c>
      <c r="D154" s="87">
        <v>884.31991399000003</v>
      </c>
      <c r="E154" s="87">
        <v>0</v>
      </c>
      <c r="F154" s="87">
        <v>88.431991400000001</v>
      </c>
      <c r="G154" s="87">
        <v>221.07997850000001</v>
      </c>
      <c r="H154" s="87">
        <v>442.15995700000002</v>
      </c>
      <c r="I154" s="87">
        <v>0</v>
      </c>
      <c r="J154" s="87">
        <v>486.37595269000002</v>
      </c>
      <c r="K154" s="87">
        <v>574.80794408999998</v>
      </c>
      <c r="L154" s="87">
        <v>663.23993548999999</v>
      </c>
    </row>
    <row r="155" spans="1:12" ht="12.75" customHeight="1" x14ac:dyDescent="0.2">
      <c r="A155" s="86" t="s">
        <v>147</v>
      </c>
      <c r="B155" s="86">
        <v>2</v>
      </c>
      <c r="C155" s="87">
        <v>991.31252609000001</v>
      </c>
      <c r="D155" s="87">
        <v>986.63525054000002</v>
      </c>
      <c r="E155" s="87">
        <v>0</v>
      </c>
      <c r="F155" s="87">
        <v>98.663525050000004</v>
      </c>
      <c r="G155" s="87">
        <v>246.65881264000001</v>
      </c>
      <c r="H155" s="87">
        <v>493.31762527000001</v>
      </c>
      <c r="I155" s="87">
        <v>0</v>
      </c>
      <c r="J155" s="87">
        <v>542.6493878</v>
      </c>
      <c r="K155" s="87">
        <v>641.31291284999998</v>
      </c>
      <c r="L155" s="87">
        <v>739.97643790999996</v>
      </c>
    </row>
    <row r="156" spans="1:12" ht="12.75" customHeight="1" x14ac:dyDescent="0.2">
      <c r="A156" s="86" t="s">
        <v>147</v>
      </c>
      <c r="B156" s="86">
        <v>3</v>
      </c>
      <c r="C156" s="87">
        <v>1026.8162407699999</v>
      </c>
      <c r="D156" s="87">
        <v>1022.01583625</v>
      </c>
      <c r="E156" s="87">
        <v>0</v>
      </c>
      <c r="F156" s="87">
        <v>102.20158363</v>
      </c>
      <c r="G156" s="87">
        <v>255.50395906</v>
      </c>
      <c r="H156" s="87">
        <v>511.00791813000001</v>
      </c>
      <c r="I156" s="87">
        <v>0</v>
      </c>
      <c r="J156" s="87">
        <v>562.10870994000004</v>
      </c>
      <c r="K156" s="87">
        <v>664.31029355999999</v>
      </c>
      <c r="L156" s="87">
        <v>766.51187718999995</v>
      </c>
    </row>
    <row r="157" spans="1:12" ht="12.75" customHeight="1" x14ac:dyDescent="0.2">
      <c r="A157" s="86" t="s">
        <v>147</v>
      </c>
      <c r="B157" s="86">
        <v>4</v>
      </c>
      <c r="C157" s="87">
        <v>1028.7906379399999</v>
      </c>
      <c r="D157" s="87">
        <v>1024.06711361</v>
      </c>
      <c r="E157" s="87">
        <v>0</v>
      </c>
      <c r="F157" s="87">
        <v>102.40671136</v>
      </c>
      <c r="G157" s="87">
        <v>256.01677840000002</v>
      </c>
      <c r="H157" s="87">
        <v>512.03355681000005</v>
      </c>
      <c r="I157" s="87">
        <v>0</v>
      </c>
      <c r="J157" s="87">
        <v>563.23691249000001</v>
      </c>
      <c r="K157" s="87">
        <v>665.64362385000004</v>
      </c>
      <c r="L157" s="87">
        <v>768.05033520999996</v>
      </c>
    </row>
    <row r="158" spans="1:12" ht="12.75" customHeight="1" x14ac:dyDescent="0.2">
      <c r="A158" s="86" t="s">
        <v>147</v>
      </c>
      <c r="B158" s="86">
        <v>5</v>
      </c>
      <c r="C158" s="87">
        <v>1028.7049954399999</v>
      </c>
      <c r="D158" s="87">
        <v>1023.98499422</v>
      </c>
      <c r="E158" s="87">
        <v>0</v>
      </c>
      <c r="F158" s="87">
        <v>102.39849941999999</v>
      </c>
      <c r="G158" s="87">
        <v>255.99624856</v>
      </c>
      <c r="H158" s="87">
        <v>511.99249710999999</v>
      </c>
      <c r="I158" s="87">
        <v>0</v>
      </c>
      <c r="J158" s="87">
        <v>563.19174682000005</v>
      </c>
      <c r="K158" s="87">
        <v>665.59024624000006</v>
      </c>
      <c r="L158" s="87">
        <v>767.98874566999996</v>
      </c>
    </row>
    <row r="159" spans="1:12" ht="12.75" customHeight="1" x14ac:dyDescent="0.2">
      <c r="A159" s="86" t="s">
        <v>147</v>
      </c>
      <c r="B159" s="86">
        <v>6</v>
      </c>
      <c r="C159" s="87">
        <v>1018.88604263</v>
      </c>
      <c r="D159" s="87">
        <v>1014.18376531</v>
      </c>
      <c r="E159" s="87">
        <v>0</v>
      </c>
      <c r="F159" s="87">
        <v>101.41837653</v>
      </c>
      <c r="G159" s="87">
        <v>253.54594133000001</v>
      </c>
      <c r="H159" s="87">
        <v>507.09188266000001</v>
      </c>
      <c r="I159" s="87">
        <v>0</v>
      </c>
      <c r="J159" s="87">
        <v>557.80107092000003</v>
      </c>
      <c r="K159" s="87">
        <v>659.21944744999996</v>
      </c>
      <c r="L159" s="87">
        <v>760.63782398000001</v>
      </c>
    </row>
    <row r="160" spans="1:12" ht="12.75" customHeight="1" x14ac:dyDescent="0.2">
      <c r="A160" s="86" t="s">
        <v>147</v>
      </c>
      <c r="B160" s="86">
        <v>7</v>
      </c>
      <c r="C160" s="87">
        <v>1014.15553619</v>
      </c>
      <c r="D160" s="87">
        <v>1009.53571469</v>
      </c>
      <c r="E160" s="87">
        <v>0</v>
      </c>
      <c r="F160" s="87">
        <v>100.95357147</v>
      </c>
      <c r="G160" s="87">
        <v>252.38392866999999</v>
      </c>
      <c r="H160" s="87">
        <v>504.76785734999999</v>
      </c>
      <c r="I160" s="87">
        <v>0</v>
      </c>
      <c r="J160" s="87">
        <v>555.24464307999995</v>
      </c>
      <c r="K160" s="87">
        <v>656.19821454999999</v>
      </c>
      <c r="L160" s="87">
        <v>757.15178602000003</v>
      </c>
    </row>
    <row r="161" spans="1:12" ht="12.75" customHeight="1" x14ac:dyDescent="0.2">
      <c r="A161" s="86" t="s">
        <v>147</v>
      </c>
      <c r="B161" s="86">
        <v>8</v>
      </c>
      <c r="C161" s="87">
        <v>1005.0580033700001</v>
      </c>
      <c r="D161" s="87">
        <v>1000.5152418</v>
      </c>
      <c r="E161" s="87">
        <v>0</v>
      </c>
      <c r="F161" s="87">
        <v>100.05152418</v>
      </c>
      <c r="G161" s="87">
        <v>250.12881045</v>
      </c>
      <c r="H161" s="87">
        <v>500.25762090000001</v>
      </c>
      <c r="I161" s="87">
        <v>0</v>
      </c>
      <c r="J161" s="87">
        <v>550.28338298999995</v>
      </c>
      <c r="K161" s="87">
        <v>650.33490716999995</v>
      </c>
      <c r="L161" s="87">
        <v>750.38643134999995</v>
      </c>
    </row>
    <row r="162" spans="1:12" ht="12.75" customHeight="1" x14ac:dyDescent="0.2">
      <c r="A162" s="86" t="s">
        <v>147</v>
      </c>
      <c r="B162" s="86">
        <v>9</v>
      </c>
      <c r="C162" s="87">
        <v>902.16320341999995</v>
      </c>
      <c r="D162" s="87">
        <v>897.81037350999998</v>
      </c>
      <c r="E162" s="87">
        <v>0</v>
      </c>
      <c r="F162" s="87">
        <v>89.781037350000005</v>
      </c>
      <c r="G162" s="87">
        <v>224.45259338</v>
      </c>
      <c r="H162" s="87">
        <v>448.90518675999999</v>
      </c>
      <c r="I162" s="87">
        <v>0</v>
      </c>
      <c r="J162" s="87">
        <v>493.79570543</v>
      </c>
      <c r="K162" s="87">
        <v>583.57674278000002</v>
      </c>
      <c r="L162" s="87">
        <v>673.35778013000004</v>
      </c>
    </row>
    <row r="163" spans="1:12" ht="12.75" customHeight="1" x14ac:dyDescent="0.2">
      <c r="A163" s="86" t="s">
        <v>147</v>
      </c>
      <c r="B163" s="86">
        <v>10</v>
      </c>
      <c r="C163" s="87">
        <v>802.89455286999998</v>
      </c>
      <c r="D163" s="87">
        <v>798.9810933</v>
      </c>
      <c r="E163" s="87">
        <v>0</v>
      </c>
      <c r="F163" s="87">
        <v>79.898109329999997</v>
      </c>
      <c r="G163" s="87">
        <v>199.74527333</v>
      </c>
      <c r="H163" s="87">
        <v>399.49054665</v>
      </c>
      <c r="I163" s="87">
        <v>0</v>
      </c>
      <c r="J163" s="87">
        <v>439.43960132000001</v>
      </c>
      <c r="K163" s="87">
        <v>519.33771064999996</v>
      </c>
      <c r="L163" s="87">
        <v>599.23581997999997</v>
      </c>
    </row>
    <row r="164" spans="1:12" ht="12.75" customHeight="1" x14ac:dyDescent="0.2">
      <c r="A164" s="86" t="s">
        <v>147</v>
      </c>
      <c r="B164" s="86">
        <v>11</v>
      </c>
      <c r="C164" s="87">
        <v>741.55505086000005</v>
      </c>
      <c r="D164" s="87">
        <v>737.91969740000002</v>
      </c>
      <c r="E164" s="87">
        <v>0</v>
      </c>
      <c r="F164" s="87">
        <v>73.791969739999999</v>
      </c>
      <c r="G164" s="87">
        <v>184.47992435</v>
      </c>
      <c r="H164" s="87">
        <v>368.95984870000001</v>
      </c>
      <c r="I164" s="87">
        <v>0</v>
      </c>
      <c r="J164" s="87">
        <v>405.85583357000002</v>
      </c>
      <c r="K164" s="87">
        <v>479.64780330999997</v>
      </c>
      <c r="L164" s="87">
        <v>553.43977304999999</v>
      </c>
    </row>
    <row r="165" spans="1:12" ht="12.75" customHeight="1" x14ac:dyDescent="0.2">
      <c r="A165" s="86" t="s">
        <v>147</v>
      </c>
      <c r="B165" s="86">
        <v>12</v>
      </c>
      <c r="C165" s="87">
        <v>695.18546748000006</v>
      </c>
      <c r="D165" s="87">
        <v>691.86887669999999</v>
      </c>
      <c r="E165" s="87">
        <v>0</v>
      </c>
      <c r="F165" s="87">
        <v>69.186887670000004</v>
      </c>
      <c r="G165" s="87">
        <v>172.96721918</v>
      </c>
      <c r="H165" s="87">
        <v>345.93443834999999</v>
      </c>
      <c r="I165" s="87">
        <v>0</v>
      </c>
      <c r="J165" s="87">
        <v>380.52788219000001</v>
      </c>
      <c r="K165" s="87">
        <v>449.71476985999999</v>
      </c>
      <c r="L165" s="87">
        <v>518.90165752999997</v>
      </c>
    </row>
    <row r="166" spans="1:12" ht="12.75" customHeight="1" x14ac:dyDescent="0.2">
      <c r="A166" s="86" t="s">
        <v>147</v>
      </c>
      <c r="B166" s="86">
        <v>13</v>
      </c>
      <c r="C166" s="87">
        <v>689.77556994999998</v>
      </c>
      <c r="D166" s="87">
        <v>686.51710048999996</v>
      </c>
      <c r="E166" s="87">
        <v>0</v>
      </c>
      <c r="F166" s="87">
        <v>68.651710050000005</v>
      </c>
      <c r="G166" s="87">
        <v>171.62927511999999</v>
      </c>
      <c r="H166" s="87">
        <v>343.25855024999998</v>
      </c>
      <c r="I166" s="87">
        <v>0</v>
      </c>
      <c r="J166" s="87">
        <v>377.58440526999999</v>
      </c>
      <c r="K166" s="87">
        <v>446.23611532000001</v>
      </c>
      <c r="L166" s="87">
        <v>514.88782536999997</v>
      </c>
    </row>
    <row r="167" spans="1:12" ht="12.75" customHeight="1" x14ac:dyDescent="0.2">
      <c r="A167" s="86" t="s">
        <v>147</v>
      </c>
      <c r="B167" s="86">
        <v>14</v>
      </c>
      <c r="C167" s="87">
        <v>689.88082224000004</v>
      </c>
      <c r="D167" s="87">
        <v>686.56763470999999</v>
      </c>
      <c r="E167" s="87">
        <v>0</v>
      </c>
      <c r="F167" s="87">
        <v>68.656763470000001</v>
      </c>
      <c r="G167" s="87">
        <v>171.64190868</v>
      </c>
      <c r="H167" s="87">
        <v>343.28381736</v>
      </c>
      <c r="I167" s="87">
        <v>0</v>
      </c>
      <c r="J167" s="87">
        <v>377.61219908999999</v>
      </c>
      <c r="K167" s="87">
        <v>446.26896255999998</v>
      </c>
      <c r="L167" s="87">
        <v>514.92572602999996</v>
      </c>
    </row>
    <row r="168" spans="1:12" ht="12.75" customHeight="1" x14ac:dyDescent="0.2">
      <c r="A168" s="86" t="s">
        <v>147</v>
      </c>
      <c r="B168" s="86">
        <v>15</v>
      </c>
      <c r="C168" s="87">
        <v>683.08953025000005</v>
      </c>
      <c r="D168" s="87">
        <v>679.92360772999996</v>
      </c>
      <c r="E168" s="87">
        <v>0</v>
      </c>
      <c r="F168" s="87">
        <v>67.992360770000005</v>
      </c>
      <c r="G168" s="87">
        <v>169.98090192999999</v>
      </c>
      <c r="H168" s="87">
        <v>339.96180386999998</v>
      </c>
      <c r="I168" s="87">
        <v>0</v>
      </c>
      <c r="J168" s="87">
        <v>373.95798424999998</v>
      </c>
      <c r="K168" s="87">
        <v>441.95034501999999</v>
      </c>
      <c r="L168" s="87">
        <v>509.9427058</v>
      </c>
    </row>
    <row r="169" spans="1:12" ht="12.75" customHeight="1" x14ac:dyDescent="0.2">
      <c r="A169" s="86" t="s">
        <v>147</v>
      </c>
      <c r="B169" s="86">
        <v>16</v>
      </c>
      <c r="C169" s="87">
        <v>683.35242206999999</v>
      </c>
      <c r="D169" s="87">
        <v>680.09943600999998</v>
      </c>
      <c r="E169" s="87">
        <v>0</v>
      </c>
      <c r="F169" s="87">
        <v>68.0099436</v>
      </c>
      <c r="G169" s="87">
        <v>170.02485899999999</v>
      </c>
      <c r="H169" s="87">
        <v>340.04971800999999</v>
      </c>
      <c r="I169" s="87">
        <v>0</v>
      </c>
      <c r="J169" s="87">
        <v>374.05468981000001</v>
      </c>
      <c r="K169" s="87">
        <v>442.06463341</v>
      </c>
      <c r="L169" s="87">
        <v>510.07457700999998</v>
      </c>
    </row>
    <row r="170" spans="1:12" ht="12.75" customHeight="1" x14ac:dyDescent="0.2">
      <c r="A170" s="86" t="s">
        <v>147</v>
      </c>
      <c r="B170" s="86">
        <v>17</v>
      </c>
      <c r="C170" s="87">
        <v>680.49645089000001</v>
      </c>
      <c r="D170" s="87">
        <v>677.28702742999997</v>
      </c>
      <c r="E170" s="87">
        <v>0</v>
      </c>
      <c r="F170" s="87">
        <v>67.728702740000003</v>
      </c>
      <c r="G170" s="87">
        <v>169.32175685999999</v>
      </c>
      <c r="H170" s="87">
        <v>338.64351371999999</v>
      </c>
      <c r="I170" s="87">
        <v>0</v>
      </c>
      <c r="J170" s="87">
        <v>372.50786509</v>
      </c>
      <c r="K170" s="87">
        <v>440.23656783000001</v>
      </c>
      <c r="L170" s="87">
        <v>507.96527056999997</v>
      </c>
    </row>
    <row r="171" spans="1:12" ht="12.75" customHeight="1" x14ac:dyDescent="0.2">
      <c r="A171" s="86" t="s">
        <v>147</v>
      </c>
      <c r="B171" s="86">
        <v>18</v>
      </c>
      <c r="C171" s="87">
        <v>703.60198192999997</v>
      </c>
      <c r="D171" s="87">
        <v>700.24502628000005</v>
      </c>
      <c r="E171" s="87">
        <v>0</v>
      </c>
      <c r="F171" s="87">
        <v>70.024502630000001</v>
      </c>
      <c r="G171" s="87">
        <v>175.06125657000001</v>
      </c>
      <c r="H171" s="87">
        <v>350.12251314000002</v>
      </c>
      <c r="I171" s="87">
        <v>0</v>
      </c>
      <c r="J171" s="87">
        <v>385.13476444999998</v>
      </c>
      <c r="K171" s="87">
        <v>455.15926708000001</v>
      </c>
      <c r="L171" s="87">
        <v>525.18376970999998</v>
      </c>
    </row>
    <row r="172" spans="1:12" ht="12.75" customHeight="1" x14ac:dyDescent="0.2">
      <c r="A172" s="86" t="s">
        <v>147</v>
      </c>
      <c r="B172" s="86">
        <v>19</v>
      </c>
      <c r="C172" s="87">
        <v>713.69333826000002</v>
      </c>
      <c r="D172" s="87">
        <v>710.31166842000005</v>
      </c>
      <c r="E172" s="87">
        <v>0</v>
      </c>
      <c r="F172" s="87">
        <v>71.031166839999997</v>
      </c>
      <c r="G172" s="87">
        <v>177.57791710999999</v>
      </c>
      <c r="H172" s="87">
        <v>355.15583421000002</v>
      </c>
      <c r="I172" s="87">
        <v>0</v>
      </c>
      <c r="J172" s="87">
        <v>390.67141763000001</v>
      </c>
      <c r="K172" s="87">
        <v>461.70258446999998</v>
      </c>
      <c r="L172" s="87">
        <v>532.73375132000001</v>
      </c>
    </row>
    <row r="173" spans="1:12" ht="12.75" customHeight="1" x14ac:dyDescent="0.2">
      <c r="A173" s="86" t="s">
        <v>147</v>
      </c>
      <c r="B173" s="86">
        <v>20</v>
      </c>
      <c r="C173" s="87">
        <v>719.64781784000002</v>
      </c>
      <c r="D173" s="87">
        <v>716.29148464000002</v>
      </c>
      <c r="E173" s="87">
        <v>0</v>
      </c>
      <c r="F173" s="87">
        <v>71.629148459999996</v>
      </c>
      <c r="G173" s="87">
        <v>179.07287116000001</v>
      </c>
      <c r="H173" s="87">
        <v>358.14574232000001</v>
      </c>
      <c r="I173" s="87">
        <v>0</v>
      </c>
      <c r="J173" s="87">
        <v>393.96031655000002</v>
      </c>
      <c r="K173" s="87">
        <v>465.58946501999998</v>
      </c>
      <c r="L173" s="87">
        <v>537.21861348000004</v>
      </c>
    </row>
    <row r="174" spans="1:12" ht="12.75" customHeight="1" x14ac:dyDescent="0.2">
      <c r="A174" s="86" t="s">
        <v>147</v>
      </c>
      <c r="B174" s="86">
        <v>21</v>
      </c>
      <c r="C174" s="87">
        <v>717.61594348000006</v>
      </c>
      <c r="D174" s="87">
        <v>714.19957622000004</v>
      </c>
      <c r="E174" s="87">
        <v>0</v>
      </c>
      <c r="F174" s="87">
        <v>71.419957620000005</v>
      </c>
      <c r="G174" s="87">
        <v>178.54989406000001</v>
      </c>
      <c r="H174" s="87">
        <v>357.09978811000002</v>
      </c>
      <c r="I174" s="87">
        <v>0</v>
      </c>
      <c r="J174" s="87">
        <v>392.80976692000002</v>
      </c>
      <c r="K174" s="87">
        <v>464.22972454000001</v>
      </c>
      <c r="L174" s="87">
        <v>535.64968217000001</v>
      </c>
    </row>
    <row r="175" spans="1:12" ht="12.75" customHeight="1" x14ac:dyDescent="0.2">
      <c r="A175" s="86" t="s">
        <v>147</v>
      </c>
      <c r="B175" s="86">
        <v>22</v>
      </c>
      <c r="C175" s="87">
        <v>729.45686407000005</v>
      </c>
      <c r="D175" s="87">
        <v>725.98770927999999</v>
      </c>
      <c r="E175" s="87">
        <v>0</v>
      </c>
      <c r="F175" s="87">
        <v>72.598770930000001</v>
      </c>
      <c r="G175" s="87">
        <v>181.49692732</v>
      </c>
      <c r="H175" s="87">
        <v>362.99385464</v>
      </c>
      <c r="I175" s="87">
        <v>0</v>
      </c>
      <c r="J175" s="87">
        <v>399.29324009999999</v>
      </c>
      <c r="K175" s="87">
        <v>471.89201102999999</v>
      </c>
      <c r="L175" s="87">
        <v>544.49078196000005</v>
      </c>
    </row>
    <row r="176" spans="1:12" ht="12.75" customHeight="1" x14ac:dyDescent="0.2">
      <c r="A176" s="86" t="s">
        <v>147</v>
      </c>
      <c r="B176" s="86">
        <v>23</v>
      </c>
      <c r="C176" s="87">
        <v>733.30994154999996</v>
      </c>
      <c r="D176" s="87">
        <v>729.90013911999995</v>
      </c>
      <c r="E176" s="87">
        <v>0</v>
      </c>
      <c r="F176" s="87">
        <v>72.990013910000002</v>
      </c>
      <c r="G176" s="87">
        <v>182.47503477999999</v>
      </c>
      <c r="H176" s="87">
        <v>364.95006955999997</v>
      </c>
      <c r="I176" s="87">
        <v>0</v>
      </c>
      <c r="J176" s="87">
        <v>401.44507651999999</v>
      </c>
      <c r="K176" s="87">
        <v>474.43509043</v>
      </c>
      <c r="L176" s="87">
        <v>547.42510433999996</v>
      </c>
    </row>
    <row r="177" spans="1:12" ht="12.75" customHeight="1" x14ac:dyDescent="0.2">
      <c r="A177" s="86" t="s">
        <v>147</v>
      </c>
      <c r="B177" s="86">
        <v>24</v>
      </c>
      <c r="C177" s="87">
        <v>826.45842838999999</v>
      </c>
      <c r="D177" s="87">
        <v>822.51724306000006</v>
      </c>
      <c r="E177" s="87">
        <v>0</v>
      </c>
      <c r="F177" s="87">
        <v>82.25172431</v>
      </c>
      <c r="G177" s="87">
        <v>205.62931076999999</v>
      </c>
      <c r="H177" s="87">
        <v>411.25862153000003</v>
      </c>
      <c r="I177" s="87">
        <v>0</v>
      </c>
      <c r="J177" s="87">
        <v>452.38448368000002</v>
      </c>
      <c r="K177" s="87">
        <v>534.63620799</v>
      </c>
      <c r="L177" s="87">
        <v>616.88793229999999</v>
      </c>
    </row>
    <row r="178" spans="1:12" ht="12.75" customHeight="1" x14ac:dyDescent="0.2">
      <c r="A178" s="86" t="s">
        <v>148</v>
      </c>
      <c r="B178" s="86">
        <v>1</v>
      </c>
      <c r="C178" s="87">
        <v>928.73443245999999</v>
      </c>
      <c r="D178" s="87">
        <v>924.20182159000001</v>
      </c>
      <c r="E178" s="87">
        <v>0</v>
      </c>
      <c r="F178" s="87">
        <v>92.420182159999996</v>
      </c>
      <c r="G178" s="87">
        <v>231.0504554</v>
      </c>
      <c r="H178" s="87">
        <v>462.10091080000001</v>
      </c>
      <c r="I178" s="87">
        <v>0</v>
      </c>
      <c r="J178" s="87">
        <v>508.31100186999998</v>
      </c>
      <c r="K178" s="87">
        <v>600.73118403000001</v>
      </c>
      <c r="L178" s="87">
        <v>693.15136618999998</v>
      </c>
    </row>
    <row r="179" spans="1:12" ht="12.75" customHeight="1" x14ac:dyDescent="0.2">
      <c r="A179" s="86" t="s">
        <v>148</v>
      </c>
      <c r="B179" s="86">
        <v>2</v>
      </c>
      <c r="C179" s="87">
        <v>1015.1683569100001</v>
      </c>
      <c r="D179" s="87">
        <v>1010.40629389</v>
      </c>
      <c r="E179" s="87">
        <v>0</v>
      </c>
      <c r="F179" s="87">
        <v>101.04062939000001</v>
      </c>
      <c r="G179" s="87">
        <v>252.60157347000001</v>
      </c>
      <c r="H179" s="87">
        <v>505.20314695000002</v>
      </c>
      <c r="I179" s="87">
        <v>0</v>
      </c>
      <c r="J179" s="87">
        <v>555.72346163999998</v>
      </c>
      <c r="K179" s="87">
        <v>656.76409103000003</v>
      </c>
      <c r="L179" s="87">
        <v>757.80472041999997</v>
      </c>
    </row>
    <row r="180" spans="1:12" ht="12.75" customHeight="1" x14ac:dyDescent="0.2">
      <c r="A180" s="86" t="s">
        <v>148</v>
      </c>
      <c r="B180" s="86">
        <v>3</v>
      </c>
      <c r="C180" s="87">
        <v>1035.20255112</v>
      </c>
      <c r="D180" s="87">
        <v>1030.26587662</v>
      </c>
      <c r="E180" s="87">
        <v>0</v>
      </c>
      <c r="F180" s="87">
        <v>103.02658766</v>
      </c>
      <c r="G180" s="87">
        <v>257.56646916</v>
      </c>
      <c r="H180" s="87">
        <v>515.13293830999999</v>
      </c>
      <c r="I180" s="87">
        <v>0</v>
      </c>
      <c r="J180" s="87">
        <v>566.64623214000005</v>
      </c>
      <c r="K180" s="87">
        <v>669.67281979999996</v>
      </c>
      <c r="L180" s="87">
        <v>772.69940746999998</v>
      </c>
    </row>
    <row r="181" spans="1:12" ht="12.75" customHeight="1" x14ac:dyDescent="0.2">
      <c r="A181" s="86" t="s">
        <v>148</v>
      </c>
      <c r="B181" s="86">
        <v>4</v>
      </c>
      <c r="C181" s="87">
        <v>1034.6489678999999</v>
      </c>
      <c r="D181" s="87">
        <v>1029.6813208900001</v>
      </c>
      <c r="E181" s="87">
        <v>0</v>
      </c>
      <c r="F181" s="87">
        <v>102.96813209</v>
      </c>
      <c r="G181" s="87">
        <v>257.42033021999998</v>
      </c>
      <c r="H181" s="87">
        <v>514.84066044999997</v>
      </c>
      <c r="I181" s="87">
        <v>0</v>
      </c>
      <c r="J181" s="87">
        <v>566.32472648999999</v>
      </c>
      <c r="K181" s="87">
        <v>669.29285858000003</v>
      </c>
      <c r="L181" s="87">
        <v>772.26099066999996</v>
      </c>
    </row>
    <row r="182" spans="1:12" ht="12.75" customHeight="1" x14ac:dyDescent="0.2">
      <c r="A182" s="86" t="s">
        <v>148</v>
      </c>
      <c r="B182" s="86">
        <v>5</v>
      </c>
      <c r="C182" s="87">
        <v>1035.30511557</v>
      </c>
      <c r="D182" s="87">
        <v>1030.40375242</v>
      </c>
      <c r="E182" s="87">
        <v>0</v>
      </c>
      <c r="F182" s="87">
        <v>103.04037524</v>
      </c>
      <c r="G182" s="87">
        <v>257.60093811000002</v>
      </c>
      <c r="H182" s="87">
        <v>515.20187621000002</v>
      </c>
      <c r="I182" s="87">
        <v>0</v>
      </c>
      <c r="J182" s="87">
        <v>566.72206383000002</v>
      </c>
      <c r="K182" s="87">
        <v>669.76243907000003</v>
      </c>
      <c r="L182" s="87">
        <v>772.80281432000004</v>
      </c>
    </row>
    <row r="183" spans="1:12" ht="12.75" customHeight="1" x14ac:dyDescent="0.2">
      <c r="A183" s="86" t="s">
        <v>148</v>
      </c>
      <c r="B183" s="86">
        <v>6</v>
      </c>
      <c r="C183" s="87">
        <v>1036.5362333400001</v>
      </c>
      <c r="D183" s="87">
        <v>1031.56790598</v>
      </c>
      <c r="E183" s="87">
        <v>0</v>
      </c>
      <c r="F183" s="87">
        <v>103.15679059999999</v>
      </c>
      <c r="G183" s="87">
        <v>257.8919765</v>
      </c>
      <c r="H183" s="87">
        <v>515.78395298999999</v>
      </c>
      <c r="I183" s="87">
        <v>0</v>
      </c>
      <c r="J183" s="87">
        <v>567.36234829</v>
      </c>
      <c r="K183" s="87">
        <v>670.51913889000002</v>
      </c>
      <c r="L183" s="87">
        <v>773.67592949000004</v>
      </c>
    </row>
    <row r="184" spans="1:12" ht="12.75" customHeight="1" x14ac:dyDescent="0.2">
      <c r="A184" s="86" t="s">
        <v>148</v>
      </c>
      <c r="B184" s="86">
        <v>7</v>
      </c>
      <c r="C184" s="87">
        <v>1063.3815006699999</v>
      </c>
      <c r="D184" s="87">
        <v>1058.34632511</v>
      </c>
      <c r="E184" s="87">
        <v>0</v>
      </c>
      <c r="F184" s="87">
        <v>105.83463251000001</v>
      </c>
      <c r="G184" s="87">
        <v>264.58658128000002</v>
      </c>
      <c r="H184" s="87">
        <v>529.17316256000004</v>
      </c>
      <c r="I184" s="87">
        <v>0</v>
      </c>
      <c r="J184" s="87">
        <v>582.09047881000004</v>
      </c>
      <c r="K184" s="87">
        <v>687.92511132000004</v>
      </c>
      <c r="L184" s="87">
        <v>793.75974383000005</v>
      </c>
    </row>
    <row r="185" spans="1:12" ht="12.75" customHeight="1" x14ac:dyDescent="0.2">
      <c r="A185" s="86" t="s">
        <v>148</v>
      </c>
      <c r="B185" s="86">
        <v>8</v>
      </c>
      <c r="C185" s="87">
        <v>1053.70636057</v>
      </c>
      <c r="D185" s="87">
        <v>1048.64803439</v>
      </c>
      <c r="E185" s="87">
        <v>0</v>
      </c>
      <c r="F185" s="87">
        <v>104.86480344</v>
      </c>
      <c r="G185" s="87">
        <v>262.16200859999998</v>
      </c>
      <c r="H185" s="87">
        <v>524.32401719999996</v>
      </c>
      <c r="I185" s="87">
        <v>0</v>
      </c>
      <c r="J185" s="87">
        <v>576.75641890999998</v>
      </c>
      <c r="K185" s="87">
        <v>681.62122235000004</v>
      </c>
      <c r="L185" s="87">
        <v>786.48602578999999</v>
      </c>
    </row>
    <row r="186" spans="1:12" ht="12.75" customHeight="1" x14ac:dyDescent="0.2">
      <c r="A186" s="86" t="s">
        <v>148</v>
      </c>
      <c r="B186" s="86">
        <v>9</v>
      </c>
      <c r="C186" s="87">
        <v>951.22761389000004</v>
      </c>
      <c r="D186" s="87">
        <v>946.64853201000005</v>
      </c>
      <c r="E186" s="87">
        <v>0</v>
      </c>
      <c r="F186" s="87">
        <v>94.664853199999996</v>
      </c>
      <c r="G186" s="87">
        <v>236.66213300000001</v>
      </c>
      <c r="H186" s="87">
        <v>473.32426600999997</v>
      </c>
      <c r="I186" s="87">
        <v>0</v>
      </c>
      <c r="J186" s="87">
        <v>520.65669261000005</v>
      </c>
      <c r="K186" s="87">
        <v>615.32154580999998</v>
      </c>
      <c r="L186" s="87">
        <v>709.98639901000001</v>
      </c>
    </row>
    <row r="187" spans="1:12" ht="12.75" customHeight="1" x14ac:dyDescent="0.2">
      <c r="A187" s="86" t="s">
        <v>148</v>
      </c>
      <c r="B187" s="86">
        <v>10</v>
      </c>
      <c r="C187" s="87">
        <v>835.98187701999996</v>
      </c>
      <c r="D187" s="87">
        <v>832.51649942999995</v>
      </c>
      <c r="E187" s="87">
        <v>0</v>
      </c>
      <c r="F187" s="87">
        <v>83.251649939999993</v>
      </c>
      <c r="G187" s="87">
        <v>208.12912485999999</v>
      </c>
      <c r="H187" s="87">
        <v>416.25824971999998</v>
      </c>
      <c r="I187" s="87">
        <v>0</v>
      </c>
      <c r="J187" s="87">
        <v>457.88407468999998</v>
      </c>
      <c r="K187" s="87">
        <v>541.13572463000003</v>
      </c>
      <c r="L187" s="87">
        <v>624.38737457000002</v>
      </c>
    </row>
    <row r="188" spans="1:12" ht="12.75" customHeight="1" x14ac:dyDescent="0.2">
      <c r="A188" s="86" t="s">
        <v>148</v>
      </c>
      <c r="B188" s="86">
        <v>11</v>
      </c>
      <c r="C188" s="87">
        <v>747.59423484000001</v>
      </c>
      <c r="D188" s="87">
        <v>744.28644111000006</v>
      </c>
      <c r="E188" s="87">
        <v>0</v>
      </c>
      <c r="F188" s="87">
        <v>74.428644109999993</v>
      </c>
      <c r="G188" s="87">
        <v>186.07161027999999</v>
      </c>
      <c r="H188" s="87">
        <v>372.14322055999997</v>
      </c>
      <c r="I188" s="87">
        <v>0</v>
      </c>
      <c r="J188" s="87">
        <v>409.35754261</v>
      </c>
      <c r="K188" s="87">
        <v>483.78618671999999</v>
      </c>
      <c r="L188" s="87">
        <v>558.21483082999998</v>
      </c>
    </row>
    <row r="189" spans="1:12" ht="12.75" customHeight="1" x14ac:dyDescent="0.2">
      <c r="A189" s="86" t="s">
        <v>148</v>
      </c>
      <c r="B189" s="86">
        <v>12</v>
      </c>
      <c r="C189" s="87">
        <v>711.09696536000001</v>
      </c>
      <c r="D189" s="87">
        <v>707.89140471999997</v>
      </c>
      <c r="E189" s="87">
        <v>0</v>
      </c>
      <c r="F189" s="87">
        <v>70.789140470000007</v>
      </c>
      <c r="G189" s="87">
        <v>176.97285117999999</v>
      </c>
      <c r="H189" s="87">
        <v>353.94570235999998</v>
      </c>
      <c r="I189" s="87">
        <v>0</v>
      </c>
      <c r="J189" s="87">
        <v>389.34027259999999</v>
      </c>
      <c r="K189" s="87">
        <v>460.12941307</v>
      </c>
      <c r="L189" s="87">
        <v>530.91855353999995</v>
      </c>
    </row>
    <row r="190" spans="1:12" ht="12.75" customHeight="1" x14ac:dyDescent="0.2">
      <c r="A190" s="86" t="s">
        <v>148</v>
      </c>
      <c r="B190" s="86">
        <v>13</v>
      </c>
      <c r="C190" s="87">
        <v>713.83445242000005</v>
      </c>
      <c r="D190" s="87">
        <v>709.49880439000003</v>
      </c>
      <c r="E190" s="87">
        <v>0</v>
      </c>
      <c r="F190" s="87">
        <v>70.949880440000001</v>
      </c>
      <c r="G190" s="87">
        <v>177.37470110000001</v>
      </c>
      <c r="H190" s="87">
        <v>354.74940220000002</v>
      </c>
      <c r="I190" s="87">
        <v>0</v>
      </c>
      <c r="J190" s="87">
        <v>390.22434241000002</v>
      </c>
      <c r="K190" s="87">
        <v>461.17422284999998</v>
      </c>
      <c r="L190" s="87">
        <v>532.12410328999999</v>
      </c>
    </row>
    <row r="191" spans="1:12" ht="12.75" customHeight="1" x14ac:dyDescent="0.2">
      <c r="A191" s="86" t="s">
        <v>148</v>
      </c>
      <c r="B191" s="86">
        <v>14</v>
      </c>
      <c r="C191" s="87">
        <v>701.41328508000004</v>
      </c>
      <c r="D191" s="87">
        <v>697.03631198000005</v>
      </c>
      <c r="E191" s="87">
        <v>0</v>
      </c>
      <c r="F191" s="87">
        <v>69.703631200000004</v>
      </c>
      <c r="G191" s="87">
        <v>174.25907799999999</v>
      </c>
      <c r="H191" s="87">
        <v>348.51815599000003</v>
      </c>
      <c r="I191" s="87">
        <v>0</v>
      </c>
      <c r="J191" s="87">
        <v>383.36997158999998</v>
      </c>
      <c r="K191" s="87">
        <v>453.07360279</v>
      </c>
      <c r="L191" s="87">
        <v>522.77723399000001</v>
      </c>
    </row>
    <row r="192" spans="1:12" ht="12.75" customHeight="1" x14ac:dyDescent="0.2">
      <c r="A192" s="86" t="s">
        <v>148</v>
      </c>
      <c r="B192" s="86">
        <v>15</v>
      </c>
      <c r="C192" s="87">
        <v>692.13634952999996</v>
      </c>
      <c r="D192" s="87">
        <v>688.88937908000003</v>
      </c>
      <c r="E192" s="87">
        <v>0</v>
      </c>
      <c r="F192" s="87">
        <v>68.888937909999996</v>
      </c>
      <c r="G192" s="87">
        <v>172.22234477000001</v>
      </c>
      <c r="H192" s="87">
        <v>344.44468954000001</v>
      </c>
      <c r="I192" s="87">
        <v>0</v>
      </c>
      <c r="J192" s="87">
        <v>378.88915849</v>
      </c>
      <c r="K192" s="87">
        <v>447.77809639999998</v>
      </c>
      <c r="L192" s="87">
        <v>516.66703430999996</v>
      </c>
    </row>
    <row r="193" spans="1:12" ht="12.75" customHeight="1" x14ac:dyDescent="0.2">
      <c r="A193" s="86" t="s">
        <v>148</v>
      </c>
      <c r="B193" s="86">
        <v>16</v>
      </c>
      <c r="C193" s="87">
        <v>691.84637499999997</v>
      </c>
      <c r="D193" s="87">
        <v>688.93305588999999</v>
      </c>
      <c r="E193" s="87">
        <v>0</v>
      </c>
      <c r="F193" s="87">
        <v>68.893305589999997</v>
      </c>
      <c r="G193" s="87">
        <v>172.23326397</v>
      </c>
      <c r="H193" s="87">
        <v>344.46652795</v>
      </c>
      <c r="I193" s="87">
        <v>0</v>
      </c>
      <c r="J193" s="87">
        <v>378.91318073999997</v>
      </c>
      <c r="K193" s="87">
        <v>447.80648632999998</v>
      </c>
      <c r="L193" s="87">
        <v>516.69979192000005</v>
      </c>
    </row>
    <row r="194" spans="1:12" ht="12.75" customHeight="1" x14ac:dyDescent="0.2">
      <c r="A194" s="86" t="s">
        <v>148</v>
      </c>
      <c r="B194" s="86">
        <v>17</v>
      </c>
      <c r="C194" s="87">
        <v>690.99752603000002</v>
      </c>
      <c r="D194" s="87">
        <v>688.21941959000003</v>
      </c>
      <c r="E194" s="87">
        <v>0</v>
      </c>
      <c r="F194" s="87">
        <v>68.821941960000004</v>
      </c>
      <c r="G194" s="87">
        <v>172.05485490000001</v>
      </c>
      <c r="H194" s="87">
        <v>344.10970980000002</v>
      </c>
      <c r="I194" s="87">
        <v>0</v>
      </c>
      <c r="J194" s="87">
        <v>378.52068077000001</v>
      </c>
      <c r="K194" s="87">
        <v>447.34262273000002</v>
      </c>
      <c r="L194" s="87">
        <v>516.16456469000002</v>
      </c>
    </row>
    <row r="195" spans="1:12" ht="12.75" customHeight="1" x14ac:dyDescent="0.2">
      <c r="A195" s="86" t="s">
        <v>148</v>
      </c>
      <c r="B195" s="86">
        <v>18</v>
      </c>
      <c r="C195" s="87">
        <v>712.22119616999998</v>
      </c>
      <c r="D195" s="87">
        <v>708.39817009000001</v>
      </c>
      <c r="E195" s="87">
        <v>0</v>
      </c>
      <c r="F195" s="87">
        <v>70.839817010000004</v>
      </c>
      <c r="G195" s="87">
        <v>177.09954252</v>
      </c>
      <c r="H195" s="87">
        <v>354.19908505000001</v>
      </c>
      <c r="I195" s="87">
        <v>0</v>
      </c>
      <c r="J195" s="87">
        <v>389.61899355000003</v>
      </c>
      <c r="K195" s="87">
        <v>460.45881056000002</v>
      </c>
      <c r="L195" s="87">
        <v>531.29862757000001</v>
      </c>
    </row>
    <row r="196" spans="1:12" ht="12.75" customHeight="1" x14ac:dyDescent="0.2">
      <c r="A196" s="86" t="s">
        <v>148</v>
      </c>
      <c r="B196" s="86">
        <v>19</v>
      </c>
      <c r="C196" s="87">
        <v>722.86883173000001</v>
      </c>
      <c r="D196" s="87">
        <v>719.19044550000001</v>
      </c>
      <c r="E196" s="87">
        <v>0</v>
      </c>
      <c r="F196" s="87">
        <v>71.919044549999995</v>
      </c>
      <c r="G196" s="87">
        <v>179.79761138000001</v>
      </c>
      <c r="H196" s="87">
        <v>359.59522275</v>
      </c>
      <c r="I196" s="87">
        <v>0</v>
      </c>
      <c r="J196" s="87">
        <v>395.55474502999999</v>
      </c>
      <c r="K196" s="87">
        <v>467.47378958000002</v>
      </c>
      <c r="L196" s="87">
        <v>539.39283412999998</v>
      </c>
    </row>
    <row r="197" spans="1:12" ht="12.75" customHeight="1" x14ac:dyDescent="0.2">
      <c r="A197" s="86" t="s">
        <v>148</v>
      </c>
      <c r="B197" s="86">
        <v>20</v>
      </c>
      <c r="C197" s="87">
        <v>726.47163651000005</v>
      </c>
      <c r="D197" s="87">
        <v>722.37857014999997</v>
      </c>
      <c r="E197" s="87">
        <v>0</v>
      </c>
      <c r="F197" s="87">
        <v>72.237857020000007</v>
      </c>
      <c r="G197" s="87">
        <v>180.59464254</v>
      </c>
      <c r="H197" s="87">
        <v>361.18928507999999</v>
      </c>
      <c r="I197" s="87">
        <v>0</v>
      </c>
      <c r="J197" s="87">
        <v>397.30821357999997</v>
      </c>
      <c r="K197" s="87">
        <v>469.54607060000001</v>
      </c>
      <c r="L197" s="87">
        <v>541.78392760999998</v>
      </c>
    </row>
    <row r="198" spans="1:12" ht="12.75" customHeight="1" x14ac:dyDescent="0.2">
      <c r="A198" s="86" t="s">
        <v>148</v>
      </c>
      <c r="B198" s="86">
        <v>21</v>
      </c>
      <c r="C198" s="87">
        <v>721.67004359999999</v>
      </c>
      <c r="D198" s="87">
        <v>717.61871396000004</v>
      </c>
      <c r="E198" s="87">
        <v>0</v>
      </c>
      <c r="F198" s="87">
        <v>71.761871400000004</v>
      </c>
      <c r="G198" s="87">
        <v>179.40467849000001</v>
      </c>
      <c r="H198" s="87">
        <v>358.80935698000002</v>
      </c>
      <c r="I198" s="87">
        <v>0</v>
      </c>
      <c r="J198" s="87">
        <v>394.69029268000003</v>
      </c>
      <c r="K198" s="87">
        <v>466.45216406999998</v>
      </c>
      <c r="L198" s="87">
        <v>538.21403547</v>
      </c>
    </row>
    <row r="199" spans="1:12" ht="12.75" customHeight="1" x14ac:dyDescent="0.2">
      <c r="A199" s="86" t="s">
        <v>148</v>
      </c>
      <c r="B199" s="86">
        <v>22</v>
      </c>
      <c r="C199" s="87">
        <v>720.76539485000001</v>
      </c>
      <c r="D199" s="87">
        <v>717.10558562000006</v>
      </c>
      <c r="E199" s="87">
        <v>0</v>
      </c>
      <c r="F199" s="87">
        <v>71.710558559999996</v>
      </c>
      <c r="G199" s="87">
        <v>179.27639640999999</v>
      </c>
      <c r="H199" s="87">
        <v>358.55279281000003</v>
      </c>
      <c r="I199" s="87">
        <v>0</v>
      </c>
      <c r="J199" s="87">
        <v>394.40807209000002</v>
      </c>
      <c r="K199" s="87">
        <v>466.11863065</v>
      </c>
      <c r="L199" s="87">
        <v>537.82918921999999</v>
      </c>
    </row>
    <row r="200" spans="1:12" ht="12.75" customHeight="1" x14ac:dyDescent="0.2">
      <c r="A200" s="86" t="s">
        <v>148</v>
      </c>
      <c r="B200" s="86">
        <v>23</v>
      </c>
      <c r="C200" s="87">
        <v>753.84050045000004</v>
      </c>
      <c r="D200" s="87">
        <v>750.0814494</v>
      </c>
      <c r="E200" s="87">
        <v>0</v>
      </c>
      <c r="F200" s="87">
        <v>75.008144939999994</v>
      </c>
      <c r="G200" s="87">
        <v>187.52036235</v>
      </c>
      <c r="H200" s="87">
        <v>375.0407247</v>
      </c>
      <c r="I200" s="87">
        <v>0</v>
      </c>
      <c r="J200" s="87">
        <v>412.54479716999998</v>
      </c>
      <c r="K200" s="87">
        <v>487.55294211</v>
      </c>
      <c r="L200" s="87">
        <v>562.56108704999997</v>
      </c>
    </row>
    <row r="201" spans="1:12" ht="12.75" customHeight="1" x14ac:dyDescent="0.2">
      <c r="A201" s="86" t="s">
        <v>148</v>
      </c>
      <c r="B201" s="86">
        <v>24</v>
      </c>
      <c r="C201" s="87">
        <v>831.93022656000005</v>
      </c>
      <c r="D201" s="87">
        <v>827.66284255999994</v>
      </c>
      <c r="E201" s="87">
        <v>0</v>
      </c>
      <c r="F201" s="87">
        <v>82.766284260000006</v>
      </c>
      <c r="G201" s="87">
        <v>206.91571063999999</v>
      </c>
      <c r="H201" s="87">
        <v>413.83142127999997</v>
      </c>
      <c r="I201" s="87">
        <v>0</v>
      </c>
      <c r="J201" s="87">
        <v>455.21456340999998</v>
      </c>
      <c r="K201" s="87">
        <v>537.98084765999999</v>
      </c>
      <c r="L201" s="87">
        <v>620.74713192000002</v>
      </c>
    </row>
    <row r="202" spans="1:12" ht="12.75" customHeight="1" x14ac:dyDescent="0.2">
      <c r="A202" s="86" t="s">
        <v>149</v>
      </c>
      <c r="B202" s="86">
        <v>1</v>
      </c>
      <c r="C202" s="87">
        <v>912.31399169999997</v>
      </c>
      <c r="D202" s="87">
        <v>907.10906874</v>
      </c>
      <c r="E202" s="87">
        <v>0</v>
      </c>
      <c r="F202" s="87">
        <v>90.710906870000002</v>
      </c>
      <c r="G202" s="87">
        <v>226.77726719</v>
      </c>
      <c r="H202" s="87">
        <v>453.55453437</v>
      </c>
      <c r="I202" s="87">
        <v>0</v>
      </c>
      <c r="J202" s="87">
        <v>498.90998781000002</v>
      </c>
      <c r="K202" s="87">
        <v>589.62089467999999</v>
      </c>
      <c r="L202" s="87">
        <v>680.33180156000003</v>
      </c>
    </row>
    <row r="203" spans="1:12" ht="12.75" customHeight="1" x14ac:dyDescent="0.2">
      <c r="A203" s="86" t="s">
        <v>149</v>
      </c>
      <c r="B203" s="86">
        <v>2</v>
      </c>
      <c r="C203" s="87">
        <v>1016.67265929</v>
      </c>
      <c r="D203" s="87">
        <v>1011.21181001</v>
      </c>
      <c r="E203" s="87">
        <v>0</v>
      </c>
      <c r="F203" s="87">
        <v>101.12118100000001</v>
      </c>
      <c r="G203" s="87">
        <v>252.8029525</v>
      </c>
      <c r="H203" s="87">
        <v>505.60590501000001</v>
      </c>
      <c r="I203" s="87">
        <v>0</v>
      </c>
      <c r="J203" s="87">
        <v>556.16649551</v>
      </c>
      <c r="K203" s="87">
        <v>657.28767650999998</v>
      </c>
      <c r="L203" s="87">
        <v>758.40885750999996</v>
      </c>
    </row>
    <row r="204" spans="1:12" ht="12.75" customHeight="1" x14ac:dyDescent="0.2">
      <c r="A204" s="86" t="s">
        <v>149</v>
      </c>
      <c r="B204" s="86">
        <v>3</v>
      </c>
      <c r="C204" s="87">
        <v>1040.8467543100001</v>
      </c>
      <c r="D204" s="87">
        <v>1035.5356132899999</v>
      </c>
      <c r="E204" s="87">
        <v>0</v>
      </c>
      <c r="F204" s="87">
        <v>103.55356132999999</v>
      </c>
      <c r="G204" s="87">
        <v>258.88390332</v>
      </c>
      <c r="H204" s="87">
        <v>517.76780665000001</v>
      </c>
      <c r="I204" s="87">
        <v>0</v>
      </c>
      <c r="J204" s="87">
        <v>569.54458731</v>
      </c>
      <c r="K204" s="87">
        <v>673.09814863999998</v>
      </c>
      <c r="L204" s="87">
        <v>776.65170996999996</v>
      </c>
    </row>
    <row r="205" spans="1:12" ht="12.75" customHeight="1" x14ac:dyDescent="0.2">
      <c r="A205" s="86" t="s">
        <v>149</v>
      </c>
      <c r="B205" s="86">
        <v>4</v>
      </c>
      <c r="C205" s="87">
        <v>1030.46841935</v>
      </c>
      <c r="D205" s="87">
        <v>1025.29836191</v>
      </c>
      <c r="E205" s="87">
        <v>0</v>
      </c>
      <c r="F205" s="87">
        <v>102.52983619</v>
      </c>
      <c r="G205" s="87">
        <v>256.32459047999998</v>
      </c>
      <c r="H205" s="87">
        <v>512.64918095999997</v>
      </c>
      <c r="I205" s="87">
        <v>0</v>
      </c>
      <c r="J205" s="87">
        <v>563.91409905</v>
      </c>
      <c r="K205" s="87">
        <v>666.44393523999997</v>
      </c>
      <c r="L205" s="87">
        <v>768.97377143000006</v>
      </c>
    </row>
    <row r="206" spans="1:12" ht="12.75" customHeight="1" x14ac:dyDescent="0.2">
      <c r="A206" s="86" t="s">
        <v>149</v>
      </c>
      <c r="B206" s="86">
        <v>5</v>
      </c>
      <c r="C206" s="87">
        <v>1037.0097671200001</v>
      </c>
      <c r="D206" s="87">
        <v>1031.7567976400001</v>
      </c>
      <c r="E206" s="87">
        <v>0</v>
      </c>
      <c r="F206" s="87">
        <v>103.17567975999999</v>
      </c>
      <c r="G206" s="87">
        <v>257.93919941000001</v>
      </c>
      <c r="H206" s="87">
        <v>515.87839882000003</v>
      </c>
      <c r="I206" s="87">
        <v>0</v>
      </c>
      <c r="J206" s="87">
        <v>567.46623869999996</v>
      </c>
      <c r="K206" s="87">
        <v>670.64191846999995</v>
      </c>
      <c r="L206" s="87">
        <v>773.81759823000004</v>
      </c>
    </row>
    <row r="207" spans="1:12" ht="12.75" customHeight="1" x14ac:dyDescent="0.2">
      <c r="A207" s="86" t="s">
        <v>149</v>
      </c>
      <c r="B207" s="86">
        <v>6</v>
      </c>
      <c r="C207" s="87">
        <v>1048.3001976999999</v>
      </c>
      <c r="D207" s="87">
        <v>1043.02649903</v>
      </c>
      <c r="E207" s="87">
        <v>0</v>
      </c>
      <c r="F207" s="87">
        <v>104.30264990000001</v>
      </c>
      <c r="G207" s="87">
        <v>260.75662476000002</v>
      </c>
      <c r="H207" s="87">
        <v>521.51324952000004</v>
      </c>
      <c r="I207" s="87">
        <v>0</v>
      </c>
      <c r="J207" s="87">
        <v>573.66457447000005</v>
      </c>
      <c r="K207" s="87">
        <v>677.96722437000005</v>
      </c>
      <c r="L207" s="87">
        <v>782.26987426999995</v>
      </c>
    </row>
    <row r="208" spans="1:12" ht="12.75" customHeight="1" x14ac:dyDescent="0.2">
      <c r="A208" s="86" t="s">
        <v>149</v>
      </c>
      <c r="B208" s="86">
        <v>7</v>
      </c>
      <c r="C208" s="87">
        <v>1065.5985982100001</v>
      </c>
      <c r="D208" s="87">
        <v>1060.3404384299999</v>
      </c>
      <c r="E208" s="87">
        <v>0</v>
      </c>
      <c r="F208" s="87">
        <v>106.03404384</v>
      </c>
      <c r="G208" s="87">
        <v>265.08510961000002</v>
      </c>
      <c r="H208" s="87">
        <v>530.17021922000004</v>
      </c>
      <c r="I208" s="87">
        <v>0</v>
      </c>
      <c r="J208" s="87">
        <v>583.18724113999997</v>
      </c>
      <c r="K208" s="87">
        <v>689.22128497999995</v>
      </c>
      <c r="L208" s="87">
        <v>795.25532882000005</v>
      </c>
    </row>
    <row r="209" spans="1:12" ht="12.75" customHeight="1" x14ac:dyDescent="0.2">
      <c r="A209" s="86" t="s">
        <v>149</v>
      </c>
      <c r="B209" s="86">
        <v>8</v>
      </c>
      <c r="C209" s="87">
        <v>1004.17783832</v>
      </c>
      <c r="D209" s="87">
        <v>999.12095426999997</v>
      </c>
      <c r="E209" s="87">
        <v>0</v>
      </c>
      <c r="F209" s="87">
        <v>99.912095429999994</v>
      </c>
      <c r="G209" s="87">
        <v>249.78023856999999</v>
      </c>
      <c r="H209" s="87">
        <v>499.56047713999999</v>
      </c>
      <c r="I209" s="87">
        <v>0</v>
      </c>
      <c r="J209" s="87">
        <v>549.51652485</v>
      </c>
      <c r="K209" s="87">
        <v>649.42862028000002</v>
      </c>
      <c r="L209" s="87">
        <v>749.34071570000003</v>
      </c>
    </row>
    <row r="210" spans="1:12" ht="12.75" customHeight="1" x14ac:dyDescent="0.2">
      <c r="A210" s="86" t="s">
        <v>149</v>
      </c>
      <c r="B210" s="86">
        <v>9</v>
      </c>
      <c r="C210" s="87">
        <v>882.07621338000001</v>
      </c>
      <c r="D210" s="87">
        <v>876.98069389</v>
      </c>
      <c r="E210" s="87">
        <v>0</v>
      </c>
      <c r="F210" s="87">
        <v>87.698069390000001</v>
      </c>
      <c r="G210" s="87">
        <v>219.24517347</v>
      </c>
      <c r="H210" s="87">
        <v>438.49034695</v>
      </c>
      <c r="I210" s="87">
        <v>0</v>
      </c>
      <c r="J210" s="87">
        <v>482.33938164</v>
      </c>
      <c r="K210" s="87">
        <v>570.03745103000006</v>
      </c>
      <c r="L210" s="87">
        <v>657.73552041999994</v>
      </c>
    </row>
    <row r="211" spans="1:12" ht="12.75" customHeight="1" x14ac:dyDescent="0.2">
      <c r="A211" s="86" t="s">
        <v>149</v>
      </c>
      <c r="B211" s="86">
        <v>10</v>
      </c>
      <c r="C211" s="87">
        <v>836.33352317000003</v>
      </c>
      <c r="D211" s="87">
        <v>832.34465648000003</v>
      </c>
      <c r="E211" s="87">
        <v>0</v>
      </c>
      <c r="F211" s="87">
        <v>83.234465650000004</v>
      </c>
      <c r="G211" s="87">
        <v>208.08616412000001</v>
      </c>
      <c r="H211" s="87">
        <v>416.17232824000001</v>
      </c>
      <c r="I211" s="87">
        <v>0</v>
      </c>
      <c r="J211" s="87">
        <v>457.78956105999998</v>
      </c>
      <c r="K211" s="87">
        <v>541.02402671000004</v>
      </c>
      <c r="L211" s="87">
        <v>624.25849235999999</v>
      </c>
    </row>
    <row r="212" spans="1:12" ht="12.75" customHeight="1" x14ac:dyDescent="0.2">
      <c r="A212" s="86" t="s">
        <v>149</v>
      </c>
      <c r="B212" s="86">
        <v>11</v>
      </c>
      <c r="C212" s="87">
        <v>734.61662750000005</v>
      </c>
      <c r="D212" s="87">
        <v>731.11196653000002</v>
      </c>
      <c r="E212" s="87">
        <v>0</v>
      </c>
      <c r="F212" s="87">
        <v>73.111196649999997</v>
      </c>
      <c r="G212" s="87">
        <v>182.77799163</v>
      </c>
      <c r="H212" s="87">
        <v>365.55598327000001</v>
      </c>
      <c r="I212" s="87">
        <v>0</v>
      </c>
      <c r="J212" s="87">
        <v>402.11158159000001</v>
      </c>
      <c r="K212" s="87">
        <v>475.22277824000003</v>
      </c>
      <c r="L212" s="87">
        <v>548.33397490000004</v>
      </c>
    </row>
    <row r="213" spans="1:12" ht="12.75" customHeight="1" x14ac:dyDescent="0.2">
      <c r="A213" s="86" t="s">
        <v>149</v>
      </c>
      <c r="B213" s="86">
        <v>12</v>
      </c>
      <c r="C213" s="87">
        <v>712.87709903999996</v>
      </c>
      <c r="D213" s="87">
        <v>709.90145573999996</v>
      </c>
      <c r="E213" s="87">
        <v>0</v>
      </c>
      <c r="F213" s="87">
        <v>70.990145569999996</v>
      </c>
      <c r="G213" s="87">
        <v>177.47536393999999</v>
      </c>
      <c r="H213" s="87">
        <v>354.95072786999998</v>
      </c>
      <c r="I213" s="87">
        <v>0</v>
      </c>
      <c r="J213" s="87">
        <v>390.44580065999997</v>
      </c>
      <c r="K213" s="87">
        <v>461.43594623000001</v>
      </c>
      <c r="L213" s="87">
        <v>532.42609181</v>
      </c>
    </row>
    <row r="214" spans="1:12" ht="12.75" customHeight="1" x14ac:dyDescent="0.2">
      <c r="A214" s="86" t="s">
        <v>149</v>
      </c>
      <c r="B214" s="86">
        <v>13</v>
      </c>
      <c r="C214" s="87">
        <v>692.62182073999998</v>
      </c>
      <c r="D214" s="87">
        <v>689.84975999000005</v>
      </c>
      <c r="E214" s="87">
        <v>0</v>
      </c>
      <c r="F214" s="87">
        <v>68.984976000000003</v>
      </c>
      <c r="G214" s="87">
        <v>172.46243999999999</v>
      </c>
      <c r="H214" s="87">
        <v>344.92487999999997</v>
      </c>
      <c r="I214" s="87">
        <v>0</v>
      </c>
      <c r="J214" s="87">
        <v>379.41736799</v>
      </c>
      <c r="K214" s="87">
        <v>448.40234399000002</v>
      </c>
      <c r="L214" s="87">
        <v>517.38731999000004</v>
      </c>
    </row>
    <row r="215" spans="1:12" ht="12.75" customHeight="1" x14ac:dyDescent="0.2">
      <c r="A215" s="86" t="s">
        <v>149</v>
      </c>
      <c r="B215" s="86">
        <v>14</v>
      </c>
      <c r="C215" s="87">
        <v>692.52081282999995</v>
      </c>
      <c r="D215" s="87">
        <v>689.66812178999999</v>
      </c>
      <c r="E215" s="87">
        <v>0</v>
      </c>
      <c r="F215" s="87">
        <v>68.966812180000005</v>
      </c>
      <c r="G215" s="87">
        <v>172.41703045</v>
      </c>
      <c r="H215" s="87">
        <v>344.8340609</v>
      </c>
      <c r="I215" s="87">
        <v>0</v>
      </c>
      <c r="J215" s="87">
        <v>379.31746698000001</v>
      </c>
      <c r="K215" s="87">
        <v>448.28427915999998</v>
      </c>
      <c r="L215" s="87">
        <v>517.25109134000002</v>
      </c>
    </row>
    <row r="216" spans="1:12" ht="12.75" customHeight="1" x14ac:dyDescent="0.2">
      <c r="A216" s="86" t="s">
        <v>149</v>
      </c>
      <c r="B216" s="86">
        <v>15</v>
      </c>
      <c r="C216" s="87">
        <v>683.74344227999995</v>
      </c>
      <c r="D216" s="87">
        <v>680.81843128000003</v>
      </c>
      <c r="E216" s="87">
        <v>0</v>
      </c>
      <c r="F216" s="87">
        <v>68.081843129999996</v>
      </c>
      <c r="G216" s="87">
        <v>170.20460782000001</v>
      </c>
      <c r="H216" s="87">
        <v>340.40921564000001</v>
      </c>
      <c r="I216" s="87">
        <v>0</v>
      </c>
      <c r="J216" s="87">
        <v>374.45013719999997</v>
      </c>
      <c r="K216" s="87">
        <v>442.53198033000001</v>
      </c>
      <c r="L216" s="87">
        <v>510.61382345999999</v>
      </c>
    </row>
    <row r="217" spans="1:12" ht="12.75" customHeight="1" x14ac:dyDescent="0.2">
      <c r="A217" s="86" t="s">
        <v>149</v>
      </c>
      <c r="B217" s="86">
        <v>16</v>
      </c>
      <c r="C217" s="87">
        <v>675.96007267000005</v>
      </c>
      <c r="D217" s="87">
        <v>673.09339416</v>
      </c>
      <c r="E217" s="87">
        <v>0</v>
      </c>
      <c r="F217" s="87">
        <v>67.309339420000001</v>
      </c>
      <c r="G217" s="87">
        <v>168.27334854</v>
      </c>
      <c r="H217" s="87">
        <v>336.54669708</v>
      </c>
      <c r="I217" s="87">
        <v>0</v>
      </c>
      <c r="J217" s="87">
        <v>370.20136679000001</v>
      </c>
      <c r="K217" s="87">
        <v>437.51070620000002</v>
      </c>
      <c r="L217" s="87">
        <v>504.82004561999997</v>
      </c>
    </row>
    <row r="218" spans="1:12" ht="12.75" customHeight="1" x14ac:dyDescent="0.2">
      <c r="A218" s="86" t="s">
        <v>149</v>
      </c>
      <c r="B218" s="86">
        <v>17</v>
      </c>
      <c r="C218" s="87">
        <v>674.60143949999997</v>
      </c>
      <c r="D218" s="87">
        <v>671.83887578999997</v>
      </c>
      <c r="E218" s="87">
        <v>0</v>
      </c>
      <c r="F218" s="87">
        <v>67.183887580000004</v>
      </c>
      <c r="G218" s="87">
        <v>167.95971895</v>
      </c>
      <c r="H218" s="87">
        <v>335.91943789999999</v>
      </c>
      <c r="I218" s="87">
        <v>0</v>
      </c>
      <c r="J218" s="87">
        <v>369.51138168</v>
      </c>
      <c r="K218" s="87">
        <v>436.69526925999998</v>
      </c>
      <c r="L218" s="87">
        <v>503.87915684000001</v>
      </c>
    </row>
    <row r="219" spans="1:12" ht="12.75" customHeight="1" x14ac:dyDescent="0.2">
      <c r="A219" s="86" t="s">
        <v>149</v>
      </c>
      <c r="B219" s="86">
        <v>18</v>
      </c>
      <c r="C219" s="87">
        <v>698.28880144000004</v>
      </c>
      <c r="D219" s="87">
        <v>694.72585843000002</v>
      </c>
      <c r="E219" s="87">
        <v>0</v>
      </c>
      <c r="F219" s="87">
        <v>69.472585839999994</v>
      </c>
      <c r="G219" s="87">
        <v>173.68146461000001</v>
      </c>
      <c r="H219" s="87">
        <v>347.36292922000001</v>
      </c>
      <c r="I219" s="87">
        <v>0</v>
      </c>
      <c r="J219" s="87">
        <v>382.09922213999999</v>
      </c>
      <c r="K219" s="87">
        <v>451.57180798000002</v>
      </c>
      <c r="L219" s="87">
        <v>521.04439381999998</v>
      </c>
    </row>
    <row r="220" spans="1:12" ht="12.75" customHeight="1" x14ac:dyDescent="0.2">
      <c r="A220" s="86" t="s">
        <v>149</v>
      </c>
      <c r="B220" s="86">
        <v>19</v>
      </c>
      <c r="C220" s="87">
        <v>725.88324598999998</v>
      </c>
      <c r="D220" s="87">
        <v>722.21309449</v>
      </c>
      <c r="E220" s="87">
        <v>0</v>
      </c>
      <c r="F220" s="87">
        <v>72.221309450000007</v>
      </c>
      <c r="G220" s="87">
        <v>180.55327362</v>
      </c>
      <c r="H220" s="87">
        <v>361.10654725000001</v>
      </c>
      <c r="I220" s="87">
        <v>0</v>
      </c>
      <c r="J220" s="87">
        <v>397.21720197000002</v>
      </c>
      <c r="K220" s="87">
        <v>469.43851142</v>
      </c>
      <c r="L220" s="87">
        <v>541.65982086999998</v>
      </c>
    </row>
    <row r="221" spans="1:12" ht="12.75" customHeight="1" x14ac:dyDescent="0.2">
      <c r="A221" s="86" t="s">
        <v>149</v>
      </c>
      <c r="B221" s="86">
        <v>20</v>
      </c>
      <c r="C221" s="87">
        <v>731.59667578000006</v>
      </c>
      <c r="D221" s="87">
        <v>727.78059847999998</v>
      </c>
      <c r="E221" s="87">
        <v>0</v>
      </c>
      <c r="F221" s="87">
        <v>72.778059850000005</v>
      </c>
      <c r="G221" s="87">
        <v>181.94514962</v>
      </c>
      <c r="H221" s="87">
        <v>363.89029923999999</v>
      </c>
      <c r="I221" s="87">
        <v>0</v>
      </c>
      <c r="J221" s="87">
        <v>400.27932915999997</v>
      </c>
      <c r="K221" s="87">
        <v>473.05738901000001</v>
      </c>
      <c r="L221" s="87">
        <v>545.83544886000004</v>
      </c>
    </row>
    <row r="222" spans="1:12" ht="12.75" customHeight="1" x14ac:dyDescent="0.2">
      <c r="A222" s="86" t="s">
        <v>149</v>
      </c>
      <c r="B222" s="86">
        <v>21</v>
      </c>
      <c r="C222" s="87">
        <v>732.04497877999995</v>
      </c>
      <c r="D222" s="87">
        <v>728.19266444000004</v>
      </c>
      <c r="E222" s="87">
        <v>0</v>
      </c>
      <c r="F222" s="87">
        <v>72.819266440000007</v>
      </c>
      <c r="G222" s="87">
        <v>182.04816611000001</v>
      </c>
      <c r="H222" s="87">
        <v>364.09633222000002</v>
      </c>
      <c r="I222" s="87">
        <v>0</v>
      </c>
      <c r="J222" s="87">
        <v>400.50596544000001</v>
      </c>
      <c r="K222" s="87">
        <v>473.32523189</v>
      </c>
      <c r="L222" s="87">
        <v>546.14449833000003</v>
      </c>
    </row>
    <row r="223" spans="1:12" ht="12.75" customHeight="1" x14ac:dyDescent="0.2">
      <c r="A223" s="86" t="s">
        <v>149</v>
      </c>
      <c r="B223" s="86">
        <v>22</v>
      </c>
      <c r="C223" s="87">
        <v>736.51595121000003</v>
      </c>
      <c r="D223" s="87">
        <v>732.68746827999996</v>
      </c>
      <c r="E223" s="87">
        <v>0</v>
      </c>
      <c r="F223" s="87">
        <v>73.268746829999998</v>
      </c>
      <c r="G223" s="87">
        <v>183.17186706999999</v>
      </c>
      <c r="H223" s="87">
        <v>366.34373413999998</v>
      </c>
      <c r="I223" s="87">
        <v>0</v>
      </c>
      <c r="J223" s="87">
        <v>402.97810755</v>
      </c>
      <c r="K223" s="87">
        <v>476.24685438</v>
      </c>
      <c r="L223" s="87">
        <v>549.51560121</v>
      </c>
    </row>
    <row r="224" spans="1:12" ht="12.75" customHeight="1" x14ac:dyDescent="0.2">
      <c r="A224" s="86" t="s">
        <v>149</v>
      </c>
      <c r="B224" s="86">
        <v>23</v>
      </c>
      <c r="C224" s="87">
        <v>754.29055940000001</v>
      </c>
      <c r="D224" s="87">
        <v>750.41330862999996</v>
      </c>
      <c r="E224" s="87">
        <v>0</v>
      </c>
      <c r="F224" s="87">
        <v>75.041330860000002</v>
      </c>
      <c r="G224" s="87">
        <v>187.60332715999999</v>
      </c>
      <c r="H224" s="87">
        <v>375.20665431999998</v>
      </c>
      <c r="I224" s="87">
        <v>0</v>
      </c>
      <c r="J224" s="87">
        <v>412.72731974999999</v>
      </c>
      <c r="K224" s="87">
        <v>487.76865061000001</v>
      </c>
      <c r="L224" s="87">
        <v>562.80998147000003</v>
      </c>
    </row>
    <row r="225" spans="1:12" ht="12.75" customHeight="1" x14ac:dyDescent="0.2">
      <c r="A225" s="86" t="s">
        <v>149</v>
      </c>
      <c r="B225" s="86">
        <v>24</v>
      </c>
      <c r="C225" s="87">
        <v>832.02464457999997</v>
      </c>
      <c r="D225" s="87">
        <v>827.40884208</v>
      </c>
      <c r="E225" s="87">
        <v>0</v>
      </c>
      <c r="F225" s="87">
        <v>82.740884210000004</v>
      </c>
      <c r="G225" s="87">
        <v>206.85221052</v>
      </c>
      <c r="H225" s="87">
        <v>413.70442104</v>
      </c>
      <c r="I225" s="87">
        <v>0</v>
      </c>
      <c r="J225" s="87">
        <v>455.07486313999999</v>
      </c>
      <c r="K225" s="87">
        <v>537.81574735000004</v>
      </c>
      <c r="L225" s="87">
        <v>620.55663156000003</v>
      </c>
    </row>
    <row r="226" spans="1:12" ht="12.75" customHeight="1" x14ac:dyDescent="0.2">
      <c r="A226" s="86" t="s">
        <v>150</v>
      </c>
      <c r="B226" s="86">
        <v>1</v>
      </c>
      <c r="C226" s="87">
        <v>932.57782454000005</v>
      </c>
      <c r="D226" s="87">
        <v>926.81159950999995</v>
      </c>
      <c r="E226" s="87">
        <v>0</v>
      </c>
      <c r="F226" s="87">
        <v>92.681159949999994</v>
      </c>
      <c r="G226" s="87">
        <v>231.70289987999999</v>
      </c>
      <c r="H226" s="87">
        <v>463.40579975999998</v>
      </c>
      <c r="I226" s="87">
        <v>0</v>
      </c>
      <c r="J226" s="87">
        <v>509.74637973</v>
      </c>
      <c r="K226" s="87">
        <v>602.42753968</v>
      </c>
      <c r="L226" s="87">
        <v>695.10869963000005</v>
      </c>
    </row>
    <row r="227" spans="1:12" ht="12.75" customHeight="1" x14ac:dyDescent="0.2">
      <c r="A227" s="86" t="s">
        <v>150</v>
      </c>
      <c r="B227" s="86">
        <v>2</v>
      </c>
      <c r="C227" s="87">
        <v>1038.01589605</v>
      </c>
      <c r="D227" s="87">
        <v>1031.5351840999999</v>
      </c>
      <c r="E227" s="87">
        <v>0</v>
      </c>
      <c r="F227" s="87">
        <v>103.15351841</v>
      </c>
      <c r="G227" s="87">
        <v>257.88379602999998</v>
      </c>
      <c r="H227" s="87">
        <v>515.76759204999996</v>
      </c>
      <c r="I227" s="87">
        <v>0</v>
      </c>
      <c r="J227" s="87">
        <v>567.34435126000005</v>
      </c>
      <c r="K227" s="87">
        <v>670.49786967</v>
      </c>
      <c r="L227" s="87">
        <v>773.65138807999995</v>
      </c>
    </row>
    <row r="228" spans="1:12" ht="12.75" customHeight="1" x14ac:dyDescent="0.2">
      <c r="A228" s="86" t="s">
        <v>150</v>
      </c>
      <c r="B228" s="86">
        <v>3</v>
      </c>
      <c r="C228" s="87">
        <v>1056.33811603</v>
      </c>
      <c r="D228" s="87">
        <v>1049.94823974</v>
      </c>
      <c r="E228" s="87">
        <v>0</v>
      </c>
      <c r="F228" s="87">
        <v>104.99482397</v>
      </c>
      <c r="G228" s="87">
        <v>262.48705993999999</v>
      </c>
      <c r="H228" s="87">
        <v>524.97411986999998</v>
      </c>
      <c r="I228" s="87">
        <v>0</v>
      </c>
      <c r="J228" s="87">
        <v>577.47153186000003</v>
      </c>
      <c r="K228" s="87">
        <v>682.46635583</v>
      </c>
      <c r="L228" s="87">
        <v>787.46117980999998</v>
      </c>
    </row>
    <row r="229" spans="1:12" ht="12.75" customHeight="1" x14ac:dyDescent="0.2">
      <c r="A229" s="86" t="s">
        <v>150</v>
      </c>
      <c r="B229" s="86">
        <v>4</v>
      </c>
      <c r="C229" s="87">
        <v>1052.39516839</v>
      </c>
      <c r="D229" s="87">
        <v>1046.4555045300001</v>
      </c>
      <c r="E229" s="87">
        <v>0</v>
      </c>
      <c r="F229" s="87">
        <v>104.64555045</v>
      </c>
      <c r="G229" s="87">
        <v>261.61387612999999</v>
      </c>
      <c r="H229" s="87">
        <v>523.22775227</v>
      </c>
      <c r="I229" s="87">
        <v>0</v>
      </c>
      <c r="J229" s="87">
        <v>575.55052749000004</v>
      </c>
      <c r="K229" s="87">
        <v>680.19607794000001</v>
      </c>
      <c r="L229" s="87">
        <v>784.84162839999999</v>
      </c>
    </row>
    <row r="230" spans="1:12" ht="12.75" customHeight="1" x14ac:dyDescent="0.2">
      <c r="A230" s="86" t="s">
        <v>150</v>
      </c>
      <c r="B230" s="86">
        <v>5</v>
      </c>
      <c r="C230" s="87">
        <v>1049.21111851</v>
      </c>
      <c r="D230" s="87">
        <v>1043.8974178399999</v>
      </c>
      <c r="E230" s="87">
        <v>0</v>
      </c>
      <c r="F230" s="87">
        <v>104.38974177999999</v>
      </c>
      <c r="G230" s="87">
        <v>260.97435445999997</v>
      </c>
      <c r="H230" s="87">
        <v>521.94870891999994</v>
      </c>
      <c r="I230" s="87">
        <v>0</v>
      </c>
      <c r="J230" s="87">
        <v>574.14357981000001</v>
      </c>
      <c r="K230" s="87">
        <v>678.53332160000002</v>
      </c>
      <c r="L230" s="87">
        <v>782.92306338000003</v>
      </c>
    </row>
    <row r="231" spans="1:12" ht="12.75" customHeight="1" x14ac:dyDescent="0.2">
      <c r="A231" s="86" t="s">
        <v>150</v>
      </c>
      <c r="B231" s="86">
        <v>6</v>
      </c>
      <c r="C231" s="87">
        <v>1045.1503590499999</v>
      </c>
      <c r="D231" s="87">
        <v>1039.7780715900001</v>
      </c>
      <c r="E231" s="87">
        <v>0</v>
      </c>
      <c r="F231" s="87">
        <v>103.97780716</v>
      </c>
      <c r="G231" s="87">
        <v>259.94451789999999</v>
      </c>
      <c r="H231" s="87">
        <v>519.88903579999999</v>
      </c>
      <c r="I231" s="87">
        <v>0</v>
      </c>
      <c r="J231" s="87">
        <v>571.87793937000004</v>
      </c>
      <c r="K231" s="87">
        <v>675.85574653000003</v>
      </c>
      <c r="L231" s="87">
        <v>779.83355369000003</v>
      </c>
    </row>
    <row r="232" spans="1:12" ht="12.75" customHeight="1" x14ac:dyDescent="0.2">
      <c r="A232" s="86" t="s">
        <v>150</v>
      </c>
      <c r="B232" s="86">
        <v>7</v>
      </c>
      <c r="C232" s="87">
        <v>1030.52253266</v>
      </c>
      <c r="D232" s="87">
        <v>1025.3371319</v>
      </c>
      <c r="E232" s="87">
        <v>0</v>
      </c>
      <c r="F232" s="87">
        <v>102.53371319</v>
      </c>
      <c r="G232" s="87">
        <v>256.33428298000001</v>
      </c>
      <c r="H232" s="87">
        <v>512.66856595000002</v>
      </c>
      <c r="I232" s="87">
        <v>0</v>
      </c>
      <c r="J232" s="87">
        <v>563.93542255</v>
      </c>
      <c r="K232" s="87">
        <v>666.46913573999996</v>
      </c>
      <c r="L232" s="87">
        <v>769.00284893000003</v>
      </c>
    </row>
    <row r="233" spans="1:12" ht="12.75" customHeight="1" x14ac:dyDescent="0.2">
      <c r="A233" s="86" t="s">
        <v>150</v>
      </c>
      <c r="B233" s="86">
        <v>8</v>
      </c>
      <c r="C233" s="87">
        <v>992.71335113999999</v>
      </c>
      <c r="D233" s="87">
        <v>987.71290305000002</v>
      </c>
      <c r="E233" s="87">
        <v>0</v>
      </c>
      <c r="F233" s="87">
        <v>98.771290309999998</v>
      </c>
      <c r="G233" s="87">
        <v>246.92822576</v>
      </c>
      <c r="H233" s="87">
        <v>493.85645153000002</v>
      </c>
      <c r="I233" s="87">
        <v>0</v>
      </c>
      <c r="J233" s="87">
        <v>543.24209668000003</v>
      </c>
      <c r="K233" s="87">
        <v>642.01338697999995</v>
      </c>
      <c r="L233" s="87">
        <v>740.78467728999999</v>
      </c>
    </row>
    <row r="234" spans="1:12" ht="12.75" customHeight="1" x14ac:dyDescent="0.2">
      <c r="A234" s="86" t="s">
        <v>150</v>
      </c>
      <c r="B234" s="86">
        <v>9</v>
      </c>
      <c r="C234" s="87">
        <v>916.34916678000002</v>
      </c>
      <c r="D234" s="87">
        <v>911.59161045999997</v>
      </c>
      <c r="E234" s="87">
        <v>0</v>
      </c>
      <c r="F234" s="87">
        <v>91.159161049999994</v>
      </c>
      <c r="G234" s="87">
        <v>227.89790262</v>
      </c>
      <c r="H234" s="87">
        <v>455.79580522999998</v>
      </c>
      <c r="I234" s="87">
        <v>0</v>
      </c>
      <c r="J234" s="87">
        <v>501.37538575000002</v>
      </c>
      <c r="K234" s="87">
        <v>592.53454680000004</v>
      </c>
      <c r="L234" s="87">
        <v>683.69370785000001</v>
      </c>
    </row>
    <row r="235" spans="1:12" ht="12.75" customHeight="1" x14ac:dyDescent="0.2">
      <c r="A235" s="86" t="s">
        <v>150</v>
      </c>
      <c r="B235" s="86">
        <v>10</v>
      </c>
      <c r="C235" s="87">
        <v>842.18611719</v>
      </c>
      <c r="D235" s="87">
        <v>838.38705663999997</v>
      </c>
      <c r="E235" s="87">
        <v>0</v>
      </c>
      <c r="F235" s="87">
        <v>83.838705660000002</v>
      </c>
      <c r="G235" s="87">
        <v>209.59676415999999</v>
      </c>
      <c r="H235" s="87">
        <v>419.19352831999998</v>
      </c>
      <c r="I235" s="87">
        <v>0</v>
      </c>
      <c r="J235" s="87">
        <v>461.11288115000002</v>
      </c>
      <c r="K235" s="87">
        <v>544.95158681999999</v>
      </c>
      <c r="L235" s="87">
        <v>628.79029247999995</v>
      </c>
    </row>
    <row r="236" spans="1:12" ht="12.75" customHeight="1" x14ac:dyDescent="0.2">
      <c r="A236" s="86" t="s">
        <v>150</v>
      </c>
      <c r="B236" s="86">
        <v>11</v>
      </c>
      <c r="C236" s="87">
        <v>756.50216150000006</v>
      </c>
      <c r="D236" s="87">
        <v>753.19323761999999</v>
      </c>
      <c r="E236" s="87">
        <v>0</v>
      </c>
      <c r="F236" s="87">
        <v>75.319323760000003</v>
      </c>
      <c r="G236" s="87">
        <v>188.29830941</v>
      </c>
      <c r="H236" s="87">
        <v>376.59661881</v>
      </c>
      <c r="I236" s="87">
        <v>0</v>
      </c>
      <c r="J236" s="87">
        <v>414.25628068999998</v>
      </c>
      <c r="K236" s="87">
        <v>489.57560445000001</v>
      </c>
      <c r="L236" s="87">
        <v>564.89492822</v>
      </c>
    </row>
    <row r="237" spans="1:12" ht="12.75" customHeight="1" x14ac:dyDescent="0.2">
      <c r="A237" s="86" t="s">
        <v>150</v>
      </c>
      <c r="B237" s="86">
        <v>12</v>
      </c>
      <c r="C237" s="87">
        <v>717.86312058999999</v>
      </c>
      <c r="D237" s="87">
        <v>714.80746636000003</v>
      </c>
      <c r="E237" s="87">
        <v>0</v>
      </c>
      <c r="F237" s="87">
        <v>71.480746640000007</v>
      </c>
      <c r="G237" s="87">
        <v>178.70186659000001</v>
      </c>
      <c r="H237" s="87">
        <v>357.40373318000002</v>
      </c>
      <c r="I237" s="87">
        <v>0</v>
      </c>
      <c r="J237" s="87">
        <v>393.14410650000002</v>
      </c>
      <c r="K237" s="87">
        <v>464.62485313000002</v>
      </c>
      <c r="L237" s="87">
        <v>536.10559977000003</v>
      </c>
    </row>
    <row r="238" spans="1:12" ht="12.75" customHeight="1" x14ac:dyDescent="0.2">
      <c r="A238" s="86" t="s">
        <v>150</v>
      </c>
      <c r="B238" s="86">
        <v>13</v>
      </c>
      <c r="C238" s="87">
        <v>709.44070254999997</v>
      </c>
      <c r="D238" s="87">
        <v>706.38792329</v>
      </c>
      <c r="E238" s="87">
        <v>0</v>
      </c>
      <c r="F238" s="87">
        <v>70.638792330000001</v>
      </c>
      <c r="G238" s="87">
        <v>176.59698082</v>
      </c>
      <c r="H238" s="87">
        <v>353.19396165000001</v>
      </c>
      <c r="I238" s="87">
        <v>0</v>
      </c>
      <c r="J238" s="87">
        <v>388.51335781</v>
      </c>
      <c r="K238" s="87">
        <v>459.15215014</v>
      </c>
      <c r="L238" s="87">
        <v>529.79094247</v>
      </c>
    </row>
    <row r="239" spans="1:12" ht="12.75" customHeight="1" x14ac:dyDescent="0.2">
      <c r="A239" s="86" t="s">
        <v>150</v>
      </c>
      <c r="B239" s="86">
        <v>14</v>
      </c>
      <c r="C239" s="87">
        <v>712.64667582000004</v>
      </c>
      <c r="D239" s="87">
        <v>709.57468275999997</v>
      </c>
      <c r="E239" s="87">
        <v>0</v>
      </c>
      <c r="F239" s="87">
        <v>70.957468280000001</v>
      </c>
      <c r="G239" s="87">
        <v>177.39367068999999</v>
      </c>
      <c r="H239" s="87">
        <v>354.78734137999999</v>
      </c>
      <c r="I239" s="87">
        <v>0</v>
      </c>
      <c r="J239" s="87">
        <v>390.26607552000002</v>
      </c>
      <c r="K239" s="87">
        <v>461.22354379000001</v>
      </c>
      <c r="L239" s="87">
        <v>532.18101206999995</v>
      </c>
    </row>
    <row r="240" spans="1:12" ht="12.75" customHeight="1" x14ac:dyDescent="0.2">
      <c r="A240" s="86" t="s">
        <v>150</v>
      </c>
      <c r="B240" s="86">
        <v>15</v>
      </c>
      <c r="C240" s="87">
        <v>707.52927107000005</v>
      </c>
      <c r="D240" s="87">
        <v>704.48377381</v>
      </c>
      <c r="E240" s="87">
        <v>0</v>
      </c>
      <c r="F240" s="87">
        <v>70.448377379999997</v>
      </c>
      <c r="G240" s="87">
        <v>176.12094345</v>
      </c>
      <c r="H240" s="87">
        <v>352.24188691000001</v>
      </c>
      <c r="I240" s="87">
        <v>0</v>
      </c>
      <c r="J240" s="87">
        <v>387.46607560000001</v>
      </c>
      <c r="K240" s="87">
        <v>457.91445298000002</v>
      </c>
      <c r="L240" s="87">
        <v>528.36283035999998</v>
      </c>
    </row>
    <row r="241" spans="1:12" ht="12.75" customHeight="1" x14ac:dyDescent="0.2">
      <c r="A241" s="86" t="s">
        <v>150</v>
      </c>
      <c r="B241" s="86">
        <v>16</v>
      </c>
      <c r="C241" s="87">
        <v>701.67358745000001</v>
      </c>
      <c r="D241" s="87">
        <v>698.52767659000006</v>
      </c>
      <c r="E241" s="87">
        <v>0</v>
      </c>
      <c r="F241" s="87">
        <v>69.852767659999998</v>
      </c>
      <c r="G241" s="87">
        <v>174.63191914999999</v>
      </c>
      <c r="H241" s="87">
        <v>349.26383829999997</v>
      </c>
      <c r="I241" s="87">
        <v>0</v>
      </c>
      <c r="J241" s="87">
        <v>384.19022211999999</v>
      </c>
      <c r="K241" s="87">
        <v>454.04298978000003</v>
      </c>
      <c r="L241" s="87">
        <v>523.89575744000001</v>
      </c>
    </row>
    <row r="242" spans="1:12" ht="12.75" customHeight="1" x14ac:dyDescent="0.2">
      <c r="A242" s="86" t="s">
        <v>150</v>
      </c>
      <c r="B242" s="86">
        <v>17</v>
      </c>
      <c r="C242" s="87">
        <v>704.09152095000002</v>
      </c>
      <c r="D242" s="87">
        <v>700.64111238999999</v>
      </c>
      <c r="E242" s="87">
        <v>0</v>
      </c>
      <c r="F242" s="87">
        <v>70.064111240000003</v>
      </c>
      <c r="G242" s="87">
        <v>175.1602781</v>
      </c>
      <c r="H242" s="87">
        <v>350.3205562</v>
      </c>
      <c r="I242" s="87">
        <v>0</v>
      </c>
      <c r="J242" s="87">
        <v>385.35261180999998</v>
      </c>
      <c r="K242" s="87">
        <v>455.41672304999997</v>
      </c>
      <c r="L242" s="87">
        <v>525.48083428999996</v>
      </c>
    </row>
    <row r="243" spans="1:12" ht="12.75" customHeight="1" x14ac:dyDescent="0.2">
      <c r="A243" s="86" t="s">
        <v>150</v>
      </c>
      <c r="B243" s="86">
        <v>18</v>
      </c>
      <c r="C243" s="87">
        <v>713.38818054000001</v>
      </c>
      <c r="D243" s="87">
        <v>709.02125618000002</v>
      </c>
      <c r="E243" s="87">
        <v>0</v>
      </c>
      <c r="F243" s="87">
        <v>70.902125620000007</v>
      </c>
      <c r="G243" s="87">
        <v>177.25531405000001</v>
      </c>
      <c r="H243" s="87">
        <v>354.51062809000001</v>
      </c>
      <c r="I243" s="87">
        <v>0</v>
      </c>
      <c r="J243" s="87">
        <v>389.96169090000001</v>
      </c>
      <c r="K243" s="87">
        <v>460.86381652</v>
      </c>
      <c r="L243" s="87">
        <v>531.76594213999999</v>
      </c>
    </row>
    <row r="244" spans="1:12" ht="12.75" customHeight="1" x14ac:dyDescent="0.2">
      <c r="A244" s="86" t="s">
        <v>150</v>
      </c>
      <c r="B244" s="86">
        <v>19</v>
      </c>
      <c r="C244" s="87">
        <v>742.79911440000001</v>
      </c>
      <c r="D244" s="87">
        <v>738.95097446</v>
      </c>
      <c r="E244" s="87">
        <v>0</v>
      </c>
      <c r="F244" s="87">
        <v>73.895097449999994</v>
      </c>
      <c r="G244" s="87">
        <v>184.73774362</v>
      </c>
      <c r="H244" s="87">
        <v>369.47548723</v>
      </c>
      <c r="I244" s="87">
        <v>0</v>
      </c>
      <c r="J244" s="87">
        <v>406.42303594999998</v>
      </c>
      <c r="K244" s="87">
        <v>480.31813340000002</v>
      </c>
      <c r="L244" s="87">
        <v>554.21323084999995</v>
      </c>
    </row>
    <row r="245" spans="1:12" ht="12.75" customHeight="1" x14ac:dyDescent="0.2">
      <c r="A245" s="86" t="s">
        <v>150</v>
      </c>
      <c r="B245" s="86">
        <v>20</v>
      </c>
      <c r="C245" s="87">
        <v>755.43106073000001</v>
      </c>
      <c r="D245" s="87">
        <v>751.72462316999997</v>
      </c>
      <c r="E245" s="87">
        <v>0</v>
      </c>
      <c r="F245" s="87">
        <v>75.172462319999994</v>
      </c>
      <c r="G245" s="87">
        <v>187.93115578999999</v>
      </c>
      <c r="H245" s="87">
        <v>375.86231158999999</v>
      </c>
      <c r="I245" s="87">
        <v>0</v>
      </c>
      <c r="J245" s="87">
        <v>413.44854273999999</v>
      </c>
      <c r="K245" s="87">
        <v>488.62100506000002</v>
      </c>
      <c r="L245" s="87">
        <v>563.79346738000004</v>
      </c>
    </row>
    <row r="246" spans="1:12" ht="12.75" customHeight="1" x14ac:dyDescent="0.2">
      <c r="A246" s="86" t="s">
        <v>150</v>
      </c>
      <c r="B246" s="86">
        <v>21</v>
      </c>
      <c r="C246" s="87">
        <v>793.72407373999999</v>
      </c>
      <c r="D246" s="87">
        <v>789.85595078999995</v>
      </c>
      <c r="E246" s="87">
        <v>0</v>
      </c>
      <c r="F246" s="87">
        <v>78.985595079999996</v>
      </c>
      <c r="G246" s="87">
        <v>197.46398769999999</v>
      </c>
      <c r="H246" s="87">
        <v>394.92797539999998</v>
      </c>
      <c r="I246" s="87">
        <v>0</v>
      </c>
      <c r="J246" s="87">
        <v>434.42077293</v>
      </c>
      <c r="K246" s="87">
        <v>513.40636801000005</v>
      </c>
      <c r="L246" s="87">
        <v>592.39196308999999</v>
      </c>
    </row>
    <row r="247" spans="1:12" ht="12.75" customHeight="1" x14ac:dyDescent="0.2">
      <c r="A247" s="86" t="s">
        <v>150</v>
      </c>
      <c r="B247" s="86">
        <v>22</v>
      </c>
      <c r="C247" s="87">
        <v>819.63817791999998</v>
      </c>
      <c r="D247" s="87">
        <v>815.4314038</v>
      </c>
      <c r="E247" s="87">
        <v>0</v>
      </c>
      <c r="F247" s="87">
        <v>81.543140379999997</v>
      </c>
      <c r="G247" s="87">
        <v>203.85785095</v>
      </c>
      <c r="H247" s="87">
        <v>407.7157019</v>
      </c>
      <c r="I247" s="87">
        <v>0</v>
      </c>
      <c r="J247" s="87">
        <v>448.48727208999998</v>
      </c>
      <c r="K247" s="87">
        <v>530.03041246999999</v>
      </c>
      <c r="L247" s="87">
        <v>611.57355285000006</v>
      </c>
    </row>
    <row r="248" spans="1:12" ht="12.75" customHeight="1" x14ac:dyDescent="0.2">
      <c r="A248" s="86" t="s">
        <v>150</v>
      </c>
      <c r="B248" s="86">
        <v>23</v>
      </c>
      <c r="C248" s="87">
        <v>802.44028431000004</v>
      </c>
      <c r="D248" s="87">
        <v>798.45781571999999</v>
      </c>
      <c r="E248" s="87">
        <v>0</v>
      </c>
      <c r="F248" s="87">
        <v>79.84578157</v>
      </c>
      <c r="G248" s="87">
        <v>199.61445393</v>
      </c>
      <c r="H248" s="87">
        <v>399.22890785999999</v>
      </c>
      <c r="I248" s="87">
        <v>0</v>
      </c>
      <c r="J248" s="87">
        <v>439.15179864999999</v>
      </c>
      <c r="K248" s="87">
        <v>518.99758022000003</v>
      </c>
      <c r="L248" s="87">
        <v>598.84336179000002</v>
      </c>
    </row>
    <row r="249" spans="1:12" ht="12.75" customHeight="1" x14ac:dyDescent="0.2">
      <c r="A249" s="86" t="s">
        <v>150</v>
      </c>
      <c r="B249" s="86">
        <v>24</v>
      </c>
      <c r="C249" s="87">
        <v>808.28020597</v>
      </c>
      <c r="D249" s="87">
        <v>804.29256909000003</v>
      </c>
      <c r="E249" s="87">
        <v>0</v>
      </c>
      <c r="F249" s="87">
        <v>80.429256910000007</v>
      </c>
      <c r="G249" s="87">
        <v>201.07314227000001</v>
      </c>
      <c r="H249" s="87">
        <v>402.14628455000002</v>
      </c>
      <c r="I249" s="87">
        <v>0</v>
      </c>
      <c r="J249" s="87">
        <v>442.36091299999998</v>
      </c>
      <c r="K249" s="87">
        <v>522.79016991000003</v>
      </c>
      <c r="L249" s="87">
        <v>603.21942681999997</v>
      </c>
    </row>
    <row r="250" spans="1:12" ht="12.75" customHeight="1" x14ac:dyDescent="0.2">
      <c r="A250" s="86" t="s">
        <v>151</v>
      </c>
      <c r="B250" s="86">
        <v>1</v>
      </c>
      <c r="C250" s="87">
        <v>919.79801656999996</v>
      </c>
      <c r="D250" s="87">
        <v>915.17517439999995</v>
      </c>
      <c r="E250" s="87">
        <v>0</v>
      </c>
      <c r="F250" s="87">
        <v>91.517517440000006</v>
      </c>
      <c r="G250" s="87">
        <v>228.79379359999999</v>
      </c>
      <c r="H250" s="87">
        <v>457.58758719999997</v>
      </c>
      <c r="I250" s="87">
        <v>0</v>
      </c>
      <c r="J250" s="87">
        <v>503.34634591999998</v>
      </c>
      <c r="K250" s="87">
        <v>594.86386335999998</v>
      </c>
      <c r="L250" s="87">
        <v>686.38138079999999</v>
      </c>
    </row>
    <row r="251" spans="1:12" ht="12.75" customHeight="1" x14ac:dyDescent="0.2">
      <c r="A251" s="86" t="s">
        <v>151</v>
      </c>
      <c r="B251" s="86">
        <v>2</v>
      </c>
      <c r="C251" s="87">
        <v>1027.4194263700001</v>
      </c>
      <c r="D251" s="87">
        <v>1022.29074752</v>
      </c>
      <c r="E251" s="87">
        <v>0</v>
      </c>
      <c r="F251" s="87">
        <v>102.22907475</v>
      </c>
      <c r="G251" s="87">
        <v>255.57268687999999</v>
      </c>
      <c r="H251" s="87">
        <v>511.14537375999998</v>
      </c>
      <c r="I251" s="87">
        <v>0</v>
      </c>
      <c r="J251" s="87">
        <v>562.25991113999999</v>
      </c>
      <c r="K251" s="87">
        <v>664.48898588999998</v>
      </c>
      <c r="L251" s="87">
        <v>766.71806063999998</v>
      </c>
    </row>
    <row r="252" spans="1:12" ht="12.75" customHeight="1" x14ac:dyDescent="0.2">
      <c r="A252" s="86" t="s">
        <v>151</v>
      </c>
      <c r="B252" s="86">
        <v>3</v>
      </c>
      <c r="C252" s="87">
        <v>1049.2932010100001</v>
      </c>
      <c r="D252" s="87">
        <v>1044.12603332</v>
      </c>
      <c r="E252" s="87">
        <v>0</v>
      </c>
      <c r="F252" s="87">
        <v>104.41260333</v>
      </c>
      <c r="G252" s="87">
        <v>261.03150833000001</v>
      </c>
      <c r="H252" s="87">
        <v>522.06301666000002</v>
      </c>
      <c r="I252" s="87">
        <v>0</v>
      </c>
      <c r="J252" s="87">
        <v>574.26931833000003</v>
      </c>
      <c r="K252" s="87">
        <v>678.68192165999994</v>
      </c>
      <c r="L252" s="87">
        <v>783.09452498999997</v>
      </c>
    </row>
    <row r="253" spans="1:12" ht="12.75" customHeight="1" x14ac:dyDescent="0.2">
      <c r="A253" s="86" t="s">
        <v>151</v>
      </c>
      <c r="B253" s="86">
        <v>4</v>
      </c>
      <c r="C253" s="87">
        <v>1047.3730717999999</v>
      </c>
      <c r="D253" s="87">
        <v>1042.1499456199999</v>
      </c>
      <c r="E253" s="87">
        <v>0</v>
      </c>
      <c r="F253" s="87">
        <v>104.21499455999999</v>
      </c>
      <c r="G253" s="87">
        <v>260.53748640999999</v>
      </c>
      <c r="H253" s="87">
        <v>521.07497280999996</v>
      </c>
      <c r="I253" s="87">
        <v>0</v>
      </c>
      <c r="J253" s="87">
        <v>573.18247009000004</v>
      </c>
      <c r="K253" s="87">
        <v>677.39746464999996</v>
      </c>
      <c r="L253" s="87">
        <v>781.61245922000001</v>
      </c>
    </row>
    <row r="254" spans="1:12" ht="12.75" customHeight="1" x14ac:dyDescent="0.2">
      <c r="A254" s="86" t="s">
        <v>151</v>
      </c>
      <c r="B254" s="86">
        <v>5</v>
      </c>
      <c r="C254" s="87">
        <v>1054.8759278800001</v>
      </c>
      <c r="D254" s="87">
        <v>1049.63774334</v>
      </c>
      <c r="E254" s="87">
        <v>0</v>
      </c>
      <c r="F254" s="87">
        <v>104.96377433000001</v>
      </c>
      <c r="G254" s="87">
        <v>262.40943584000001</v>
      </c>
      <c r="H254" s="87">
        <v>524.81887167000002</v>
      </c>
      <c r="I254" s="87">
        <v>0</v>
      </c>
      <c r="J254" s="87">
        <v>577.30075883999996</v>
      </c>
      <c r="K254" s="87">
        <v>682.26453317000005</v>
      </c>
      <c r="L254" s="87">
        <v>787.22830751000004</v>
      </c>
    </row>
    <row r="255" spans="1:12" ht="12.75" customHeight="1" x14ac:dyDescent="0.2">
      <c r="A255" s="86" t="s">
        <v>151</v>
      </c>
      <c r="B255" s="86">
        <v>6</v>
      </c>
      <c r="C255" s="87">
        <v>1058.9961616000001</v>
      </c>
      <c r="D255" s="87">
        <v>1053.8396955799999</v>
      </c>
      <c r="E255" s="87">
        <v>0</v>
      </c>
      <c r="F255" s="87">
        <v>105.38396956</v>
      </c>
      <c r="G255" s="87">
        <v>263.45992389999998</v>
      </c>
      <c r="H255" s="87">
        <v>526.91984778999995</v>
      </c>
      <c r="I255" s="87">
        <v>0</v>
      </c>
      <c r="J255" s="87">
        <v>579.61183257000005</v>
      </c>
      <c r="K255" s="87">
        <v>684.99580213000002</v>
      </c>
      <c r="L255" s="87">
        <v>790.37977168999998</v>
      </c>
    </row>
    <row r="256" spans="1:12" ht="12.75" customHeight="1" x14ac:dyDescent="0.2">
      <c r="A256" s="86" t="s">
        <v>151</v>
      </c>
      <c r="B256" s="86">
        <v>7</v>
      </c>
      <c r="C256" s="87">
        <v>1021.89899832</v>
      </c>
      <c r="D256" s="87">
        <v>1016.85161036</v>
      </c>
      <c r="E256" s="87">
        <v>0</v>
      </c>
      <c r="F256" s="87">
        <v>101.68516104</v>
      </c>
      <c r="G256" s="87">
        <v>254.21290259</v>
      </c>
      <c r="H256" s="87">
        <v>508.42580518</v>
      </c>
      <c r="I256" s="87">
        <v>0</v>
      </c>
      <c r="J256" s="87">
        <v>559.26838569999995</v>
      </c>
      <c r="K256" s="87">
        <v>660.95354672999997</v>
      </c>
      <c r="L256" s="87">
        <v>762.63870777</v>
      </c>
    </row>
    <row r="257" spans="1:12" ht="12.75" customHeight="1" x14ac:dyDescent="0.2">
      <c r="A257" s="86" t="s">
        <v>151</v>
      </c>
      <c r="B257" s="86">
        <v>8</v>
      </c>
      <c r="C257" s="87">
        <v>1002.68041593</v>
      </c>
      <c r="D257" s="87">
        <v>997.70703132000006</v>
      </c>
      <c r="E257" s="87">
        <v>0</v>
      </c>
      <c r="F257" s="87">
        <v>99.770703130000001</v>
      </c>
      <c r="G257" s="87">
        <v>249.42675783000001</v>
      </c>
      <c r="H257" s="87">
        <v>498.85351566000003</v>
      </c>
      <c r="I257" s="87">
        <v>0</v>
      </c>
      <c r="J257" s="87">
        <v>548.73886722999998</v>
      </c>
      <c r="K257" s="87">
        <v>648.50957036</v>
      </c>
      <c r="L257" s="87">
        <v>748.28027349000001</v>
      </c>
    </row>
    <row r="258" spans="1:12" ht="12.75" customHeight="1" x14ac:dyDescent="0.2">
      <c r="A258" s="86" t="s">
        <v>151</v>
      </c>
      <c r="B258" s="86">
        <v>9</v>
      </c>
      <c r="C258" s="87">
        <v>939.12725062000004</v>
      </c>
      <c r="D258" s="87">
        <v>934.29032591999999</v>
      </c>
      <c r="E258" s="87">
        <v>0</v>
      </c>
      <c r="F258" s="87">
        <v>93.429032590000006</v>
      </c>
      <c r="G258" s="87">
        <v>233.57258148</v>
      </c>
      <c r="H258" s="87">
        <v>467.14516295999999</v>
      </c>
      <c r="I258" s="87">
        <v>0</v>
      </c>
      <c r="J258" s="87">
        <v>513.85967926000001</v>
      </c>
      <c r="K258" s="87">
        <v>607.28871185000003</v>
      </c>
      <c r="L258" s="87">
        <v>700.71774444000005</v>
      </c>
    </row>
    <row r="259" spans="1:12" ht="12.75" customHeight="1" x14ac:dyDescent="0.2">
      <c r="A259" s="86" t="s">
        <v>151</v>
      </c>
      <c r="B259" s="86">
        <v>10</v>
      </c>
      <c r="C259" s="87">
        <v>839.50615850999998</v>
      </c>
      <c r="D259" s="87">
        <v>835.46548817999997</v>
      </c>
      <c r="E259" s="87">
        <v>0</v>
      </c>
      <c r="F259" s="87">
        <v>83.546548819999998</v>
      </c>
      <c r="G259" s="87">
        <v>208.86637205</v>
      </c>
      <c r="H259" s="87">
        <v>417.73274408999998</v>
      </c>
      <c r="I259" s="87">
        <v>0</v>
      </c>
      <c r="J259" s="87">
        <v>459.50601849999998</v>
      </c>
      <c r="K259" s="87">
        <v>543.05256731999998</v>
      </c>
      <c r="L259" s="87">
        <v>626.59911613999998</v>
      </c>
    </row>
    <row r="260" spans="1:12" ht="12.75" customHeight="1" x14ac:dyDescent="0.2">
      <c r="A260" s="86" t="s">
        <v>151</v>
      </c>
      <c r="B260" s="86">
        <v>11</v>
      </c>
      <c r="C260" s="87">
        <v>752.22661925</v>
      </c>
      <c r="D260" s="87">
        <v>748.05470738999998</v>
      </c>
      <c r="E260" s="87">
        <v>0</v>
      </c>
      <c r="F260" s="87">
        <v>74.805470740000004</v>
      </c>
      <c r="G260" s="87">
        <v>187.01367685</v>
      </c>
      <c r="H260" s="87">
        <v>374.02735369999999</v>
      </c>
      <c r="I260" s="87">
        <v>0</v>
      </c>
      <c r="J260" s="87">
        <v>411.43008906</v>
      </c>
      <c r="K260" s="87">
        <v>486.23555979999998</v>
      </c>
      <c r="L260" s="87">
        <v>561.04103053999995</v>
      </c>
    </row>
    <row r="261" spans="1:12" ht="12.75" customHeight="1" x14ac:dyDescent="0.2">
      <c r="A261" s="86" t="s">
        <v>151</v>
      </c>
      <c r="B261" s="86">
        <v>12</v>
      </c>
      <c r="C261" s="87">
        <v>721.27686625000001</v>
      </c>
      <c r="D261" s="87">
        <v>717.71905667999999</v>
      </c>
      <c r="E261" s="87">
        <v>0</v>
      </c>
      <c r="F261" s="87">
        <v>71.771905669999995</v>
      </c>
      <c r="G261" s="87">
        <v>179.42976417</v>
      </c>
      <c r="H261" s="87">
        <v>358.85952834</v>
      </c>
      <c r="I261" s="87">
        <v>0</v>
      </c>
      <c r="J261" s="87">
        <v>394.74548117000001</v>
      </c>
      <c r="K261" s="87">
        <v>466.51738683999997</v>
      </c>
      <c r="L261" s="87">
        <v>538.28929251</v>
      </c>
    </row>
    <row r="262" spans="1:12" ht="12.75" customHeight="1" x14ac:dyDescent="0.2">
      <c r="A262" s="86" t="s">
        <v>151</v>
      </c>
      <c r="B262" s="86">
        <v>13</v>
      </c>
      <c r="C262" s="87">
        <v>759.87454896999998</v>
      </c>
      <c r="D262" s="87">
        <v>756.20272368999997</v>
      </c>
      <c r="E262" s="87">
        <v>0</v>
      </c>
      <c r="F262" s="87">
        <v>75.620272369999995</v>
      </c>
      <c r="G262" s="87">
        <v>189.05068091999999</v>
      </c>
      <c r="H262" s="87">
        <v>378.10136184999999</v>
      </c>
      <c r="I262" s="87">
        <v>0</v>
      </c>
      <c r="J262" s="87">
        <v>415.91149803000002</v>
      </c>
      <c r="K262" s="87">
        <v>491.53177040000003</v>
      </c>
      <c r="L262" s="87">
        <v>567.15204276999998</v>
      </c>
    </row>
    <row r="263" spans="1:12" ht="12.75" customHeight="1" x14ac:dyDescent="0.2">
      <c r="A263" s="86" t="s">
        <v>151</v>
      </c>
      <c r="B263" s="86">
        <v>14</v>
      </c>
      <c r="C263" s="87">
        <v>782.03086884000004</v>
      </c>
      <c r="D263" s="87">
        <v>778.32642529999998</v>
      </c>
      <c r="E263" s="87">
        <v>0</v>
      </c>
      <c r="F263" s="87">
        <v>77.832642530000001</v>
      </c>
      <c r="G263" s="87">
        <v>194.58160633</v>
      </c>
      <c r="H263" s="87">
        <v>389.16321264999999</v>
      </c>
      <c r="I263" s="87">
        <v>0</v>
      </c>
      <c r="J263" s="87">
        <v>428.07953392000002</v>
      </c>
      <c r="K263" s="87">
        <v>505.91217645</v>
      </c>
      <c r="L263" s="87">
        <v>583.74481897999999</v>
      </c>
    </row>
    <row r="264" spans="1:12" ht="12.75" customHeight="1" x14ac:dyDescent="0.2">
      <c r="A264" s="86" t="s">
        <v>151</v>
      </c>
      <c r="B264" s="86">
        <v>15</v>
      </c>
      <c r="C264" s="87">
        <v>776.89874527999996</v>
      </c>
      <c r="D264" s="87">
        <v>773.59247542000003</v>
      </c>
      <c r="E264" s="87">
        <v>0</v>
      </c>
      <c r="F264" s="87">
        <v>77.359247539999998</v>
      </c>
      <c r="G264" s="87">
        <v>193.39811886000001</v>
      </c>
      <c r="H264" s="87">
        <v>386.79623771000001</v>
      </c>
      <c r="I264" s="87">
        <v>0</v>
      </c>
      <c r="J264" s="87">
        <v>425.47586147999999</v>
      </c>
      <c r="K264" s="87">
        <v>502.83510902</v>
      </c>
      <c r="L264" s="87">
        <v>580.19435656999997</v>
      </c>
    </row>
    <row r="265" spans="1:12" ht="12.75" customHeight="1" x14ac:dyDescent="0.2">
      <c r="A265" s="86" t="s">
        <v>151</v>
      </c>
      <c r="B265" s="86">
        <v>16</v>
      </c>
      <c r="C265" s="87">
        <v>783.27114099999994</v>
      </c>
      <c r="D265" s="87">
        <v>779.95234803000005</v>
      </c>
      <c r="E265" s="87">
        <v>0</v>
      </c>
      <c r="F265" s="87">
        <v>77.995234800000006</v>
      </c>
      <c r="G265" s="87">
        <v>194.98808700999999</v>
      </c>
      <c r="H265" s="87">
        <v>389.97617401999997</v>
      </c>
      <c r="I265" s="87">
        <v>0</v>
      </c>
      <c r="J265" s="87">
        <v>428.97379142</v>
      </c>
      <c r="K265" s="87">
        <v>506.96902621999999</v>
      </c>
      <c r="L265" s="87">
        <v>584.96426101999998</v>
      </c>
    </row>
    <row r="266" spans="1:12" ht="12.75" customHeight="1" x14ac:dyDescent="0.2">
      <c r="A266" s="86" t="s">
        <v>151</v>
      </c>
      <c r="B266" s="86">
        <v>17</v>
      </c>
      <c r="C266" s="87">
        <v>787.83697124000003</v>
      </c>
      <c r="D266" s="87">
        <v>784.44406973000002</v>
      </c>
      <c r="E266" s="87">
        <v>0</v>
      </c>
      <c r="F266" s="87">
        <v>78.444406970000003</v>
      </c>
      <c r="G266" s="87">
        <v>196.11101743</v>
      </c>
      <c r="H266" s="87">
        <v>392.22203487000002</v>
      </c>
      <c r="I266" s="87">
        <v>0</v>
      </c>
      <c r="J266" s="87">
        <v>431.44423834999998</v>
      </c>
      <c r="K266" s="87">
        <v>509.88864532000002</v>
      </c>
      <c r="L266" s="87">
        <v>588.33305229999996</v>
      </c>
    </row>
    <row r="267" spans="1:12" ht="12.75" customHeight="1" x14ac:dyDescent="0.2">
      <c r="A267" s="86" t="s">
        <v>151</v>
      </c>
      <c r="B267" s="86">
        <v>18</v>
      </c>
      <c r="C267" s="87">
        <v>770.35601739000003</v>
      </c>
      <c r="D267" s="87">
        <v>766.18597694000005</v>
      </c>
      <c r="E267" s="87">
        <v>0</v>
      </c>
      <c r="F267" s="87">
        <v>76.618597690000001</v>
      </c>
      <c r="G267" s="87">
        <v>191.54649423999999</v>
      </c>
      <c r="H267" s="87">
        <v>383.09298847000002</v>
      </c>
      <c r="I267" s="87">
        <v>0</v>
      </c>
      <c r="J267" s="87">
        <v>421.40228732000003</v>
      </c>
      <c r="K267" s="87">
        <v>498.02088500999997</v>
      </c>
      <c r="L267" s="87">
        <v>574.63948271000004</v>
      </c>
    </row>
    <row r="268" spans="1:12" ht="12.75" customHeight="1" x14ac:dyDescent="0.2">
      <c r="A268" s="86" t="s">
        <v>151</v>
      </c>
      <c r="B268" s="86">
        <v>19</v>
      </c>
      <c r="C268" s="87">
        <v>739.38662404000002</v>
      </c>
      <c r="D268" s="87">
        <v>735.49290609000002</v>
      </c>
      <c r="E268" s="87">
        <v>0</v>
      </c>
      <c r="F268" s="87">
        <v>73.54929061</v>
      </c>
      <c r="G268" s="87">
        <v>183.87322652</v>
      </c>
      <c r="H268" s="87">
        <v>367.74645305000001</v>
      </c>
      <c r="I268" s="87">
        <v>0</v>
      </c>
      <c r="J268" s="87">
        <v>404.52109834999999</v>
      </c>
      <c r="K268" s="87">
        <v>478.07038896</v>
      </c>
      <c r="L268" s="87">
        <v>551.61967957000002</v>
      </c>
    </row>
    <row r="269" spans="1:12" ht="12.75" customHeight="1" x14ac:dyDescent="0.2">
      <c r="A269" s="86" t="s">
        <v>151</v>
      </c>
      <c r="B269" s="86">
        <v>20</v>
      </c>
      <c r="C269" s="87">
        <v>750.86965251000004</v>
      </c>
      <c r="D269" s="87">
        <v>746.91111249999994</v>
      </c>
      <c r="E269" s="87">
        <v>0</v>
      </c>
      <c r="F269" s="87">
        <v>74.691111250000006</v>
      </c>
      <c r="G269" s="87">
        <v>186.72777812999999</v>
      </c>
      <c r="H269" s="87">
        <v>373.45555624999997</v>
      </c>
      <c r="I269" s="87">
        <v>0</v>
      </c>
      <c r="J269" s="87">
        <v>410.80111188000001</v>
      </c>
      <c r="K269" s="87">
        <v>485.49222313000001</v>
      </c>
      <c r="L269" s="87">
        <v>560.18333438000002</v>
      </c>
    </row>
    <row r="270" spans="1:12" ht="12.75" customHeight="1" x14ac:dyDescent="0.2">
      <c r="A270" s="86" t="s">
        <v>151</v>
      </c>
      <c r="B270" s="86">
        <v>21</v>
      </c>
      <c r="C270" s="87">
        <v>734.65689644999998</v>
      </c>
      <c r="D270" s="87">
        <v>730.72109179999995</v>
      </c>
      <c r="E270" s="87">
        <v>0</v>
      </c>
      <c r="F270" s="87">
        <v>73.072109179999998</v>
      </c>
      <c r="G270" s="87">
        <v>182.68027294999999</v>
      </c>
      <c r="H270" s="87">
        <v>365.36054589999998</v>
      </c>
      <c r="I270" s="87">
        <v>0</v>
      </c>
      <c r="J270" s="87">
        <v>401.89660049000003</v>
      </c>
      <c r="K270" s="87">
        <v>474.96870967000001</v>
      </c>
      <c r="L270" s="87">
        <v>548.04081885000005</v>
      </c>
    </row>
    <row r="271" spans="1:12" ht="12.75" customHeight="1" x14ac:dyDescent="0.2">
      <c r="A271" s="86" t="s">
        <v>151</v>
      </c>
      <c r="B271" s="86">
        <v>22</v>
      </c>
      <c r="C271" s="87">
        <v>735.83730920999994</v>
      </c>
      <c r="D271" s="87">
        <v>732.02778671999999</v>
      </c>
      <c r="E271" s="87">
        <v>0</v>
      </c>
      <c r="F271" s="87">
        <v>73.202778670000001</v>
      </c>
      <c r="G271" s="87">
        <v>183.00694668</v>
      </c>
      <c r="H271" s="87">
        <v>366.01389336</v>
      </c>
      <c r="I271" s="87">
        <v>0</v>
      </c>
      <c r="J271" s="87">
        <v>402.61528270000002</v>
      </c>
      <c r="K271" s="87">
        <v>475.81806137000001</v>
      </c>
      <c r="L271" s="87">
        <v>549.02084004000005</v>
      </c>
    </row>
    <row r="272" spans="1:12" ht="12.75" customHeight="1" x14ac:dyDescent="0.2">
      <c r="A272" s="86" t="s">
        <v>151</v>
      </c>
      <c r="B272" s="86">
        <v>23</v>
      </c>
      <c r="C272" s="87">
        <v>745.56469983</v>
      </c>
      <c r="D272" s="87">
        <v>741.68298905999995</v>
      </c>
      <c r="E272" s="87">
        <v>0</v>
      </c>
      <c r="F272" s="87">
        <v>74.168298910000004</v>
      </c>
      <c r="G272" s="87">
        <v>185.42074726999999</v>
      </c>
      <c r="H272" s="87">
        <v>370.84149452999998</v>
      </c>
      <c r="I272" s="87">
        <v>0</v>
      </c>
      <c r="J272" s="87">
        <v>407.92564398000002</v>
      </c>
      <c r="K272" s="87">
        <v>482.09394288999999</v>
      </c>
      <c r="L272" s="87">
        <v>556.26224179999997</v>
      </c>
    </row>
    <row r="273" spans="1:12" ht="12.75" customHeight="1" x14ac:dyDescent="0.2">
      <c r="A273" s="86" t="s">
        <v>151</v>
      </c>
      <c r="B273" s="86">
        <v>24</v>
      </c>
      <c r="C273" s="87">
        <v>815.27337895999995</v>
      </c>
      <c r="D273" s="87">
        <v>811.04695029000004</v>
      </c>
      <c r="E273" s="87">
        <v>0</v>
      </c>
      <c r="F273" s="87">
        <v>81.104695030000002</v>
      </c>
      <c r="G273" s="87">
        <v>202.76173757000001</v>
      </c>
      <c r="H273" s="87">
        <v>405.52347515000002</v>
      </c>
      <c r="I273" s="87">
        <v>0</v>
      </c>
      <c r="J273" s="87">
        <v>446.07582265999997</v>
      </c>
      <c r="K273" s="87">
        <v>527.18051768999999</v>
      </c>
      <c r="L273" s="87">
        <v>608.28521272</v>
      </c>
    </row>
    <row r="274" spans="1:12" ht="12.75" customHeight="1" x14ac:dyDescent="0.2">
      <c r="A274" s="86" t="s">
        <v>152</v>
      </c>
      <c r="B274" s="86">
        <v>1</v>
      </c>
      <c r="C274" s="87">
        <v>899.79370416999996</v>
      </c>
      <c r="D274" s="87">
        <v>895.16657256999997</v>
      </c>
      <c r="E274" s="87">
        <v>0</v>
      </c>
      <c r="F274" s="87">
        <v>89.516657260000002</v>
      </c>
      <c r="G274" s="87">
        <v>223.79164313999999</v>
      </c>
      <c r="H274" s="87">
        <v>447.58328628999999</v>
      </c>
      <c r="I274" s="87">
        <v>0</v>
      </c>
      <c r="J274" s="87">
        <v>492.34161490999998</v>
      </c>
      <c r="K274" s="87">
        <v>581.85827216999996</v>
      </c>
      <c r="L274" s="87">
        <v>671.37492942999995</v>
      </c>
    </row>
    <row r="275" spans="1:12" ht="12.75" customHeight="1" x14ac:dyDescent="0.2">
      <c r="A275" s="86" t="s">
        <v>152</v>
      </c>
      <c r="B275" s="86">
        <v>2</v>
      </c>
      <c r="C275" s="87">
        <v>1023.65546307</v>
      </c>
      <c r="D275" s="87">
        <v>1018.1820198</v>
      </c>
      <c r="E275" s="87">
        <v>0</v>
      </c>
      <c r="F275" s="87">
        <v>101.81820198</v>
      </c>
      <c r="G275" s="87">
        <v>254.54550495000001</v>
      </c>
      <c r="H275" s="87">
        <v>509.09100990000002</v>
      </c>
      <c r="I275" s="87">
        <v>0</v>
      </c>
      <c r="J275" s="87">
        <v>560.00011088999997</v>
      </c>
      <c r="K275" s="87">
        <v>661.81831287</v>
      </c>
      <c r="L275" s="87">
        <v>763.63651485000003</v>
      </c>
    </row>
    <row r="276" spans="1:12" ht="12.75" customHeight="1" x14ac:dyDescent="0.2">
      <c r="A276" s="86" t="s">
        <v>152</v>
      </c>
      <c r="B276" s="86">
        <v>3</v>
      </c>
      <c r="C276" s="87">
        <v>1088.70027878</v>
      </c>
      <c r="D276" s="87">
        <v>1082.63750873</v>
      </c>
      <c r="E276" s="87">
        <v>0</v>
      </c>
      <c r="F276" s="87">
        <v>108.26375087</v>
      </c>
      <c r="G276" s="87">
        <v>270.65937717999998</v>
      </c>
      <c r="H276" s="87">
        <v>541.31875436999997</v>
      </c>
      <c r="I276" s="87">
        <v>0</v>
      </c>
      <c r="J276" s="87">
        <v>595.4506298</v>
      </c>
      <c r="K276" s="87">
        <v>703.71438066999997</v>
      </c>
      <c r="L276" s="87">
        <v>811.97813154999994</v>
      </c>
    </row>
    <row r="277" spans="1:12" ht="12.75" customHeight="1" x14ac:dyDescent="0.2">
      <c r="A277" s="86" t="s">
        <v>152</v>
      </c>
      <c r="B277" s="86">
        <v>4</v>
      </c>
      <c r="C277" s="87">
        <v>1046.5601215500001</v>
      </c>
      <c r="D277" s="87">
        <v>1040.73488458</v>
      </c>
      <c r="E277" s="87">
        <v>0</v>
      </c>
      <c r="F277" s="87">
        <v>104.07348845999999</v>
      </c>
      <c r="G277" s="87">
        <v>260.18372115</v>
      </c>
      <c r="H277" s="87">
        <v>520.36744228999999</v>
      </c>
      <c r="I277" s="87">
        <v>0</v>
      </c>
      <c r="J277" s="87">
        <v>572.40418652000005</v>
      </c>
      <c r="K277" s="87">
        <v>676.47767497999996</v>
      </c>
      <c r="L277" s="87">
        <v>780.55116343999998</v>
      </c>
    </row>
    <row r="278" spans="1:12" ht="12.75" customHeight="1" x14ac:dyDescent="0.2">
      <c r="A278" s="86" t="s">
        <v>152</v>
      </c>
      <c r="B278" s="86">
        <v>5</v>
      </c>
      <c r="C278" s="87">
        <v>1046.5275920900001</v>
      </c>
      <c r="D278" s="87">
        <v>1040.87068619</v>
      </c>
      <c r="E278" s="87">
        <v>0</v>
      </c>
      <c r="F278" s="87">
        <v>104.08706862</v>
      </c>
      <c r="G278" s="87">
        <v>260.21767154999998</v>
      </c>
      <c r="H278" s="87">
        <v>520.43534309999995</v>
      </c>
      <c r="I278" s="87">
        <v>0</v>
      </c>
      <c r="J278" s="87">
        <v>572.47887739999999</v>
      </c>
      <c r="K278" s="87">
        <v>676.56594601999996</v>
      </c>
      <c r="L278" s="87">
        <v>780.65301464000004</v>
      </c>
    </row>
    <row r="279" spans="1:12" ht="12.75" customHeight="1" x14ac:dyDescent="0.2">
      <c r="A279" s="86" t="s">
        <v>152</v>
      </c>
      <c r="B279" s="86">
        <v>6</v>
      </c>
      <c r="C279" s="87">
        <v>1058.59673499</v>
      </c>
      <c r="D279" s="87">
        <v>1053.0789752799999</v>
      </c>
      <c r="E279" s="87">
        <v>0</v>
      </c>
      <c r="F279" s="87">
        <v>105.30789753000001</v>
      </c>
      <c r="G279" s="87">
        <v>263.26974381999997</v>
      </c>
      <c r="H279" s="87">
        <v>526.53948763999995</v>
      </c>
      <c r="I279" s="87">
        <v>0</v>
      </c>
      <c r="J279" s="87">
        <v>579.1934364</v>
      </c>
      <c r="K279" s="87">
        <v>684.50133392999999</v>
      </c>
      <c r="L279" s="87">
        <v>789.80923145999998</v>
      </c>
    </row>
    <row r="280" spans="1:12" ht="12.75" customHeight="1" x14ac:dyDescent="0.2">
      <c r="A280" s="86" t="s">
        <v>152</v>
      </c>
      <c r="B280" s="86">
        <v>7</v>
      </c>
      <c r="C280" s="87">
        <v>1054.35565935</v>
      </c>
      <c r="D280" s="87">
        <v>1048.85570659</v>
      </c>
      <c r="E280" s="87">
        <v>0</v>
      </c>
      <c r="F280" s="87">
        <v>104.88557066</v>
      </c>
      <c r="G280" s="87">
        <v>262.21392665000002</v>
      </c>
      <c r="H280" s="87">
        <v>524.42785330000004</v>
      </c>
      <c r="I280" s="87">
        <v>0</v>
      </c>
      <c r="J280" s="87">
        <v>576.87063862000002</v>
      </c>
      <c r="K280" s="87">
        <v>681.75620928000001</v>
      </c>
      <c r="L280" s="87">
        <v>786.64177993999999</v>
      </c>
    </row>
    <row r="281" spans="1:12" ht="12.75" customHeight="1" x14ac:dyDescent="0.2">
      <c r="A281" s="86" t="s">
        <v>152</v>
      </c>
      <c r="B281" s="86">
        <v>8</v>
      </c>
      <c r="C281" s="87">
        <v>1013.49589872</v>
      </c>
      <c r="D281" s="87">
        <v>1008.1421741299999</v>
      </c>
      <c r="E281" s="87">
        <v>0</v>
      </c>
      <c r="F281" s="87">
        <v>100.81421741</v>
      </c>
      <c r="G281" s="87">
        <v>252.03554353000001</v>
      </c>
      <c r="H281" s="87">
        <v>504.07108706999998</v>
      </c>
      <c r="I281" s="87">
        <v>0</v>
      </c>
      <c r="J281" s="87">
        <v>554.47819576999996</v>
      </c>
      <c r="K281" s="87">
        <v>655.29241318000004</v>
      </c>
      <c r="L281" s="87">
        <v>756.10663060000002</v>
      </c>
    </row>
    <row r="282" spans="1:12" ht="12.75" customHeight="1" x14ac:dyDescent="0.2">
      <c r="A282" s="86" t="s">
        <v>152</v>
      </c>
      <c r="B282" s="86">
        <v>9</v>
      </c>
      <c r="C282" s="87">
        <v>922.06824418999997</v>
      </c>
      <c r="D282" s="87">
        <v>917.34006930999999</v>
      </c>
      <c r="E282" s="87">
        <v>0</v>
      </c>
      <c r="F282" s="87">
        <v>91.734006930000007</v>
      </c>
      <c r="G282" s="87">
        <v>229.33501733</v>
      </c>
      <c r="H282" s="87">
        <v>458.67003466</v>
      </c>
      <c r="I282" s="87">
        <v>0</v>
      </c>
      <c r="J282" s="87">
        <v>504.53703811999998</v>
      </c>
      <c r="K282" s="87">
        <v>596.27104505</v>
      </c>
      <c r="L282" s="87">
        <v>688.00505197999996</v>
      </c>
    </row>
    <row r="283" spans="1:12" ht="12.75" customHeight="1" x14ac:dyDescent="0.2">
      <c r="A283" s="86" t="s">
        <v>152</v>
      </c>
      <c r="B283" s="86">
        <v>10</v>
      </c>
      <c r="C283" s="87">
        <v>822.35659449000002</v>
      </c>
      <c r="D283" s="87">
        <v>818.53670750000003</v>
      </c>
      <c r="E283" s="87">
        <v>0</v>
      </c>
      <c r="F283" s="87">
        <v>81.853670750000006</v>
      </c>
      <c r="G283" s="87">
        <v>204.63417688000001</v>
      </c>
      <c r="H283" s="87">
        <v>409.26835375000002</v>
      </c>
      <c r="I283" s="87">
        <v>0</v>
      </c>
      <c r="J283" s="87">
        <v>450.19518913000002</v>
      </c>
      <c r="K283" s="87">
        <v>532.04885988000001</v>
      </c>
      <c r="L283" s="87">
        <v>613.90253063</v>
      </c>
    </row>
    <row r="284" spans="1:12" ht="12.75" customHeight="1" x14ac:dyDescent="0.2">
      <c r="A284" s="86" t="s">
        <v>152</v>
      </c>
      <c r="B284" s="86">
        <v>11</v>
      </c>
      <c r="C284" s="87">
        <v>731.73117194999998</v>
      </c>
      <c r="D284" s="87">
        <v>728.49185510999996</v>
      </c>
      <c r="E284" s="87">
        <v>0</v>
      </c>
      <c r="F284" s="87">
        <v>72.849185509999998</v>
      </c>
      <c r="G284" s="87">
        <v>182.12296377999999</v>
      </c>
      <c r="H284" s="87">
        <v>364.24592755999998</v>
      </c>
      <c r="I284" s="87">
        <v>0</v>
      </c>
      <c r="J284" s="87">
        <v>400.67052030999997</v>
      </c>
      <c r="K284" s="87">
        <v>473.51970582000001</v>
      </c>
      <c r="L284" s="87">
        <v>546.36889133</v>
      </c>
    </row>
    <row r="285" spans="1:12" ht="12.75" customHeight="1" x14ac:dyDescent="0.2">
      <c r="A285" s="86" t="s">
        <v>152</v>
      </c>
      <c r="B285" s="86">
        <v>12</v>
      </c>
      <c r="C285" s="87">
        <v>705.17599753000002</v>
      </c>
      <c r="D285" s="87">
        <v>702.03851282000005</v>
      </c>
      <c r="E285" s="87">
        <v>0</v>
      </c>
      <c r="F285" s="87">
        <v>70.203851279999995</v>
      </c>
      <c r="G285" s="87">
        <v>175.50962820999999</v>
      </c>
      <c r="H285" s="87">
        <v>351.01925641000003</v>
      </c>
      <c r="I285" s="87">
        <v>0</v>
      </c>
      <c r="J285" s="87">
        <v>386.12118205000002</v>
      </c>
      <c r="K285" s="87">
        <v>456.32503333</v>
      </c>
      <c r="L285" s="87">
        <v>526.52888461999999</v>
      </c>
    </row>
    <row r="286" spans="1:12" ht="12.75" customHeight="1" x14ac:dyDescent="0.2">
      <c r="A286" s="86" t="s">
        <v>152</v>
      </c>
      <c r="B286" s="86">
        <v>13</v>
      </c>
      <c r="C286" s="87">
        <v>723.74752242</v>
      </c>
      <c r="D286" s="87">
        <v>720.62767473999997</v>
      </c>
      <c r="E286" s="87">
        <v>0</v>
      </c>
      <c r="F286" s="87">
        <v>72.062767469999997</v>
      </c>
      <c r="G286" s="87">
        <v>180.15691869</v>
      </c>
      <c r="H286" s="87">
        <v>360.31383736999999</v>
      </c>
      <c r="I286" s="87">
        <v>0</v>
      </c>
      <c r="J286" s="87">
        <v>396.34522111000001</v>
      </c>
      <c r="K286" s="87">
        <v>468.40798857999999</v>
      </c>
      <c r="L286" s="87">
        <v>540.47075605999999</v>
      </c>
    </row>
    <row r="287" spans="1:12" ht="12.75" customHeight="1" x14ac:dyDescent="0.2">
      <c r="A287" s="86" t="s">
        <v>152</v>
      </c>
      <c r="B287" s="86">
        <v>14</v>
      </c>
      <c r="C287" s="87">
        <v>726.36855981999997</v>
      </c>
      <c r="D287" s="87">
        <v>723.11315782999998</v>
      </c>
      <c r="E287" s="87">
        <v>0</v>
      </c>
      <c r="F287" s="87">
        <v>72.311315780000001</v>
      </c>
      <c r="G287" s="87">
        <v>180.77828946</v>
      </c>
      <c r="H287" s="87">
        <v>361.55657891999999</v>
      </c>
      <c r="I287" s="87">
        <v>0</v>
      </c>
      <c r="J287" s="87">
        <v>397.71223680999998</v>
      </c>
      <c r="K287" s="87">
        <v>470.02355259000001</v>
      </c>
      <c r="L287" s="87">
        <v>542.33486836999998</v>
      </c>
    </row>
    <row r="288" spans="1:12" ht="12.75" customHeight="1" x14ac:dyDescent="0.2">
      <c r="A288" s="86" t="s">
        <v>152</v>
      </c>
      <c r="B288" s="86">
        <v>15</v>
      </c>
      <c r="C288" s="87">
        <v>725.39229207000005</v>
      </c>
      <c r="D288" s="87">
        <v>722.15593637999996</v>
      </c>
      <c r="E288" s="87">
        <v>0</v>
      </c>
      <c r="F288" s="87">
        <v>72.215593639999994</v>
      </c>
      <c r="G288" s="87">
        <v>180.53898409999999</v>
      </c>
      <c r="H288" s="87">
        <v>361.07796818999998</v>
      </c>
      <c r="I288" s="87">
        <v>0</v>
      </c>
      <c r="J288" s="87">
        <v>397.18576501000001</v>
      </c>
      <c r="K288" s="87">
        <v>469.40135865000002</v>
      </c>
      <c r="L288" s="87">
        <v>541.61695228999997</v>
      </c>
    </row>
    <row r="289" spans="1:12" ht="12.75" customHeight="1" x14ac:dyDescent="0.2">
      <c r="A289" s="86" t="s">
        <v>152</v>
      </c>
      <c r="B289" s="86">
        <v>16</v>
      </c>
      <c r="C289" s="87">
        <v>770.57362867999996</v>
      </c>
      <c r="D289" s="87">
        <v>767.16457258000003</v>
      </c>
      <c r="E289" s="87">
        <v>0</v>
      </c>
      <c r="F289" s="87">
        <v>76.716457259999999</v>
      </c>
      <c r="G289" s="87">
        <v>191.79114315000001</v>
      </c>
      <c r="H289" s="87">
        <v>383.58228629000001</v>
      </c>
      <c r="I289" s="87">
        <v>0</v>
      </c>
      <c r="J289" s="87">
        <v>421.94051492</v>
      </c>
      <c r="K289" s="87">
        <v>498.65697218000003</v>
      </c>
      <c r="L289" s="87">
        <v>575.37342944</v>
      </c>
    </row>
    <row r="290" spans="1:12" ht="12.75" customHeight="1" x14ac:dyDescent="0.2">
      <c r="A290" s="86" t="s">
        <v>152</v>
      </c>
      <c r="B290" s="86">
        <v>17</v>
      </c>
      <c r="C290" s="87">
        <v>782.88867055000003</v>
      </c>
      <c r="D290" s="87">
        <v>779.40575290000004</v>
      </c>
      <c r="E290" s="87">
        <v>0</v>
      </c>
      <c r="F290" s="87">
        <v>77.940575289999998</v>
      </c>
      <c r="G290" s="87">
        <v>194.85143823000001</v>
      </c>
      <c r="H290" s="87">
        <v>389.70287645000002</v>
      </c>
      <c r="I290" s="87">
        <v>0</v>
      </c>
      <c r="J290" s="87">
        <v>428.67316410000001</v>
      </c>
      <c r="K290" s="87">
        <v>506.61373938999998</v>
      </c>
      <c r="L290" s="87">
        <v>584.55431467999995</v>
      </c>
    </row>
    <row r="291" spans="1:12" ht="12.75" customHeight="1" x14ac:dyDescent="0.2">
      <c r="A291" s="86" t="s">
        <v>152</v>
      </c>
      <c r="B291" s="86">
        <v>18</v>
      </c>
      <c r="C291" s="87">
        <v>794.53169571000001</v>
      </c>
      <c r="D291" s="87">
        <v>790.27712773999997</v>
      </c>
      <c r="E291" s="87">
        <v>0</v>
      </c>
      <c r="F291" s="87">
        <v>79.027712769999994</v>
      </c>
      <c r="G291" s="87">
        <v>197.56928194</v>
      </c>
      <c r="H291" s="87">
        <v>395.13856386999998</v>
      </c>
      <c r="I291" s="87">
        <v>0</v>
      </c>
      <c r="J291" s="87">
        <v>434.65242025999999</v>
      </c>
      <c r="K291" s="87">
        <v>513.68013302999998</v>
      </c>
      <c r="L291" s="87">
        <v>592.70784580999998</v>
      </c>
    </row>
    <row r="292" spans="1:12" ht="12.75" customHeight="1" x14ac:dyDescent="0.2">
      <c r="A292" s="86" t="s">
        <v>152</v>
      </c>
      <c r="B292" s="86">
        <v>19</v>
      </c>
      <c r="C292" s="87">
        <v>734.52947484000003</v>
      </c>
      <c r="D292" s="87">
        <v>730.70727337999995</v>
      </c>
      <c r="E292" s="87">
        <v>0</v>
      </c>
      <c r="F292" s="87">
        <v>73.070727340000005</v>
      </c>
      <c r="G292" s="87">
        <v>182.67681834999999</v>
      </c>
      <c r="H292" s="87">
        <v>365.35363668999997</v>
      </c>
      <c r="I292" s="87">
        <v>0</v>
      </c>
      <c r="J292" s="87">
        <v>401.88900036000001</v>
      </c>
      <c r="K292" s="87">
        <v>474.95972769999997</v>
      </c>
      <c r="L292" s="87">
        <v>548.03045503999999</v>
      </c>
    </row>
    <row r="293" spans="1:12" ht="12.75" customHeight="1" x14ac:dyDescent="0.2">
      <c r="A293" s="86" t="s">
        <v>152</v>
      </c>
      <c r="B293" s="86">
        <v>20</v>
      </c>
      <c r="C293" s="87">
        <v>730.56999869000003</v>
      </c>
      <c r="D293" s="87">
        <v>726.80829811000001</v>
      </c>
      <c r="E293" s="87">
        <v>0</v>
      </c>
      <c r="F293" s="87">
        <v>72.680829810000006</v>
      </c>
      <c r="G293" s="87">
        <v>181.70207453</v>
      </c>
      <c r="H293" s="87">
        <v>363.40414906000001</v>
      </c>
      <c r="I293" s="87">
        <v>0</v>
      </c>
      <c r="J293" s="87">
        <v>399.74456395999999</v>
      </c>
      <c r="K293" s="87">
        <v>472.42539377000003</v>
      </c>
      <c r="L293" s="87">
        <v>545.10622358000001</v>
      </c>
    </row>
    <row r="294" spans="1:12" ht="12.75" customHeight="1" x14ac:dyDescent="0.2">
      <c r="A294" s="86" t="s">
        <v>152</v>
      </c>
      <c r="B294" s="86">
        <v>21</v>
      </c>
      <c r="C294" s="87">
        <v>747.49064919</v>
      </c>
      <c r="D294" s="87">
        <v>743.72543894</v>
      </c>
      <c r="E294" s="87">
        <v>0</v>
      </c>
      <c r="F294" s="87">
        <v>74.372543890000003</v>
      </c>
      <c r="G294" s="87">
        <v>185.93135974</v>
      </c>
      <c r="H294" s="87">
        <v>371.86271947</v>
      </c>
      <c r="I294" s="87">
        <v>0</v>
      </c>
      <c r="J294" s="87">
        <v>409.04899141999999</v>
      </c>
      <c r="K294" s="87">
        <v>483.42153531000002</v>
      </c>
      <c r="L294" s="87">
        <v>557.79407920999995</v>
      </c>
    </row>
    <row r="295" spans="1:12" ht="12.75" customHeight="1" x14ac:dyDescent="0.2">
      <c r="A295" s="86" t="s">
        <v>152</v>
      </c>
      <c r="B295" s="86">
        <v>22</v>
      </c>
      <c r="C295" s="87">
        <v>755.24922169000001</v>
      </c>
      <c r="D295" s="87">
        <v>751.12078130999998</v>
      </c>
      <c r="E295" s="87">
        <v>0</v>
      </c>
      <c r="F295" s="87">
        <v>75.11207813</v>
      </c>
      <c r="G295" s="87">
        <v>187.78019533</v>
      </c>
      <c r="H295" s="87">
        <v>375.56039066</v>
      </c>
      <c r="I295" s="87">
        <v>0</v>
      </c>
      <c r="J295" s="87">
        <v>413.11642971999999</v>
      </c>
      <c r="K295" s="87">
        <v>488.22850785000003</v>
      </c>
      <c r="L295" s="87">
        <v>563.34058598000001</v>
      </c>
    </row>
    <row r="296" spans="1:12" ht="12.75" customHeight="1" x14ac:dyDescent="0.2">
      <c r="A296" s="86" t="s">
        <v>152</v>
      </c>
      <c r="B296" s="86">
        <v>23</v>
      </c>
      <c r="C296" s="87">
        <v>805.14243231</v>
      </c>
      <c r="D296" s="87">
        <v>800.37726970999995</v>
      </c>
      <c r="E296" s="87">
        <v>0</v>
      </c>
      <c r="F296" s="87">
        <v>80.037726969999994</v>
      </c>
      <c r="G296" s="87">
        <v>200.09431742999999</v>
      </c>
      <c r="H296" s="87">
        <v>400.18863485999998</v>
      </c>
      <c r="I296" s="87">
        <v>0</v>
      </c>
      <c r="J296" s="87">
        <v>440.20749833999997</v>
      </c>
      <c r="K296" s="87">
        <v>520.24522531000002</v>
      </c>
      <c r="L296" s="87">
        <v>600.28295228000002</v>
      </c>
    </row>
    <row r="297" spans="1:12" ht="12.75" customHeight="1" x14ac:dyDescent="0.2">
      <c r="A297" s="86" t="s">
        <v>152</v>
      </c>
      <c r="B297" s="86">
        <v>24</v>
      </c>
      <c r="C297" s="87">
        <v>894.04455325000004</v>
      </c>
      <c r="D297" s="87">
        <v>889.18087523999998</v>
      </c>
      <c r="E297" s="87">
        <v>0</v>
      </c>
      <c r="F297" s="87">
        <v>88.91808752</v>
      </c>
      <c r="G297" s="87">
        <v>222.29521880999999</v>
      </c>
      <c r="H297" s="87">
        <v>444.59043761999999</v>
      </c>
      <c r="I297" s="87">
        <v>0</v>
      </c>
      <c r="J297" s="87">
        <v>489.04948137999997</v>
      </c>
      <c r="K297" s="87">
        <v>577.96756890999995</v>
      </c>
      <c r="L297" s="87">
        <v>666.88565643000004</v>
      </c>
    </row>
    <row r="298" spans="1:12" ht="12.75" customHeight="1" x14ac:dyDescent="0.2">
      <c r="A298" s="86" t="s">
        <v>153</v>
      </c>
      <c r="B298" s="86">
        <v>1</v>
      </c>
      <c r="C298" s="87">
        <v>882.60062965999998</v>
      </c>
      <c r="D298" s="87">
        <v>877.79618545999995</v>
      </c>
      <c r="E298" s="87">
        <v>0</v>
      </c>
      <c r="F298" s="87">
        <v>87.779618549999995</v>
      </c>
      <c r="G298" s="87">
        <v>219.44904636999999</v>
      </c>
      <c r="H298" s="87">
        <v>438.89809272999997</v>
      </c>
      <c r="I298" s="87">
        <v>0</v>
      </c>
      <c r="J298" s="87">
        <v>482.78790199999997</v>
      </c>
      <c r="K298" s="87">
        <v>570.56752055000004</v>
      </c>
      <c r="L298" s="87">
        <v>658.34713910000005</v>
      </c>
    </row>
    <row r="299" spans="1:12" ht="12.75" customHeight="1" x14ac:dyDescent="0.2">
      <c r="A299" s="86" t="s">
        <v>153</v>
      </c>
      <c r="B299" s="86">
        <v>2</v>
      </c>
      <c r="C299" s="87">
        <v>986.84194143000002</v>
      </c>
      <c r="D299" s="87">
        <v>981.40792046000001</v>
      </c>
      <c r="E299" s="87">
        <v>0</v>
      </c>
      <c r="F299" s="87">
        <v>98.140792050000002</v>
      </c>
      <c r="G299" s="87">
        <v>245.35198012000001</v>
      </c>
      <c r="H299" s="87">
        <v>490.70396023000001</v>
      </c>
      <c r="I299" s="87">
        <v>0</v>
      </c>
      <c r="J299" s="87">
        <v>539.77435624999998</v>
      </c>
      <c r="K299" s="87">
        <v>637.91514830000006</v>
      </c>
      <c r="L299" s="87">
        <v>736.05594035000001</v>
      </c>
    </row>
    <row r="300" spans="1:12" ht="12.75" customHeight="1" x14ac:dyDescent="0.2">
      <c r="A300" s="86" t="s">
        <v>153</v>
      </c>
      <c r="B300" s="86">
        <v>3</v>
      </c>
      <c r="C300" s="87">
        <v>1056.8880156299999</v>
      </c>
      <c r="D300" s="87">
        <v>1051.1559527500001</v>
      </c>
      <c r="E300" s="87">
        <v>0</v>
      </c>
      <c r="F300" s="87">
        <v>105.11559527999999</v>
      </c>
      <c r="G300" s="87">
        <v>262.78898819</v>
      </c>
      <c r="H300" s="87">
        <v>525.57797638</v>
      </c>
      <c r="I300" s="87">
        <v>0</v>
      </c>
      <c r="J300" s="87">
        <v>578.13577400999998</v>
      </c>
      <c r="K300" s="87">
        <v>683.25136928999996</v>
      </c>
      <c r="L300" s="87">
        <v>788.36696456000004</v>
      </c>
    </row>
    <row r="301" spans="1:12" ht="12.75" customHeight="1" x14ac:dyDescent="0.2">
      <c r="A301" s="86" t="s">
        <v>153</v>
      </c>
      <c r="B301" s="86">
        <v>4</v>
      </c>
      <c r="C301" s="87">
        <v>1067.19839533</v>
      </c>
      <c r="D301" s="87">
        <v>1061.53359886</v>
      </c>
      <c r="E301" s="87">
        <v>0</v>
      </c>
      <c r="F301" s="87">
        <v>106.15335989</v>
      </c>
      <c r="G301" s="87">
        <v>265.38339972</v>
      </c>
      <c r="H301" s="87">
        <v>530.76679942999999</v>
      </c>
      <c r="I301" s="87">
        <v>0</v>
      </c>
      <c r="J301" s="87">
        <v>583.84347936999995</v>
      </c>
      <c r="K301" s="87">
        <v>689.99683926</v>
      </c>
      <c r="L301" s="87">
        <v>796.15019915000005</v>
      </c>
    </row>
    <row r="302" spans="1:12" ht="12.75" customHeight="1" x14ac:dyDescent="0.2">
      <c r="A302" s="86" t="s">
        <v>153</v>
      </c>
      <c r="B302" s="86">
        <v>5</v>
      </c>
      <c r="C302" s="87">
        <v>1072.75583173</v>
      </c>
      <c r="D302" s="87">
        <v>1067.1376582400001</v>
      </c>
      <c r="E302" s="87">
        <v>0</v>
      </c>
      <c r="F302" s="87">
        <v>106.71376582000001</v>
      </c>
      <c r="G302" s="87">
        <v>266.78441456000002</v>
      </c>
      <c r="H302" s="87">
        <v>533.56882912000003</v>
      </c>
      <c r="I302" s="87">
        <v>0</v>
      </c>
      <c r="J302" s="87">
        <v>586.92571203</v>
      </c>
      <c r="K302" s="87">
        <v>693.63947786000006</v>
      </c>
      <c r="L302" s="87">
        <v>800.35324367999999</v>
      </c>
    </row>
    <row r="303" spans="1:12" ht="12.75" customHeight="1" x14ac:dyDescent="0.2">
      <c r="A303" s="86" t="s">
        <v>153</v>
      </c>
      <c r="B303" s="86">
        <v>6</v>
      </c>
      <c r="C303" s="87">
        <v>1061.05130093</v>
      </c>
      <c r="D303" s="87">
        <v>1055.6245743300001</v>
      </c>
      <c r="E303" s="87">
        <v>0</v>
      </c>
      <c r="F303" s="87">
        <v>105.56245742999999</v>
      </c>
      <c r="G303" s="87">
        <v>263.90614357999999</v>
      </c>
      <c r="H303" s="87">
        <v>527.81228716999999</v>
      </c>
      <c r="I303" s="87">
        <v>0</v>
      </c>
      <c r="J303" s="87">
        <v>580.59351588000004</v>
      </c>
      <c r="K303" s="87">
        <v>686.15597331000004</v>
      </c>
      <c r="L303" s="87">
        <v>791.71843075000004</v>
      </c>
    </row>
    <row r="304" spans="1:12" ht="12.75" customHeight="1" x14ac:dyDescent="0.2">
      <c r="A304" s="86" t="s">
        <v>153</v>
      </c>
      <c r="B304" s="86">
        <v>7</v>
      </c>
      <c r="C304" s="87">
        <v>1032.1003583300001</v>
      </c>
      <c r="D304" s="87">
        <v>1026.9029253000001</v>
      </c>
      <c r="E304" s="87">
        <v>0</v>
      </c>
      <c r="F304" s="87">
        <v>102.69029252999999</v>
      </c>
      <c r="G304" s="87">
        <v>256.72573132999997</v>
      </c>
      <c r="H304" s="87">
        <v>513.45146265000005</v>
      </c>
      <c r="I304" s="87">
        <v>0</v>
      </c>
      <c r="J304" s="87">
        <v>564.79660892000004</v>
      </c>
      <c r="K304" s="87">
        <v>667.48690145</v>
      </c>
      <c r="L304" s="87">
        <v>770.17719397999997</v>
      </c>
    </row>
    <row r="305" spans="1:12" ht="12.75" customHeight="1" x14ac:dyDescent="0.2">
      <c r="A305" s="86" t="s">
        <v>153</v>
      </c>
      <c r="B305" s="86">
        <v>8</v>
      </c>
      <c r="C305" s="87">
        <v>999.74704033</v>
      </c>
      <c r="D305" s="87">
        <v>994.70895758999995</v>
      </c>
      <c r="E305" s="87">
        <v>0</v>
      </c>
      <c r="F305" s="87">
        <v>99.470895760000005</v>
      </c>
      <c r="G305" s="87">
        <v>248.67723939999999</v>
      </c>
      <c r="H305" s="87">
        <v>497.35447879999998</v>
      </c>
      <c r="I305" s="87">
        <v>0</v>
      </c>
      <c r="J305" s="87">
        <v>547.08992666999995</v>
      </c>
      <c r="K305" s="87">
        <v>646.56082243000003</v>
      </c>
      <c r="L305" s="87">
        <v>746.03171818999999</v>
      </c>
    </row>
    <row r="306" spans="1:12" ht="12.75" customHeight="1" x14ac:dyDescent="0.2">
      <c r="A306" s="86" t="s">
        <v>153</v>
      </c>
      <c r="B306" s="86">
        <v>9</v>
      </c>
      <c r="C306" s="87">
        <v>892.41351111999995</v>
      </c>
      <c r="D306" s="87">
        <v>887.92927064000003</v>
      </c>
      <c r="E306" s="87">
        <v>0</v>
      </c>
      <c r="F306" s="87">
        <v>88.792927059999997</v>
      </c>
      <c r="G306" s="87">
        <v>221.98231766000001</v>
      </c>
      <c r="H306" s="87">
        <v>443.96463532000001</v>
      </c>
      <c r="I306" s="87">
        <v>0</v>
      </c>
      <c r="J306" s="87">
        <v>488.36109885000002</v>
      </c>
      <c r="K306" s="87">
        <v>577.15402591999998</v>
      </c>
      <c r="L306" s="87">
        <v>665.94695297999999</v>
      </c>
    </row>
    <row r="307" spans="1:12" ht="12.75" customHeight="1" x14ac:dyDescent="0.2">
      <c r="A307" s="86" t="s">
        <v>153</v>
      </c>
      <c r="B307" s="86">
        <v>10</v>
      </c>
      <c r="C307" s="87">
        <v>764.46738898000001</v>
      </c>
      <c r="D307" s="87">
        <v>760.49779169999999</v>
      </c>
      <c r="E307" s="87">
        <v>0</v>
      </c>
      <c r="F307" s="87">
        <v>76.049779169999994</v>
      </c>
      <c r="G307" s="87">
        <v>190.12444793</v>
      </c>
      <c r="H307" s="87">
        <v>380.24889585</v>
      </c>
      <c r="I307" s="87">
        <v>0</v>
      </c>
      <c r="J307" s="87">
        <v>418.27378543999998</v>
      </c>
      <c r="K307" s="87">
        <v>494.32356461000001</v>
      </c>
      <c r="L307" s="87">
        <v>570.37334378000003</v>
      </c>
    </row>
    <row r="308" spans="1:12" ht="12.75" customHeight="1" x14ac:dyDescent="0.2">
      <c r="A308" s="86" t="s">
        <v>153</v>
      </c>
      <c r="B308" s="86">
        <v>11</v>
      </c>
      <c r="C308" s="87">
        <v>689.05574111999999</v>
      </c>
      <c r="D308" s="87">
        <v>685.45205433000001</v>
      </c>
      <c r="E308" s="87">
        <v>0</v>
      </c>
      <c r="F308" s="87">
        <v>68.545205429999996</v>
      </c>
      <c r="G308" s="87">
        <v>171.36301358</v>
      </c>
      <c r="H308" s="87">
        <v>342.72602717000001</v>
      </c>
      <c r="I308" s="87">
        <v>0</v>
      </c>
      <c r="J308" s="87">
        <v>376.99862988000001</v>
      </c>
      <c r="K308" s="87">
        <v>445.54383531000002</v>
      </c>
      <c r="L308" s="87">
        <v>514.08904074999998</v>
      </c>
    </row>
    <row r="309" spans="1:12" ht="12.75" customHeight="1" x14ac:dyDescent="0.2">
      <c r="A309" s="86" t="s">
        <v>153</v>
      </c>
      <c r="B309" s="86">
        <v>12</v>
      </c>
      <c r="C309" s="87">
        <v>638.76386572000001</v>
      </c>
      <c r="D309" s="87">
        <v>635.30458214999999</v>
      </c>
      <c r="E309" s="87">
        <v>0</v>
      </c>
      <c r="F309" s="87">
        <v>63.53045822</v>
      </c>
      <c r="G309" s="87">
        <v>158.82614554</v>
      </c>
      <c r="H309" s="87">
        <v>317.65229108</v>
      </c>
      <c r="I309" s="87">
        <v>0</v>
      </c>
      <c r="J309" s="87">
        <v>349.41752018</v>
      </c>
      <c r="K309" s="87">
        <v>412.94797840000001</v>
      </c>
      <c r="L309" s="87">
        <v>476.47843661000002</v>
      </c>
    </row>
    <row r="310" spans="1:12" ht="12.75" customHeight="1" x14ac:dyDescent="0.2">
      <c r="A310" s="86" t="s">
        <v>153</v>
      </c>
      <c r="B310" s="86">
        <v>13</v>
      </c>
      <c r="C310" s="87">
        <v>631.46288254000001</v>
      </c>
      <c r="D310" s="87">
        <v>628.09980930999996</v>
      </c>
      <c r="E310" s="87">
        <v>0</v>
      </c>
      <c r="F310" s="87">
        <v>62.809980930000002</v>
      </c>
      <c r="G310" s="87">
        <v>157.02495232999999</v>
      </c>
      <c r="H310" s="87">
        <v>314.04990465999998</v>
      </c>
      <c r="I310" s="87">
        <v>0</v>
      </c>
      <c r="J310" s="87">
        <v>345.45489512</v>
      </c>
      <c r="K310" s="87">
        <v>408.26487605</v>
      </c>
      <c r="L310" s="87">
        <v>471.07485697999999</v>
      </c>
    </row>
    <row r="311" spans="1:12" ht="12.75" customHeight="1" x14ac:dyDescent="0.2">
      <c r="A311" s="86" t="s">
        <v>153</v>
      </c>
      <c r="B311" s="86">
        <v>14</v>
      </c>
      <c r="C311" s="87">
        <v>635.75441642999999</v>
      </c>
      <c r="D311" s="87">
        <v>632.43876507000004</v>
      </c>
      <c r="E311" s="87">
        <v>0</v>
      </c>
      <c r="F311" s="87">
        <v>63.24387651</v>
      </c>
      <c r="G311" s="87">
        <v>158.10969127000001</v>
      </c>
      <c r="H311" s="87">
        <v>316.21938254000003</v>
      </c>
      <c r="I311" s="87">
        <v>0</v>
      </c>
      <c r="J311" s="87">
        <v>347.84132079</v>
      </c>
      <c r="K311" s="87">
        <v>411.0851973</v>
      </c>
      <c r="L311" s="87">
        <v>474.3290738</v>
      </c>
    </row>
    <row r="312" spans="1:12" ht="12.75" customHeight="1" x14ac:dyDescent="0.2">
      <c r="A312" s="86" t="s">
        <v>153</v>
      </c>
      <c r="B312" s="86">
        <v>15</v>
      </c>
      <c r="C312" s="87">
        <v>665.29485989</v>
      </c>
      <c r="D312" s="87">
        <v>661.84339351000006</v>
      </c>
      <c r="E312" s="87">
        <v>0</v>
      </c>
      <c r="F312" s="87">
        <v>66.184339350000002</v>
      </c>
      <c r="G312" s="87">
        <v>165.46084837999999</v>
      </c>
      <c r="H312" s="87">
        <v>330.92169675999997</v>
      </c>
      <c r="I312" s="87">
        <v>0</v>
      </c>
      <c r="J312" s="87">
        <v>364.01386643000001</v>
      </c>
      <c r="K312" s="87">
        <v>430.19820578000002</v>
      </c>
      <c r="L312" s="87">
        <v>496.38254512999998</v>
      </c>
    </row>
    <row r="313" spans="1:12" ht="12.75" customHeight="1" x14ac:dyDescent="0.2">
      <c r="A313" s="86" t="s">
        <v>153</v>
      </c>
      <c r="B313" s="86">
        <v>16</v>
      </c>
      <c r="C313" s="87">
        <v>668.57852824999998</v>
      </c>
      <c r="D313" s="87">
        <v>665.02968928999996</v>
      </c>
      <c r="E313" s="87">
        <v>0</v>
      </c>
      <c r="F313" s="87">
        <v>66.502968929999994</v>
      </c>
      <c r="G313" s="87">
        <v>166.25742231999999</v>
      </c>
      <c r="H313" s="87">
        <v>332.51484464999999</v>
      </c>
      <c r="I313" s="87">
        <v>0</v>
      </c>
      <c r="J313" s="87">
        <v>365.76632911000002</v>
      </c>
      <c r="K313" s="87">
        <v>432.26929804000002</v>
      </c>
      <c r="L313" s="87">
        <v>498.77226696999998</v>
      </c>
    </row>
    <row r="314" spans="1:12" ht="12.75" customHeight="1" x14ac:dyDescent="0.2">
      <c r="A314" s="86" t="s">
        <v>153</v>
      </c>
      <c r="B314" s="86">
        <v>17</v>
      </c>
      <c r="C314" s="87">
        <v>663.71651921</v>
      </c>
      <c r="D314" s="87">
        <v>660.17138766000005</v>
      </c>
      <c r="E314" s="87">
        <v>0</v>
      </c>
      <c r="F314" s="87">
        <v>66.017138770000003</v>
      </c>
      <c r="G314" s="87">
        <v>165.04284691999999</v>
      </c>
      <c r="H314" s="87">
        <v>330.08569383000003</v>
      </c>
      <c r="I314" s="87">
        <v>0</v>
      </c>
      <c r="J314" s="87">
        <v>363.09426321000001</v>
      </c>
      <c r="K314" s="87">
        <v>429.11140197999998</v>
      </c>
      <c r="L314" s="87">
        <v>495.12854075000001</v>
      </c>
    </row>
    <row r="315" spans="1:12" ht="12.75" customHeight="1" x14ac:dyDescent="0.2">
      <c r="A315" s="86" t="s">
        <v>153</v>
      </c>
      <c r="B315" s="86">
        <v>18</v>
      </c>
      <c r="C315" s="87">
        <v>664.70346440000003</v>
      </c>
      <c r="D315" s="87">
        <v>660.97482950999995</v>
      </c>
      <c r="E315" s="87">
        <v>0</v>
      </c>
      <c r="F315" s="87">
        <v>66.09748295</v>
      </c>
      <c r="G315" s="87">
        <v>165.24370737999999</v>
      </c>
      <c r="H315" s="87">
        <v>330.48741475999998</v>
      </c>
      <c r="I315" s="87">
        <v>0</v>
      </c>
      <c r="J315" s="87">
        <v>363.53615623000002</v>
      </c>
      <c r="K315" s="87">
        <v>429.63363917999999</v>
      </c>
      <c r="L315" s="87">
        <v>495.73112213000002</v>
      </c>
    </row>
    <row r="316" spans="1:12" ht="12.75" customHeight="1" x14ac:dyDescent="0.2">
      <c r="A316" s="86" t="s">
        <v>153</v>
      </c>
      <c r="B316" s="86">
        <v>19</v>
      </c>
      <c r="C316" s="87">
        <v>710.67900354999995</v>
      </c>
      <c r="D316" s="87">
        <v>706.91290342000002</v>
      </c>
      <c r="E316" s="87">
        <v>0</v>
      </c>
      <c r="F316" s="87">
        <v>70.691290339999995</v>
      </c>
      <c r="G316" s="87">
        <v>176.72822586000001</v>
      </c>
      <c r="H316" s="87">
        <v>353.45645171000001</v>
      </c>
      <c r="I316" s="87">
        <v>0</v>
      </c>
      <c r="J316" s="87">
        <v>388.80209688000002</v>
      </c>
      <c r="K316" s="87">
        <v>459.49338721999999</v>
      </c>
      <c r="L316" s="87">
        <v>530.18467756999996</v>
      </c>
    </row>
    <row r="317" spans="1:12" ht="12.75" customHeight="1" x14ac:dyDescent="0.2">
      <c r="A317" s="86" t="s">
        <v>153</v>
      </c>
      <c r="B317" s="86">
        <v>20</v>
      </c>
      <c r="C317" s="87">
        <v>685.79927937000002</v>
      </c>
      <c r="D317" s="87">
        <v>682.24742091999997</v>
      </c>
      <c r="E317" s="87">
        <v>0</v>
      </c>
      <c r="F317" s="87">
        <v>68.224742090000007</v>
      </c>
      <c r="G317" s="87">
        <v>170.56185522999999</v>
      </c>
      <c r="H317" s="87">
        <v>341.12371045999998</v>
      </c>
      <c r="I317" s="87">
        <v>0</v>
      </c>
      <c r="J317" s="87">
        <v>375.23608151000002</v>
      </c>
      <c r="K317" s="87">
        <v>443.46082360000003</v>
      </c>
      <c r="L317" s="87">
        <v>511.68556568999998</v>
      </c>
    </row>
    <row r="318" spans="1:12" ht="12.75" customHeight="1" x14ac:dyDescent="0.2">
      <c r="A318" s="86" t="s">
        <v>153</v>
      </c>
      <c r="B318" s="86">
        <v>21</v>
      </c>
      <c r="C318" s="87">
        <v>647.85447375000001</v>
      </c>
      <c r="D318" s="87">
        <v>644.48141553000005</v>
      </c>
      <c r="E318" s="87">
        <v>0</v>
      </c>
      <c r="F318" s="87">
        <v>64.448141550000003</v>
      </c>
      <c r="G318" s="87">
        <v>161.12035388000001</v>
      </c>
      <c r="H318" s="87">
        <v>322.24070776999997</v>
      </c>
      <c r="I318" s="87">
        <v>0</v>
      </c>
      <c r="J318" s="87">
        <v>354.46477854</v>
      </c>
      <c r="K318" s="87">
        <v>418.91292009</v>
      </c>
      <c r="L318" s="87">
        <v>483.36106165000001</v>
      </c>
    </row>
    <row r="319" spans="1:12" ht="12.75" customHeight="1" x14ac:dyDescent="0.2">
      <c r="A319" s="86" t="s">
        <v>153</v>
      </c>
      <c r="B319" s="86">
        <v>22</v>
      </c>
      <c r="C319" s="87">
        <v>634.95628991000001</v>
      </c>
      <c r="D319" s="87">
        <v>631.50446342999999</v>
      </c>
      <c r="E319" s="87">
        <v>0</v>
      </c>
      <c r="F319" s="87">
        <v>63.150446340000002</v>
      </c>
      <c r="G319" s="87">
        <v>157.87611586</v>
      </c>
      <c r="H319" s="87">
        <v>315.75223172</v>
      </c>
      <c r="I319" s="87">
        <v>0</v>
      </c>
      <c r="J319" s="87">
        <v>347.32745489000001</v>
      </c>
      <c r="K319" s="87">
        <v>410.47790122999999</v>
      </c>
      <c r="L319" s="87">
        <v>473.62834757000002</v>
      </c>
    </row>
    <row r="320" spans="1:12" ht="12.75" customHeight="1" x14ac:dyDescent="0.2">
      <c r="A320" s="86" t="s">
        <v>153</v>
      </c>
      <c r="B320" s="86">
        <v>23</v>
      </c>
      <c r="C320" s="87">
        <v>650.12133746999996</v>
      </c>
      <c r="D320" s="87">
        <v>646.73084996</v>
      </c>
      <c r="E320" s="87">
        <v>0</v>
      </c>
      <c r="F320" s="87">
        <v>64.673085</v>
      </c>
      <c r="G320" s="87">
        <v>161.68271249</v>
      </c>
      <c r="H320" s="87">
        <v>323.36542498</v>
      </c>
      <c r="I320" s="87">
        <v>0</v>
      </c>
      <c r="J320" s="87">
        <v>355.70196748000001</v>
      </c>
      <c r="K320" s="87">
        <v>420.37505247000001</v>
      </c>
      <c r="L320" s="87">
        <v>485.04813746999997</v>
      </c>
    </row>
    <row r="321" spans="1:12" ht="12.75" customHeight="1" x14ac:dyDescent="0.2">
      <c r="A321" s="86" t="s">
        <v>153</v>
      </c>
      <c r="B321" s="86">
        <v>24</v>
      </c>
      <c r="C321" s="87">
        <v>751.69554965999998</v>
      </c>
      <c r="D321" s="87">
        <v>747.67592433000004</v>
      </c>
      <c r="E321" s="87">
        <v>0</v>
      </c>
      <c r="F321" s="87">
        <v>74.767592429999993</v>
      </c>
      <c r="G321" s="87">
        <v>186.91898108000001</v>
      </c>
      <c r="H321" s="87">
        <v>373.83796217000003</v>
      </c>
      <c r="I321" s="87">
        <v>0</v>
      </c>
      <c r="J321" s="87">
        <v>411.22175837999998</v>
      </c>
      <c r="K321" s="87">
        <v>485.98935081000002</v>
      </c>
      <c r="L321" s="87">
        <v>560.75694324999995</v>
      </c>
    </row>
    <row r="322" spans="1:12" ht="12.75" customHeight="1" x14ac:dyDescent="0.2">
      <c r="A322" s="86" t="s">
        <v>154</v>
      </c>
      <c r="B322" s="86">
        <v>1</v>
      </c>
      <c r="C322" s="87">
        <v>859.90620712999998</v>
      </c>
      <c r="D322" s="87">
        <v>855.69008675999999</v>
      </c>
      <c r="E322" s="87">
        <v>0</v>
      </c>
      <c r="F322" s="87">
        <v>85.569008679999996</v>
      </c>
      <c r="G322" s="87">
        <v>213.92252169</v>
      </c>
      <c r="H322" s="87">
        <v>427.84504337999999</v>
      </c>
      <c r="I322" s="87">
        <v>0</v>
      </c>
      <c r="J322" s="87">
        <v>470.62954772000001</v>
      </c>
      <c r="K322" s="87">
        <v>556.19855639000002</v>
      </c>
      <c r="L322" s="87">
        <v>641.76756507000005</v>
      </c>
    </row>
    <row r="323" spans="1:12" ht="12.75" customHeight="1" x14ac:dyDescent="0.2">
      <c r="A323" s="86" t="s">
        <v>154</v>
      </c>
      <c r="B323" s="86">
        <v>2</v>
      </c>
      <c r="C323" s="87">
        <v>978.10233923999999</v>
      </c>
      <c r="D323" s="87">
        <v>973.33729226000003</v>
      </c>
      <c r="E323" s="87">
        <v>0</v>
      </c>
      <c r="F323" s="87">
        <v>97.333729230000003</v>
      </c>
      <c r="G323" s="87">
        <v>243.33432307000001</v>
      </c>
      <c r="H323" s="87">
        <v>486.66864613000001</v>
      </c>
      <c r="I323" s="87">
        <v>0</v>
      </c>
      <c r="J323" s="87">
        <v>535.33551074000002</v>
      </c>
      <c r="K323" s="87">
        <v>632.66923997000004</v>
      </c>
      <c r="L323" s="87">
        <v>730.00296920000005</v>
      </c>
    </row>
    <row r="324" spans="1:12" ht="12.75" customHeight="1" x14ac:dyDescent="0.2">
      <c r="A324" s="86" t="s">
        <v>154</v>
      </c>
      <c r="B324" s="86">
        <v>3</v>
      </c>
      <c r="C324" s="87">
        <v>1044.58917324</v>
      </c>
      <c r="D324" s="87">
        <v>1039.56602163</v>
      </c>
      <c r="E324" s="87">
        <v>0</v>
      </c>
      <c r="F324" s="87">
        <v>103.95660216</v>
      </c>
      <c r="G324" s="87">
        <v>259.89150540999998</v>
      </c>
      <c r="H324" s="87">
        <v>519.78301081999996</v>
      </c>
      <c r="I324" s="87">
        <v>0</v>
      </c>
      <c r="J324" s="87">
        <v>571.76131190000001</v>
      </c>
      <c r="K324" s="87">
        <v>675.71791406</v>
      </c>
      <c r="L324" s="87">
        <v>779.67451621999999</v>
      </c>
    </row>
    <row r="325" spans="1:12" ht="12.75" customHeight="1" x14ac:dyDescent="0.2">
      <c r="A325" s="86" t="s">
        <v>154</v>
      </c>
      <c r="B325" s="86">
        <v>4</v>
      </c>
      <c r="C325" s="87">
        <v>1055.1179759700001</v>
      </c>
      <c r="D325" s="87">
        <v>1049.4425203599999</v>
      </c>
      <c r="E325" s="87">
        <v>0</v>
      </c>
      <c r="F325" s="87">
        <v>104.94425203999999</v>
      </c>
      <c r="G325" s="87">
        <v>262.36063008999997</v>
      </c>
      <c r="H325" s="87">
        <v>524.72126017999994</v>
      </c>
      <c r="I325" s="87">
        <v>0</v>
      </c>
      <c r="J325" s="87">
        <v>577.19338619999996</v>
      </c>
      <c r="K325" s="87">
        <v>682.13763822999999</v>
      </c>
      <c r="L325" s="87">
        <v>787.08189027000003</v>
      </c>
    </row>
    <row r="326" spans="1:12" ht="12.75" customHeight="1" x14ac:dyDescent="0.2">
      <c r="A326" s="86" t="s">
        <v>154</v>
      </c>
      <c r="B326" s="86">
        <v>5</v>
      </c>
      <c r="C326" s="87">
        <v>1060.6459749099999</v>
      </c>
      <c r="D326" s="87">
        <v>1054.0962409199999</v>
      </c>
      <c r="E326" s="87">
        <v>0</v>
      </c>
      <c r="F326" s="87">
        <v>105.40962408999999</v>
      </c>
      <c r="G326" s="87">
        <v>263.52406022999998</v>
      </c>
      <c r="H326" s="87">
        <v>527.04812045999995</v>
      </c>
      <c r="I326" s="87">
        <v>0</v>
      </c>
      <c r="J326" s="87">
        <v>579.75293251000005</v>
      </c>
      <c r="K326" s="87">
        <v>685.16255660000002</v>
      </c>
      <c r="L326" s="87">
        <v>790.57218068999998</v>
      </c>
    </row>
    <row r="327" spans="1:12" ht="12.75" customHeight="1" x14ac:dyDescent="0.2">
      <c r="A327" s="86" t="s">
        <v>154</v>
      </c>
      <c r="B327" s="86">
        <v>6</v>
      </c>
      <c r="C327" s="87">
        <v>1052.5219298500001</v>
      </c>
      <c r="D327" s="87">
        <v>1046.97413261</v>
      </c>
      <c r="E327" s="87">
        <v>0</v>
      </c>
      <c r="F327" s="87">
        <v>104.69741326</v>
      </c>
      <c r="G327" s="87">
        <v>261.74353315000002</v>
      </c>
      <c r="H327" s="87">
        <v>523.48706631000005</v>
      </c>
      <c r="I327" s="87">
        <v>0</v>
      </c>
      <c r="J327" s="87">
        <v>575.83577293999997</v>
      </c>
      <c r="K327" s="87">
        <v>680.53318620000005</v>
      </c>
      <c r="L327" s="87">
        <v>785.23059946000001</v>
      </c>
    </row>
    <row r="328" spans="1:12" ht="12.75" customHeight="1" x14ac:dyDescent="0.2">
      <c r="A328" s="86" t="s">
        <v>154</v>
      </c>
      <c r="B328" s="86">
        <v>7</v>
      </c>
      <c r="C328" s="87">
        <v>1024.6066802800001</v>
      </c>
      <c r="D328" s="87">
        <v>1019.67564658</v>
      </c>
      <c r="E328" s="87">
        <v>0</v>
      </c>
      <c r="F328" s="87">
        <v>101.96756465999999</v>
      </c>
      <c r="G328" s="87">
        <v>254.91891165000001</v>
      </c>
      <c r="H328" s="87">
        <v>509.83782329000002</v>
      </c>
      <c r="I328" s="87">
        <v>0</v>
      </c>
      <c r="J328" s="87">
        <v>560.82160562000001</v>
      </c>
      <c r="K328" s="87">
        <v>662.78917028000001</v>
      </c>
      <c r="L328" s="87">
        <v>764.75673494</v>
      </c>
    </row>
    <row r="329" spans="1:12" ht="12.75" customHeight="1" x14ac:dyDescent="0.2">
      <c r="A329" s="86" t="s">
        <v>154</v>
      </c>
      <c r="B329" s="86">
        <v>8</v>
      </c>
      <c r="C329" s="87">
        <v>1004.7696918300001</v>
      </c>
      <c r="D329" s="87">
        <v>1000.05054448</v>
      </c>
      <c r="E329" s="87">
        <v>0</v>
      </c>
      <c r="F329" s="87">
        <v>100.00505445</v>
      </c>
      <c r="G329" s="87">
        <v>250.01263612</v>
      </c>
      <c r="H329" s="87">
        <v>500.02527223999999</v>
      </c>
      <c r="I329" s="87">
        <v>0</v>
      </c>
      <c r="J329" s="87">
        <v>550.02779945999998</v>
      </c>
      <c r="K329" s="87">
        <v>650.03285390999997</v>
      </c>
      <c r="L329" s="87">
        <v>750.03790835999996</v>
      </c>
    </row>
    <row r="330" spans="1:12" ht="12.75" customHeight="1" x14ac:dyDescent="0.2">
      <c r="A330" s="86" t="s">
        <v>154</v>
      </c>
      <c r="B330" s="86">
        <v>9</v>
      </c>
      <c r="C330" s="87">
        <v>906.34948420000001</v>
      </c>
      <c r="D330" s="87">
        <v>901.78121658999999</v>
      </c>
      <c r="E330" s="87">
        <v>0</v>
      </c>
      <c r="F330" s="87">
        <v>90.178121660000002</v>
      </c>
      <c r="G330" s="87">
        <v>225.44530415</v>
      </c>
      <c r="H330" s="87">
        <v>450.8906083</v>
      </c>
      <c r="I330" s="87">
        <v>0</v>
      </c>
      <c r="J330" s="87">
        <v>495.97966911999998</v>
      </c>
      <c r="K330" s="87">
        <v>586.15779078000003</v>
      </c>
      <c r="L330" s="87">
        <v>676.33591244000002</v>
      </c>
    </row>
    <row r="331" spans="1:12" ht="12.75" customHeight="1" x14ac:dyDescent="0.2">
      <c r="A331" s="86" t="s">
        <v>154</v>
      </c>
      <c r="B331" s="86">
        <v>10</v>
      </c>
      <c r="C331" s="87">
        <v>799.69944289</v>
      </c>
      <c r="D331" s="87">
        <v>795.65999022999995</v>
      </c>
      <c r="E331" s="87">
        <v>0</v>
      </c>
      <c r="F331" s="87">
        <v>79.565999020000007</v>
      </c>
      <c r="G331" s="87">
        <v>198.91499755999999</v>
      </c>
      <c r="H331" s="87">
        <v>397.82999511999998</v>
      </c>
      <c r="I331" s="87">
        <v>0</v>
      </c>
      <c r="J331" s="87">
        <v>437.61299463</v>
      </c>
      <c r="K331" s="87">
        <v>517.17899365000005</v>
      </c>
      <c r="L331" s="87">
        <v>596.74499266999999</v>
      </c>
    </row>
    <row r="332" spans="1:12" ht="12.75" customHeight="1" x14ac:dyDescent="0.2">
      <c r="A332" s="86" t="s">
        <v>154</v>
      </c>
      <c r="B332" s="86">
        <v>11</v>
      </c>
      <c r="C332" s="87">
        <v>704.33432892999997</v>
      </c>
      <c r="D332" s="87">
        <v>700.89167850000001</v>
      </c>
      <c r="E332" s="87">
        <v>0</v>
      </c>
      <c r="F332" s="87">
        <v>70.089167849999995</v>
      </c>
      <c r="G332" s="87">
        <v>175.22291963000001</v>
      </c>
      <c r="H332" s="87">
        <v>350.44583925000001</v>
      </c>
      <c r="I332" s="87">
        <v>0</v>
      </c>
      <c r="J332" s="87">
        <v>385.49042317999999</v>
      </c>
      <c r="K332" s="87">
        <v>455.57959103000002</v>
      </c>
      <c r="L332" s="87">
        <v>525.66875888000004</v>
      </c>
    </row>
    <row r="333" spans="1:12" ht="12.75" customHeight="1" x14ac:dyDescent="0.2">
      <c r="A333" s="86" t="s">
        <v>154</v>
      </c>
      <c r="B333" s="86">
        <v>12</v>
      </c>
      <c r="C333" s="87">
        <v>692.59257672000001</v>
      </c>
      <c r="D333" s="87">
        <v>689.12159843999996</v>
      </c>
      <c r="E333" s="87">
        <v>0</v>
      </c>
      <c r="F333" s="87">
        <v>68.912159840000001</v>
      </c>
      <c r="G333" s="87">
        <v>172.28039960999999</v>
      </c>
      <c r="H333" s="87">
        <v>344.56079921999998</v>
      </c>
      <c r="I333" s="87">
        <v>0</v>
      </c>
      <c r="J333" s="87">
        <v>379.01687914000001</v>
      </c>
      <c r="K333" s="87">
        <v>447.92903898999998</v>
      </c>
      <c r="L333" s="87">
        <v>516.84119883000005</v>
      </c>
    </row>
    <row r="334" spans="1:12" ht="12.75" customHeight="1" x14ac:dyDescent="0.2">
      <c r="A334" s="86" t="s">
        <v>154</v>
      </c>
      <c r="B334" s="86">
        <v>13</v>
      </c>
      <c r="C334" s="87">
        <v>672.45353594000005</v>
      </c>
      <c r="D334" s="87">
        <v>669.09159614999999</v>
      </c>
      <c r="E334" s="87">
        <v>0</v>
      </c>
      <c r="F334" s="87">
        <v>66.909159619999997</v>
      </c>
      <c r="G334" s="87">
        <v>167.27289904</v>
      </c>
      <c r="H334" s="87">
        <v>334.54579808</v>
      </c>
      <c r="I334" s="87">
        <v>0</v>
      </c>
      <c r="J334" s="87">
        <v>368.00037787999997</v>
      </c>
      <c r="K334" s="87">
        <v>434.9095375</v>
      </c>
      <c r="L334" s="87">
        <v>501.81869711000002</v>
      </c>
    </row>
    <row r="335" spans="1:12" ht="12.75" customHeight="1" x14ac:dyDescent="0.2">
      <c r="A335" s="86" t="s">
        <v>154</v>
      </c>
      <c r="B335" s="86">
        <v>14</v>
      </c>
      <c r="C335" s="87">
        <v>658.51506872000004</v>
      </c>
      <c r="D335" s="87">
        <v>655.16705868999998</v>
      </c>
      <c r="E335" s="87">
        <v>0</v>
      </c>
      <c r="F335" s="87">
        <v>65.516705869999996</v>
      </c>
      <c r="G335" s="87">
        <v>163.79176466999999</v>
      </c>
      <c r="H335" s="87">
        <v>327.58352934999999</v>
      </c>
      <c r="I335" s="87">
        <v>0</v>
      </c>
      <c r="J335" s="87">
        <v>360.34188227999999</v>
      </c>
      <c r="K335" s="87">
        <v>425.85858815</v>
      </c>
      <c r="L335" s="87">
        <v>491.37529402000001</v>
      </c>
    </row>
    <row r="336" spans="1:12" ht="12.75" customHeight="1" x14ac:dyDescent="0.2">
      <c r="A336" s="86" t="s">
        <v>154</v>
      </c>
      <c r="B336" s="86">
        <v>15</v>
      </c>
      <c r="C336" s="87">
        <v>646.20041901000002</v>
      </c>
      <c r="D336" s="87">
        <v>642.76618896000002</v>
      </c>
      <c r="E336" s="87">
        <v>0</v>
      </c>
      <c r="F336" s="87">
        <v>64.276618900000003</v>
      </c>
      <c r="G336" s="87">
        <v>160.69154724000001</v>
      </c>
      <c r="H336" s="87">
        <v>321.38309448000001</v>
      </c>
      <c r="I336" s="87">
        <v>0</v>
      </c>
      <c r="J336" s="87">
        <v>353.52140393000002</v>
      </c>
      <c r="K336" s="87">
        <v>417.79802282000003</v>
      </c>
      <c r="L336" s="87">
        <v>482.07464171999999</v>
      </c>
    </row>
    <row r="337" spans="1:12" ht="12.75" customHeight="1" x14ac:dyDescent="0.2">
      <c r="A337" s="86" t="s">
        <v>154</v>
      </c>
      <c r="B337" s="86">
        <v>16</v>
      </c>
      <c r="C337" s="87">
        <v>644.81655003000003</v>
      </c>
      <c r="D337" s="87">
        <v>641.27405546</v>
      </c>
      <c r="E337" s="87">
        <v>0</v>
      </c>
      <c r="F337" s="87">
        <v>64.127405550000006</v>
      </c>
      <c r="G337" s="87">
        <v>160.31851387</v>
      </c>
      <c r="H337" s="87">
        <v>320.63702773</v>
      </c>
      <c r="I337" s="87">
        <v>0</v>
      </c>
      <c r="J337" s="87">
        <v>352.70073050000002</v>
      </c>
      <c r="K337" s="87">
        <v>416.82813605000001</v>
      </c>
      <c r="L337" s="87">
        <v>480.9555416</v>
      </c>
    </row>
    <row r="338" spans="1:12" ht="12.75" customHeight="1" x14ac:dyDescent="0.2">
      <c r="A338" s="86" t="s">
        <v>154</v>
      </c>
      <c r="B338" s="86">
        <v>17</v>
      </c>
      <c r="C338" s="87">
        <v>646.74100776</v>
      </c>
      <c r="D338" s="87">
        <v>643.48615630999996</v>
      </c>
      <c r="E338" s="87">
        <v>0</v>
      </c>
      <c r="F338" s="87">
        <v>64.348615629999998</v>
      </c>
      <c r="G338" s="87">
        <v>160.87153907999999</v>
      </c>
      <c r="H338" s="87">
        <v>321.74307815999998</v>
      </c>
      <c r="I338" s="87">
        <v>0</v>
      </c>
      <c r="J338" s="87">
        <v>353.91738597</v>
      </c>
      <c r="K338" s="87">
        <v>418.26600159999998</v>
      </c>
      <c r="L338" s="87">
        <v>482.61461723000002</v>
      </c>
    </row>
    <row r="339" spans="1:12" ht="12.75" customHeight="1" x14ac:dyDescent="0.2">
      <c r="A339" s="86" t="s">
        <v>154</v>
      </c>
      <c r="B339" s="86">
        <v>18</v>
      </c>
      <c r="C339" s="87">
        <v>685.57424896999999</v>
      </c>
      <c r="D339" s="87">
        <v>682.24104542999999</v>
      </c>
      <c r="E339" s="87">
        <v>0</v>
      </c>
      <c r="F339" s="87">
        <v>68.224104539999999</v>
      </c>
      <c r="G339" s="87">
        <v>170.56026136</v>
      </c>
      <c r="H339" s="87">
        <v>341.12052272</v>
      </c>
      <c r="I339" s="87">
        <v>0</v>
      </c>
      <c r="J339" s="87">
        <v>375.23257498999999</v>
      </c>
      <c r="K339" s="87">
        <v>443.45667952999997</v>
      </c>
      <c r="L339" s="87">
        <v>511.68078407000002</v>
      </c>
    </row>
    <row r="340" spans="1:12" ht="12.75" customHeight="1" x14ac:dyDescent="0.2">
      <c r="A340" s="86" t="s">
        <v>154</v>
      </c>
      <c r="B340" s="86">
        <v>19</v>
      </c>
      <c r="C340" s="87">
        <v>755.89964800999996</v>
      </c>
      <c r="D340" s="87">
        <v>752.22707567999998</v>
      </c>
      <c r="E340" s="87">
        <v>0</v>
      </c>
      <c r="F340" s="87">
        <v>75.222707569999997</v>
      </c>
      <c r="G340" s="87">
        <v>188.05676892</v>
      </c>
      <c r="H340" s="87">
        <v>376.11353783999999</v>
      </c>
      <c r="I340" s="87">
        <v>0</v>
      </c>
      <c r="J340" s="87">
        <v>413.72489161999999</v>
      </c>
      <c r="K340" s="87">
        <v>488.94759919000001</v>
      </c>
      <c r="L340" s="87">
        <v>564.17030676000002</v>
      </c>
    </row>
    <row r="341" spans="1:12" ht="12.75" customHeight="1" x14ac:dyDescent="0.2">
      <c r="A341" s="86" t="s">
        <v>154</v>
      </c>
      <c r="B341" s="86">
        <v>20</v>
      </c>
      <c r="C341" s="87">
        <v>673.74369910999997</v>
      </c>
      <c r="D341" s="87">
        <v>670.61817351000002</v>
      </c>
      <c r="E341" s="87">
        <v>0</v>
      </c>
      <c r="F341" s="87">
        <v>67.061817349999998</v>
      </c>
      <c r="G341" s="87">
        <v>167.65454338000001</v>
      </c>
      <c r="H341" s="87">
        <v>335.30908676000001</v>
      </c>
      <c r="I341" s="87">
        <v>0</v>
      </c>
      <c r="J341" s="87">
        <v>368.83999542999999</v>
      </c>
      <c r="K341" s="87">
        <v>435.90181278</v>
      </c>
      <c r="L341" s="87">
        <v>502.96363013000001</v>
      </c>
    </row>
    <row r="342" spans="1:12" ht="12.75" customHeight="1" x14ac:dyDescent="0.2">
      <c r="A342" s="86" t="s">
        <v>154</v>
      </c>
      <c r="B342" s="86">
        <v>21</v>
      </c>
      <c r="C342" s="87">
        <v>588.30530854999995</v>
      </c>
      <c r="D342" s="87">
        <v>585.38832174000004</v>
      </c>
      <c r="E342" s="87">
        <v>0</v>
      </c>
      <c r="F342" s="87">
        <v>58.538832169999999</v>
      </c>
      <c r="G342" s="87">
        <v>146.34708044000001</v>
      </c>
      <c r="H342" s="87">
        <v>292.69416087000002</v>
      </c>
      <c r="I342" s="87">
        <v>0</v>
      </c>
      <c r="J342" s="87">
        <v>321.96357696000001</v>
      </c>
      <c r="K342" s="87">
        <v>380.50240912999999</v>
      </c>
      <c r="L342" s="87">
        <v>439.04124130999998</v>
      </c>
    </row>
    <row r="343" spans="1:12" ht="12.75" customHeight="1" x14ac:dyDescent="0.2">
      <c r="A343" s="86" t="s">
        <v>154</v>
      </c>
      <c r="B343" s="86">
        <v>22</v>
      </c>
      <c r="C343" s="87">
        <v>604.45092454999997</v>
      </c>
      <c r="D343" s="87">
        <v>601.46488522000004</v>
      </c>
      <c r="E343" s="87">
        <v>0</v>
      </c>
      <c r="F343" s="87">
        <v>60.146488519999998</v>
      </c>
      <c r="G343" s="87">
        <v>150.36622130999999</v>
      </c>
      <c r="H343" s="87">
        <v>300.73244261000002</v>
      </c>
      <c r="I343" s="87">
        <v>0</v>
      </c>
      <c r="J343" s="87">
        <v>330.80568686999999</v>
      </c>
      <c r="K343" s="87">
        <v>390.95217538999998</v>
      </c>
      <c r="L343" s="87">
        <v>451.09866391999998</v>
      </c>
    </row>
    <row r="344" spans="1:12" ht="12.75" customHeight="1" x14ac:dyDescent="0.2">
      <c r="A344" s="86" t="s">
        <v>154</v>
      </c>
      <c r="B344" s="86">
        <v>23</v>
      </c>
      <c r="C344" s="87">
        <v>657.47387086000003</v>
      </c>
      <c r="D344" s="87">
        <v>654.22573080999996</v>
      </c>
      <c r="E344" s="87">
        <v>0</v>
      </c>
      <c r="F344" s="87">
        <v>65.422573080000006</v>
      </c>
      <c r="G344" s="87">
        <v>163.55643269999999</v>
      </c>
      <c r="H344" s="87">
        <v>327.11286540999998</v>
      </c>
      <c r="I344" s="87">
        <v>0</v>
      </c>
      <c r="J344" s="87">
        <v>359.82415194999999</v>
      </c>
      <c r="K344" s="87">
        <v>425.24672502999999</v>
      </c>
      <c r="L344" s="87">
        <v>490.66929811</v>
      </c>
    </row>
    <row r="345" spans="1:12" ht="12.75" customHeight="1" x14ac:dyDescent="0.2">
      <c r="A345" s="86" t="s">
        <v>154</v>
      </c>
      <c r="B345" s="86">
        <v>24</v>
      </c>
      <c r="C345" s="87">
        <v>737.72631214</v>
      </c>
      <c r="D345" s="87">
        <v>734.0024684</v>
      </c>
      <c r="E345" s="87">
        <v>0</v>
      </c>
      <c r="F345" s="87">
        <v>73.400246839999994</v>
      </c>
      <c r="G345" s="87">
        <v>183.5006171</v>
      </c>
      <c r="H345" s="87">
        <v>367.0012342</v>
      </c>
      <c r="I345" s="87">
        <v>0</v>
      </c>
      <c r="J345" s="87">
        <v>403.70135762000001</v>
      </c>
      <c r="K345" s="87">
        <v>477.10160445999998</v>
      </c>
      <c r="L345" s="87">
        <v>550.5018513</v>
      </c>
    </row>
    <row r="346" spans="1:12" ht="12.75" customHeight="1" x14ac:dyDescent="0.2">
      <c r="A346" s="86" t="s">
        <v>155</v>
      </c>
      <c r="B346" s="86">
        <v>1</v>
      </c>
      <c r="C346" s="87">
        <v>871.07241804</v>
      </c>
      <c r="D346" s="87">
        <v>866.66523027000005</v>
      </c>
      <c r="E346" s="87">
        <v>0</v>
      </c>
      <c r="F346" s="87">
        <v>86.666523029999993</v>
      </c>
      <c r="G346" s="87">
        <v>216.66630756999999</v>
      </c>
      <c r="H346" s="87">
        <v>433.33261513999997</v>
      </c>
      <c r="I346" s="87">
        <v>0</v>
      </c>
      <c r="J346" s="87">
        <v>476.66587664999997</v>
      </c>
      <c r="K346" s="87">
        <v>563.33239967999998</v>
      </c>
      <c r="L346" s="87">
        <v>649.99892269999998</v>
      </c>
    </row>
    <row r="347" spans="1:12" ht="12.75" customHeight="1" x14ac:dyDescent="0.2">
      <c r="A347" s="86" t="s">
        <v>155</v>
      </c>
      <c r="B347" s="86">
        <v>2</v>
      </c>
      <c r="C347" s="87">
        <v>1000.95947578</v>
      </c>
      <c r="D347" s="87">
        <v>996.00034389999996</v>
      </c>
      <c r="E347" s="87">
        <v>0</v>
      </c>
      <c r="F347" s="87">
        <v>99.600034390000005</v>
      </c>
      <c r="G347" s="87">
        <v>249.00008597999999</v>
      </c>
      <c r="H347" s="87">
        <v>498.00017194999998</v>
      </c>
      <c r="I347" s="87">
        <v>0</v>
      </c>
      <c r="J347" s="87">
        <v>547.80018915000005</v>
      </c>
      <c r="K347" s="87">
        <v>647.40022353999996</v>
      </c>
      <c r="L347" s="87">
        <v>747.00025792999998</v>
      </c>
    </row>
    <row r="348" spans="1:12" ht="12.75" customHeight="1" x14ac:dyDescent="0.2">
      <c r="A348" s="86" t="s">
        <v>155</v>
      </c>
      <c r="B348" s="86">
        <v>3</v>
      </c>
      <c r="C348" s="87">
        <v>1038.9083789900001</v>
      </c>
      <c r="D348" s="87">
        <v>1033.7854386900001</v>
      </c>
      <c r="E348" s="87">
        <v>0</v>
      </c>
      <c r="F348" s="87">
        <v>103.37854387</v>
      </c>
      <c r="G348" s="87">
        <v>258.44635966999999</v>
      </c>
      <c r="H348" s="87">
        <v>516.89271934999999</v>
      </c>
      <c r="I348" s="87">
        <v>0</v>
      </c>
      <c r="J348" s="87">
        <v>568.58199128000001</v>
      </c>
      <c r="K348" s="87">
        <v>671.96053515000006</v>
      </c>
      <c r="L348" s="87">
        <v>775.33907901999999</v>
      </c>
    </row>
    <row r="349" spans="1:12" ht="12.75" customHeight="1" x14ac:dyDescent="0.2">
      <c r="A349" s="86" t="s">
        <v>155</v>
      </c>
      <c r="B349" s="86">
        <v>4</v>
      </c>
      <c r="C349" s="87">
        <v>1037.15916348</v>
      </c>
      <c r="D349" s="87">
        <v>1031.8592631199999</v>
      </c>
      <c r="E349" s="87">
        <v>0</v>
      </c>
      <c r="F349" s="87">
        <v>103.18592631</v>
      </c>
      <c r="G349" s="87">
        <v>257.96481577999998</v>
      </c>
      <c r="H349" s="87">
        <v>515.92963155999996</v>
      </c>
      <c r="I349" s="87">
        <v>0</v>
      </c>
      <c r="J349" s="87">
        <v>567.52259472000003</v>
      </c>
      <c r="K349" s="87">
        <v>670.70852103000004</v>
      </c>
      <c r="L349" s="87">
        <v>773.89444734000006</v>
      </c>
    </row>
    <row r="350" spans="1:12" ht="12.75" customHeight="1" x14ac:dyDescent="0.2">
      <c r="A350" s="86" t="s">
        <v>155</v>
      </c>
      <c r="B350" s="86">
        <v>5</v>
      </c>
      <c r="C350" s="87">
        <v>1104.61554413</v>
      </c>
      <c r="D350" s="87">
        <v>1099.1137855500001</v>
      </c>
      <c r="E350" s="87">
        <v>0</v>
      </c>
      <c r="F350" s="87">
        <v>109.91137856</v>
      </c>
      <c r="G350" s="87">
        <v>274.77844639</v>
      </c>
      <c r="H350" s="87">
        <v>549.55689278</v>
      </c>
      <c r="I350" s="87">
        <v>0</v>
      </c>
      <c r="J350" s="87">
        <v>604.51258204999999</v>
      </c>
      <c r="K350" s="87">
        <v>714.42396060999999</v>
      </c>
      <c r="L350" s="87">
        <v>824.33533915999999</v>
      </c>
    </row>
    <row r="351" spans="1:12" ht="12.75" customHeight="1" x14ac:dyDescent="0.2">
      <c r="A351" s="86" t="s">
        <v>155</v>
      </c>
      <c r="B351" s="86">
        <v>6</v>
      </c>
      <c r="C351" s="87">
        <v>1156.84182618</v>
      </c>
      <c r="D351" s="87">
        <v>1150.93102245</v>
      </c>
      <c r="E351" s="87">
        <v>0</v>
      </c>
      <c r="F351" s="87">
        <v>115.09310225</v>
      </c>
      <c r="G351" s="87">
        <v>287.73275561000003</v>
      </c>
      <c r="H351" s="87">
        <v>575.46551122999995</v>
      </c>
      <c r="I351" s="87">
        <v>0</v>
      </c>
      <c r="J351" s="87">
        <v>633.01206234999995</v>
      </c>
      <c r="K351" s="87">
        <v>748.10516458999996</v>
      </c>
      <c r="L351" s="87">
        <v>863.19826683999997</v>
      </c>
    </row>
    <row r="352" spans="1:12" ht="12.75" customHeight="1" x14ac:dyDescent="0.2">
      <c r="A352" s="86" t="s">
        <v>155</v>
      </c>
      <c r="B352" s="86">
        <v>7</v>
      </c>
      <c r="C352" s="87">
        <v>1156.86038994</v>
      </c>
      <c r="D352" s="87">
        <v>1151.16168481</v>
      </c>
      <c r="E352" s="87">
        <v>0</v>
      </c>
      <c r="F352" s="87">
        <v>115.11616848</v>
      </c>
      <c r="G352" s="87">
        <v>287.79042120000003</v>
      </c>
      <c r="H352" s="87">
        <v>575.58084240999995</v>
      </c>
      <c r="I352" s="87">
        <v>0</v>
      </c>
      <c r="J352" s="87">
        <v>633.13892665000003</v>
      </c>
      <c r="K352" s="87">
        <v>748.25509512999997</v>
      </c>
      <c r="L352" s="87">
        <v>863.37126361000003</v>
      </c>
    </row>
    <row r="353" spans="1:12" ht="12.75" customHeight="1" x14ac:dyDescent="0.2">
      <c r="A353" s="86" t="s">
        <v>155</v>
      </c>
      <c r="B353" s="86">
        <v>8</v>
      </c>
      <c r="C353" s="87">
        <v>1096.2688899100001</v>
      </c>
      <c r="D353" s="87">
        <v>1091.05753785</v>
      </c>
      <c r="E353" s="87">
        <v>0</v>
      </c>
      <c r="F353" s="87">
        <v>109.10575378999999</v>
      </c>
      <c r="G353" s="87">
        <v>272.76438445999997</v>
      </c>
      <c r="H353" s="87">
        <v>545.52876892999996</v>
      </c>
      <c r="I353" s="87">
        <v>0</v>
      </c>
      <c r="J353" s="87">
        <v>600.08164581999995</v>
      </c>
      <c r="K353" s="87">
        <v>709.18739960000005</v>
      </c>
      <c r="L353" s="87">
        <v>818.29315339000004</v>
      </c>
    </row>
    <row r="354" spans="1:12" ht="12.75" customHeight="1" x14ac:dyDescent="0.2">
      <c r="A354" s="86" t="s">
        <v>155</v>
      </c>
      <c r="B354" s="86">
        <v>9</v>
      </c>
      <c r="C354" s="87">
        <v>992.33718713999997</v>
      </c>
      <c r="D354" s="87">
        <v>987.37970150000001</v>
      </c>
      <c r="E354" s="87">
        <v>0</v>
      </c>
      <c r="F354" s="87">
        <v>98.737970149999995</v>
      </c>
      <c r="G354" s="87">
        <v>246.84492538000001</v>
      </c>
      <c r="H354" s="87">
        <v>493.68985075000001</v>
      </c>
      <c r="I354" s="87">
        <v>0</v>
      </c>
      <c r="J354" s="87">
        <v>543.05883583000002</v>
      </c>
      <c r="K354" s="87">
        <v>641.79680598000004</v>
      </c>
      <c r="L354" s="87">
        <v>740.53477612999995</v>
      </c>
    </row>
    <row r="355" spans="1:12" ht="12.75" customHeight="1" x14ac:dyDescent="0.2">
      <c r="A355" s="86" t="s">
        <v>155</v>
      </c>
      <c r="B355" s="86">
        <v>10</v>
      </c>
      <c r="C355" s="87">
        <v>907.15087524</v>
      </c>
      <c r="D355" s="87">
        <v>903.21160142999997</v>
      </c>
      <c r="E355" s="87">
        <v>0</v>
      </c>
      <c r="F355" s="87">
        <v>90.321160140000003</v>
      </c>
      <c r="G355" s="87">
        <v>225.80290036</v>
      </c>
      <c r="H355" s="87">
        <v>451.60580071999999</v>
      </c>
      <c r="I355" s="87">
        <v>0</v>
      </c>
      <c r="J355" s="87">
        <v>496.76638079000003</v>
      </c>
      <c r="K355" s="87">
        <v>587.08754093000005</v>
      </c>
      <c r="L355" s="87">
        <v>677.40870107000001</v>
      </c>
    </row>
    <row r="356" spans="1:12" ht="12.75" customHeight="1" x14ac:dyDescent="0.2">
      <c r="A356" s="86" t="s">
        <v>155</v>
      </c>
      <c r="B356" s="86">
        <v>11</v>
      </c>
      <c r="C356" s="87">
        <v>819.06192773999999</v>
      </c>
      <c r="D356" s="87">
        <v>815.65874732999998</v>
      </c>
      <c r="E356" s="87">
        <v>0</v>
      </c>
      <c r="F356" s="87">
        <v>81.565874730000004</v>
      </c>
      <c r="G356" s="87">
        <v>203.91468682999999</v>
      </c>
      <c r="H356" s="87">
        <v>407.82937367</v>
      </c>
      <c r="I356" s="87">
        <v>0</v>
      </c>
      <c r="J356" s="87">
        <v>448.61231103</v>
      </c>
      <c r="K356" s="87">
        <v>530.17818576000002</v>
      </c>
      <c r="L356" s="87">
        <v>611.74406050000005</v>
      </c>
    </row>
    <row r="357" spans="1:12" ht="12.75" customHeight="1" x14ac:dyDescent="0.2">
      <c r="A357" s="86" t="s">
        <v>155</v>
      </c>
      <c r="B357" s="86">
        <v>12</v>
      </c>
      <c r="C357" s="87">
        <v>779.27341048999995</v>
      </c>
      <c r="D357" s="87">
        <v>775.91810840000005</v>
      </c>
      <c r="E357" s="87">
        <v>0</v>
      </c>
      <c r="F357" s="87">
        <v>77.591810839999994</v>
      </c>
      <c r="G357" s="87">
        <v>193.97952710000001</v>
      </c>
      <c r="H357" s="87">
        <v>387.95905420000003</v>
      </c>
      <c r="I357" s="87">
        <v>0</v>
      </c>
      <c r="J357" s="87">
        <v>426.75495962000002</v>
      </c>
      <c r="K357" s="87">
        <v>504.34677046000002</v>
      </c>
      <c r="L357" s="87">
        <v>581.93858130000001</v>
      </c>
    </row>
    <row r="358" spans="1:12" ht="12.75" customHeight="1" x14ac:dyDescent="0.2">
      <c r="A358" s="86" t="s">
        <v>155</v>
      </c>
      <c r="B358" s="86">
        <v>13</v>
      </c>
      <c r="C358" s="87">
        <v>791.63579478999998</v>
      </c>
      <c r="D358" s="87">
        <v>788.15290561999996</v>
      </c>
      <c r="E358" s="87">
        <v>0</v>
      </c>
      <c r="F358" s="87">
        <v>78.815290559999994</v>
      </c>
      <c r="G358" s="87">
        <v>197.03822640999999</v>
      </c>
      <c r="H358" s="87">
        <v>394.07645280999998</v>
      </c>
      <c r="I358" s="87">
        <v>0</v>
      </c>
      <c r="J358" s="87">
        <v>433.48409808999997</v>
      </c>
      <c r="K358" s="87">
        <v>512.29938864999997</v>
      </c>
      <c r="L358" s="87">
        <v>591.11467921999997</v>
      </c>
    </row>
    <row r="359" spans="1:12" ht="12.75" customHeight="1" x14ac:dyDescent="0.2">
      <c r="A359" s="86" t="s">
        <v>155</v>
      </c>
      <c r="B359" s="86">
        <v>14</v>
      </c>
      <c r="C359" s="87">
        <v>792.96773679</v>
      </c>
      <c r="D359" s="87">
        <v>789.08895517999997</v>
      </c>
      <c r="E359" s="87">
        <v>0</v>
      </c>
      <c r="F359" s="87">
        <v>78.908895520000002</v>
      </c>
      <c r="G359" s="87">
        <v>197.2722388</v>
      </c>
      <c r="H359" s="87">
        <v>394.54447758999999</v>
      </c>
      <c r="I359" s="87">
        <v>0</v>
      </c>
      <c r="J359" s="87">
        <v>433.99892534999998</v>
      </c>
      <c r="K359" s="87">
        <v>512.90782087000002</v>
      </c>
      <c r="L359" s="87">
        <v>591.81671639000001</v>
      </c>
    </row>
    <row r="360" spans="1:12" ht="12.75" customHeight="1" x14ac:dyDescent="0.2">
      <c r="A360" s="86" t="s">
        <v>155</v>
      </c>
      <c r="B360" s="86">
        <v>15</v>
      </c>
      <c r="C360" s="87">
        <v>801.50497771000005</v>
      </c>
      <c r="D360" s="87">
        <v>797.92355806</v>
      </c>
      <c r="E360" s="87">
        <v>0</v>
      </c>
      <c r="F360" s="87">
        <v>79.792355810000004</v>
      </c>
      <c r="G360" s="87">
        <v>199.48088952000001</v>
      </c>
      <c r="H360" s="87">
        <v>398.96177903</v>
      </c>
      <c r="I360" s="87">
        <v>0</v>
      </c>
      <c r="J360" s="87">
        <v>438.85795693</v>
      </c>
      <c r="K360" s="87">
        <v>518.65031274</v>
      </c>
      <c r="L360" s="87">
        <v>598.44266855000001</v>
      </c>
    </row>
    <row r="361" spans="1:12" ht="12.75" customHeight="1" x14ac:dyDescent="0.2">
      <c r="A361" s="86" t="s">
        <v>155</v>
      </c>
      <c r="B361" s="86">
        <v>16</v>
      </c>
      <c r="C361" s="87">
        <v>803.85089524</v>
      </c>
      <c r="D361" s="87">
        <v>800.38622225999995</v>
      </c>
      <c r="E361" s="87">
        <v>0</v>
      </c>
      <c r="F361" s="87">
        <v>80.038622230000001</v>
      </c>
      <c r="G361" s="87">
        <v>200.09655556999999</v>
      </c>
      <c r="H361" s="87">
        <v>400.19311112999998</v>
      </c>
      <c r="I361" s="87">
        <v>0</v>
      </c>
      <c r="J361" s="87">
        <v>440.21242224000002</v>
      </c>
      <c r="K361" s="87">
        <v>520.25104447000001</v>
      </c>
      <c r="L361" s="87">
        <v>600.2896667</v>
      </c>
    </row>
    <row r="362" spans="1:12" ht="12.75" customHeight="1" x14ac:dyDescent="0.2">
      <c r="A362" s="86" t="s">
        <v>155</v>
      </c>
      <c r="B362" s="86">
        <v>17</v>
      </c>
      <c r="C362" s="87">
        <v>797.70631413000001</v>
      </c>
      <c r="D362" s="87">
        <v>794.30141643000002</v>
      </c>
      <c r="E362" s="87">
        <v>0</v>
      </c>
      <c r="F362" s="87">
        <v>79.430141640000002</v>
      </c>
      <c r="G362" s="87">
        <v>198.57535411000001</v>
      </c>
      <c r="H362" s="87">
        <v>397.15070822000001</v>
      </c>
      <c r="I362" s="87">
        <v>0</v>
      </c>
      <c r="J362" s="87">
        <v>436.86577904000001</v>
      </c>
      <c r="K362" s="87">
        <v>516.29592067999999</v>
      </c>
      <c r="L362" s="87">
        <v>595.72606231999998</v>
      </c>
    </row>
    <row r="363" spans="1:12" ht="12.75" customHeight="1" x14ac:dyDescent="0.2">
      <c r="A363" s="86" t="s">
        <v>155</v>
      </c>
      <c r="B363" s="86">
        <v>18</v>
      </c>
      <c r="C363" s="87">
        <v>789.80169879000005</v>
      </c>
      <c r="D363" s="87">
        <v>785.76790089999997</v>
      </c>
      <c r="E363" s="87">
        <v>0</v>
      </c>
      <c r="F363" s="87">
        <v>78.576790090000003</v>
      </c>
      <c r="G363" s="87">
        <v>196.44197523</v>
      </c>
      <c r="H363" s="87">
        <v>392.88395044999999</v>
      </c>
      <c r="I363" s="87">
        <v>0</v>
      </c>
      <c r="J363" s="87">
        <v>432.17234550000001</v>
      </c>
      <c r="K363" s="87">
        <v>510.74913558999998</v>
      </c>
      <c r="L363" s="87">
        <v>589.32592567999995</v>
      </c>
    </row>
    <row r="364" spans="1:12" ht="12.75" customHeight="1" x14ac:dyDescent="0.2">
      <c r="A364" s="86" t="s">
        <v>155</v>
      </c>
      <c r="B364" s="86">
        <v>19</v>
      </c>
      <c r="C364" s="87">
        <v>778.49316037000006</v>
      </c>
      <c r="D364" s="87">
        <v>774.57686349000005</v>
      </c>
      <c r="E364" s="87">
        <v>0</v>
      </c>
      <c r="F364" s="87">
        <v>77.457686350000003</v>
      </c>
      <c r="G364" s="87">
        <v>193.64421587000001</v>
      </c>
      <c r="H364" s="87">
        <v>387.28843174999997</v>
      </c>
      <c r="I364" s="87">
        <v>0</v>
      </c>
      <c r="J364" s="87">
        <v>426.01727491999998</v>
      </c>
      <c r="K364" s="87">
        <v>503.47496126999999</v>
      </c>
      <c r="L364" s="87">
        <v>580.93264762000001</v>
      </c>
    </row>
    <row r="365" spans="1:12" ht="12.75" customHeight="1" x14ac:dyDescent="0.2">
      <c r="A365" s="86" t="s">
        <v>155</v>
      </c>
      <c r="B365" s="86">
        <v>20</v>
      </c>
      <c r="C365" s="87">
        <v>775.99329769999997</v>
      </c>
      <c r="D365" s="87">
        <v>772.17260079000005</v>
      </c>
      <c r="E365" s="87">
        <v>0</v>
      </c>
      <c r="F365" s="87">
        <v>77.217260080000003</v>
      </c>
      <c r="G365" s="87">
        <v>193.04315020000001</v>
      </c>
      <c r="H365" s="87">
        <v>386.08630040000003</v>
      </c>
      <c r="I365" s="87">
        <v>0</v>
      </c>
      <c r="J365" s="87">
        <v>424.69493043</v>
      </c>
      <c r="K365" s="87">
        <v>501.91219051000002</v>
      </c>
      <c r="L365" s="87">
        <v>579.12945059000003</v>
      </c>
    </row>
    <row r="366" spans="1:12" ht="12.75" customHeight="1" x14ac:dyDescent="0.2">
      <c r="A366" s="86" t="s">
        <v>155</v>
      </c>
      <c r="B366" s="86">
        <v>21</v>
      </c>
      <c r="C366" s="87">
        <v>774.74384759999998</v>
      </c>
      <c r="D366" s="87">
        <v>770.77912461999995</v>
      </c>
      <c r="E366" s="87">
        <v>0</v>
      </c>
      <c r="F366" s="87">
        <v>77.077912459999993</v>
      </c>
      <c r="G366" s="87">
        <v>192.69478115999999</v>
      </c>
      <c r="H366" s="87">
        <v>385.38956230999997</v>
      </c>
      <c r="I366" s="87">
        <v>0</v>
      </c>
      <c r="J366" s="87">
        <v>423.92851854000003</v>
      </c>
      <c r="K366" s="87">
        <v>501.00643100000002</v>
      </c>
      <c r="L366" s="87">
        <v>578.08434347000002</v>
      </c>
    </row>
    <row r="367" spans="1:12" ht="12.75" customHeight="1" x14ac:dyDescent="0.2">
      <c r="A367" s="86" t="s">
        <v>155</v>
      </c>
      <c r="B367" s="86">
        <v>22</v>
      </c>
      <c r="C367" s="87">
        <v>776.70546691000004</v>
      </c>
      <c r="D367" s="87">
        <v>772.59755661999998</v>
      </c>
      <c r="E367" s="87">
        <v>0</v>
      </c>
      <c r="F367" s="87">
        <v>77.259755659999996</v>
      </c>
      <c r="G367" s="87">
        <v>193.14938916</v>
      </c>
      <c r="H367" s="87">
        <v>386.29877830999999</v>
      </c>
      <c r="I367" s="87">
        <v>0</v>
      </c>
      <c r="J367" s="87">
        <v>424.92865613999999</v>
      </c>
      <c r="K367" s="87">
        <v>502.18841179999998</v>
      </c>
      <c r="L367" s="87">
        <v>579.44816747000004</v>
      </c>
    </row>
    <row r="368" spans="1:12" ht="12.75" customHeight="1" x14ac:dyDescent="0.2">
      <c r="A368" s="86" t="s">
        <v>155</v>
      </c>
      <c r="B368" s="86">
        <v>23</v>
      </c>
      <c r="C368" s="87">
        <v>798.99537681000004</v>
      </c>
      <c r="D368" s="87">
        <v>794.82524123999997</v>
      </c>
      <c r="E368" s="87">
        <v>0</v>
      </c>
      <c r="F368" s="87">
        <v>79.482524119999994</v>
      </c>
      <c r="G368" s="87">
        <v>198.70631030999999</v>
      </c>
      <c r="H368" s="87">
        <v>397.41262061999998</v>
      </c>
      <c r="I368" s="87">
        <v>0</v>
      </c>
      <c r="J368" s="87">
        <v>437.15388267999998</v>
      </c>
      <c r="K368" s="87">
        <v>516.63640681000004</v>
      </c>
      <c r="L368" s="87">
        <v>596.11893093000003</v>
      </c>
    </row>
    <row r="369" spans="1:12" ht="12.75" customHeight="1" x14ac:dyDescent="0.2">
      <c r="A369" s="86" t="s">
        <v>155</v>
      </c>
      <c r="B369" s="86">
        <v>24</v>
      </c>
      <c r="C369" s="87">
        <v>910.77162195000005</v>
      </c>
      <c r="D369" s="87">
        <v>906.16821218999996</v>
      </c>
      <c r="E369" s="87">
        <v>0</v>
      </c>
      <c r="F369" s="87">
        <v>90.616821220000006</v>
      </c>
      <c r="G369" s="87">
        <v>226.54205304999999</v>
      </c>
      <c r="H369" s="87">
        <v>453.08410609999999</v>
      </c>
      <c r="I369" s="87">
        <v>0</v>
      </c>
      <c r="J369" s="87">
        <v>498.39251669999999</v>
      </c>
      <c r="K369" s="87">
        <v>589.00933792000001</v>
      </c>
      <c r="L369" s="87">
        <v>679.62615914000003</v>
      </c>
    </row>
    <row r="370" spans="1:12" ht="12.75" customHeight="1" x14ac:dyDescent="0.2">
      <c r="A370" s="86" t="s">
        <v>156</v>
      </c>
      <c r="B370" s="86">
        <v>1</v>
      </c>
      <c r="C370" s="87">
        <v>1028.9541309700001</v>
      </c>
      <c r="D370" s="87">
        <v>1023.69054454</v>
      </c>
      <c r="E370" s="87">
        <v>0</v>
      </c>
      <c r="F370" s="87">
        <v>102.36905444999999</v>
      </c>
      <c r="G370" s="87">
        <v>255.92263614000001</v>
      </c>
      <c r="H370" s="87">
        <v>511.84527227000001</v>
      </c>
      <c r="I370" s="87">
        <v>0</v>
      </c>
      <c r="J370" s="87">
        <v>563.02979949999997</v>
      </c>
      <c r="K370" s="87">
        <v>665.39885394999999</v>
      </c>
      <c r="L370" s="87">
        <v>767.76790841000002</v>
      </c>
    </row>
    <row r="371" spans="1:12" ht="12.75" customHeight="1" x14ac:dyDescent="0.2">
      <c r="A371" s="86" t="s">
        <v>156</v>
      </c>
      <c r="B371" s="86">
        <v>2</v>
      </c>
      <c r="C371" s="87">
        <v>1128.82613449</v>
      </c>
      <c r="D371" s="87">
        <v>1122.7544956900001</v>
      </c>
      <c r="E371" s="87">
        <v>0</v>
      </c>
      <c r="F371" s="87">
        <v>112.27544957000001</v>
      </c>
      <c r="G371" s="87">
        <v>280.68862392</v>
      </c>
      <c r="H371" s="87">
        <v>561.37724785</v>
      </c>
      <c r="I371" s="87">
        <v>0</v>
      </c>
      <c r="J371" s="87">
        <v>617.51497262999999</v>
      </c>
      <c r="K371" s="87">
        <v>729.79042219999997</v>
      </c>
      <c r="L371" s="87">
        <v>842.06587176999994</v>
      </c>
    </row>
    <row r="372" spans="1:12" ht="12.75" customHeight="1" x14ac:dyDescent="0.2">
      <c r="A372" s="86" t="s">
        <v>156</v>
      </c>
      <c r="B372" s="86">
        <v>3</v>
      </c>
      <c r="C372" s="87">
        <v>1145.5031649699999</v>
      </c>
      <c r="D372" s="87">
        <v>1139.4433343799999</v>
      </c>
      <c r="E372" s="87">
        <v>0</v>
      </c>
      <c r="F372" s="87">
        <v>113.94433343999999</v>
      </c>
      <c r="G372" s="87">
        <v>284.86083359999998</v>
      </c>
      <c r="H372" s="87">
        <v>569.72166718999995</v>
      </c>
      <c r="I372" s="87">
        <v>0</v>
      </c>
      <c r="J372" s="87">
        <v>626.69383390999997</v>
      </c>
      <c r="K372" s="87">
        <v>740.63816735</v>
      </c>
      <c r="L372" s="87">
        <v>854.58250079000004</v>
      </c>
    </row>
    <row r="373" spans="1:12" ht="12.75" customHeight="1" x14ac:dyDescent="0.2">
      <c r="A373" s="86" t="s">
        <v>156</v>
      </c>
      <c r="B373" s="86">
        <v>4</v>
      </c>
      <c r="C373" s="87">
        <v>1148.3733454999999</v>
      </c>
      <c r="D373" s="87">
        <v>1142.5688041999999</v>
      </c>
      <c r="E373" s="87">
        <v>0</v>
      </c>
      <c r="F373" s="87">
        <v>114.25688042</v>
      </c>
      <c r="G373" s="87">
        <v>285.64220104999998</v>
      </c>
      <c r="H373" s="87">
        <v>571.28440209999997</v>
      </c>
      <c r="I373" s="87">
        <v>0</v>
      </c>
      <c r="J373" s="87">
        <v>628.41284230999997</v>
      </c>
      <c r="K373" s="87">
        <v>742.66972272999999</v>
      </c>
      <c r="L373" s="87">
        <v>856.92660315000001</v>
      </c>
    </row>
    <row r="374" spans="1:12" ht="12.75" customHeight="1" x14ac:dyDescent="0.2">
      <c r="A374" s="86" t="s">
        <v>156</v>
      </c>
      <c r="B374" s="86">
        <v>5</v>
      </c>
      <c r="C374" s="87">
        <v>1154.0326439</v>
      </c>
      <c r="D374" s="87">
        <v>1148.1266181799999</v>
      </c>
      <c r="E374" s="87">
        <v>0</v>
      </c>
      <c r="F374" s="87">
        <v>114.81266182</v>
      </c>
      <c r="G374" s="87">
        <v>287.03165454999998</v>
      </c>
      <c r="H374" s="87">
        <v>574.06330908999996</v>
      </c>
      <c r="I374" s="87">
        <v>0</v>
      </c>
      <c r="J374" s="87">
        <v>631.46964000000003</v>
      </c>
      <c r="K374" s="87">
        <v>746.28230182000004</v>
      </c>
      <c r="L374" s="87">
        <v>861.09496363999995</v>
      </c>
    </row>
    <row r="375" spans="1:12" ht="12.75" customHeight="1" x14ac:dyDescent="0.2">
      <c r="A375" s="86" t="s">
        <v>156</v>
      </c>
      <c r="B375" s="86">
        <v>6</v>
      </c>
      <c r="C375" s="87">
        <v>1160.3670442099999</v>
      </c>
      <c r="D375" s="87">
        <v>1154.3521703399999</v>
      </c>
      <c r="E375" s="87">
        <v>0</v>
      </c>
      <c r="F375" s="87">
        <v>115.43521703</v>
      </c>
      <c r="G375" s="87">
        <v>288.58804258999999</v>
      </c>
      <c r="H375" s="87">
        <v>577.17608516999996</v>
      </c>
      <c r="I375" s="87">
        <v>0</v>
      </c>
      <c r="J375" s="87">
        <v>634.89369368999996</v>
      </c>
      <c r="K375" s="87">
        <v>750.32891071999995</v>
      </c>
      <c r="L375" s="87">
        <v>865.76412775999995</v>
      </c>
    </row>
    <row r="376" spans="1:12" ht="12.75" customHeight="1" x14ac:dyDescent="0.2">
      <c r="A376" s="86" t="s">
        <v>156</v>
      </c>
      <c r="B376" s="86">
        <v>7</v>
      </c>
      <c r="C376" s="87">
        <v>1152.5905759100001</v>
      </c>
      <c r="D376" s="87">
        <v>1146.7146500399999</v>
      </c>
      <c r="E376" s="87">
        <v>0</v>
      </c>
      <c r="F376" s="87">
        <v>114.671465</v>
      </c>
      <c r="G376" s="87">
        <v>286.67866250999998</v>
      </c>
      <c r="H376" s="87">
        <v>573.35732501999996</v>
      </c>
      <c r="I376" s="87">
        <v>0</v>
      </c>
      <c r="J376" s="87">
        <v>630.69305752000002</v>
      </c>
      <c r="K376" s="87">
        <v>745.36452253000004</v>
      </c>
      <c r="L376" s="87">
        <v>860.03598753000006</v>
      </c>
    </row>
    <row r="377" spans="1:12" ht="12.75" customHeight="1" x14ac:dyDescent="0.2">
      <c r="A377" s="86" t="s">
        <v>156</v>
      </c>
      <c r="B377" s="86">
        <v>8</v>
      </c>
      <c r="C377" s="87">
        <v>1058.63732996</v>
      </c>
      <c r="D377" s="87">
        <v>1053.4120501</v>
      </c>
      <c r="E377" s="87">
        <v>0</v>
      </c>
      <c r="F377" s="87">
        <v>105.34120501</v>
      </c>
      <c r="G377" s="87">
        <v>263.35301253</v>
      </c>
      <c r="H377" s="87">
        <v>526.70602504999999</v>
      </c>
      <c r="I377" s="87">
        <v>0</v>
      </c>
      <c r="J377" s="87">
        <v>579.37662755999997</v>
      </c>
      <c r="K377" s="87">
        <v>684.71783257000004</v>
      </c>
      <c r="L377" s="87">
        <v>790.05903757999999</v>
      </c>
    </row>
    <row r="378" spans="1:12" ht="12.75" customHeight="1" x14ac:dyDescent="0.2">
      <c r="A378" s="86" t="s">
        <v>156</v>
      </c>
      <c r="B378" s="86">
        <v>9</v>
      </c>
      <c r="C378" s="87">
        <v>978.82408333000001</v>
      </c>
      <c r="D378" s="87">
        <v>973.75629999</v>
      </c>
      <c r="E378" s="87">
        <v>0</v>
      </c>
      <c r="F378" s="87">
        <v>97.375630000000001</v>
      </c>
      <c r="G378" s="87">
        <v>243.439075</v>
      </c>
      <c r="H378" s="87">
        <v>486.87815000000001</v>
      </c>
      <c r="I378" s="87">
        <v>0</v>
      </c>
      <c r="J378" s="87">
        <v>535.56596499</v>
      </c>
      <c r="K378" s="87">
        <v>632.94159499</v>
      </c>
      <c r="L378" s="87">
        <v>730.31722499</v>
      </c>
    </row>
    <row r="379" spans="1:12" ht="12.75" customHeight="1" x14ac:dyDescent="0.2">
      <c r="A379" s="86" t="s">
        <v>156</v>
      </c>
      <c r="B379" s="86">
        <v>10</v>
      </c>
      <c r="C379" s="87">
        <v>898.92998102000001</v>
      </c>
      <c r="D379" s="87">
        <v>894.87835024000003</v>
      </c>
      <c r="E379" s="87">
        <v>0</v>
      </c>
      <c r="F379" s="87">
        <v>89.487835020000006</v>
      </c>
      <c r="G379" s="87">
        <v>223.71958756000001</v>
      </c>
      <c r="H379" s="87">
        <v>447.43917512000002</v>
      </c>
      <c r="I379" s="87">
        <v>0</v>
      </c>
      <c r="J379" s="87">
        <v>492.18309262999998</v>
      </c>
      <c r="K379" s="87">
        <v>581.67092765999996</v>
      </c>
      <c r="L379" s="87">
        <v>671.15876268</v>
      </c>
    </row>
    <row r="380" spans="1:12" ht="12.75" customHeight="1" x14ac:dyDescent="0.2">
      <c r="A380" s="86" t="s">
        <v>156</v>
      </c>
      <c r="B380" s="86">
        <v>11</v>
      </c>
      <c r="C380" s="87">
        <v>811.90203223000003</v>
      </c>
      <c r="D380" s="87">
        <v>808.42687850000004</v>
      </c>
      <c r="E380" s="87">
        <v>0</v>
      </c>
      <c r="F380" s="87">
        <v>80.842687850000004</v>
      </c>
      <c r="G380" s="87">
        <v>202.10671962999999</v>
      </c>
      <c r="H380" s="87">
        <v>404.21343925000002</v>
      </c>
      <c r="I380" s="87">
        <v>0</v>
      </c>
      <c r="J380" s="87">
        <v>444.63478318</v>
      </c>
      <c r="K380" s="87">
        <v>525.47747102999995</v>
      </c>
      <c r="L380" s="87">
        <v>606.32015888000001</v>
      </c>
    </row>
    <row r="381" spans="1:12" ht="12.75" customHeight="1" x14ac:dyDescent="0.2">
      <c r="A381" s="86" t="s">
        <v>156</v>
      </c>
      <c r="B381" s="86">
        <v>12</v>
      </c>
      <c r="C381" s="87">
        <v>772.16752622000001</v>
      </c>
      <c r="D381" s="87">
        <v>768.99790184000005</v>
      </c>
      <c r="E381" s="87">
        <v>0</v>
      </c>
      <c r="F381" s="87">
        <v>76.899790179999997</v>
      </c>
      <c r="G381" s="87">
        <v>192.24947546000001</v>
      </c>
      <c r="H381" s="87">
        <v>384.49895092000003</v>
      </c>
      <c r="I381" s="87">
        <v>0</v>
      </c>
      <c r="J381" s="87">
        <v>422.94884601000001</v>
      </c>
      <c r="K381" s="87">
        <v>499.84863619999999</v>
      </c>
      <c r="L381" s="87">
        <v>576.74842637999996</v>
      </c>
    </row>
    <row r="382" spans="1:12" ht="12.75" customHeight="1" x14ac:dyDescent="0.2">
      <c r="A382" s="86" t="s">
        <v>156</v>
      </c>
      <c r="B382" s="86">
        <v>13</v>
      </c>
      <c r="C382" s="87">
        <v>766.34861947000002</v>
      </c>
      <c r="D382" s="87">
        <v>763.30712033999998</v>
      </c>
      <c r="E382" s="87">
        <v>0</v>
      </c>
      <c r="F382" s="87">
        <v>76.330712030000001</v>
      </c>
      <c r="G382" s="87">
        <v>190.82678009</v>
      </c>
      <c r="H382" s="87">
        <v>381.65356016999999</v>
      </c>
      <c r="I382" s="87">
        <v>0</v>
      </c>
      <c r="J382" s="87">
        <v>419.81891618999998</v>
      </c>
      <c r="K382" s="87">
        <v>496.14962822000001</v>
      </c>
      <c r="L382" s="87">
        <v>572.48034026000005</v>
      </c>
    </row>
    <row r="383" spans="1:12" ht="12.75" customHeight="1" x14ac:dyDescent="0.2">
      <c r="A383" s="86" t="s">
        <v>156</v>
      </c>
      <c r="B383" s="86">
        <v>14</v>
      </c>
      <c r="C383" s="87">
        <v>766.44195251999997</v>
      </c>
      <c r="D383" s="87">
        <v>763.31393671000001</v>
      </c>
      <c r="E383" s="87">
        <v>0</v>
      </c>
      <c r="F383" s="87">
        <v>76.331393669999997</v>
      </c>
      <c r="G383" s="87">
        <v>190.82848418</v>
      </c>
      <c r="H383" s="87">
        <v>381.65696836000001</v>
      </c>
      <c r="I383" s="87">
        <v>0</v>
      </c>
      <c r="J383" s="87">
        <v>419.82266519000001</v>
      </c>
      <c r="K383" s="87">
        <v>496.15405886000002</v>
      </c>
      <c r="L383" s="87">
        <v>572.48545252999998</v>
      </c>
    </row>
    <row r="384" spans="1:12" ht="12.75" customHeight="1" x14ac:dyDescent="0.2">
      <c r="A384" s="86" t="s">
        <v>156</v>
      </c>
      <c r="B384" s="86">
        <v>15</v>
      </c>
      <c r="C384" s="87">
        <v>780.81217402000004</v>
      </c>
      <c r="D384" s="87">
        <v>777.56983926999999</v>
      </c>
      <c r="E384" s="87">
        <v>0</v>
      </c>
      <c r="F384" s="87">
        <v>77.756983930000004</v>
      </c>
      <c r="G384" s="87">
        <v>194.39245982</v>
      </c>
      <c r="H384" s="87">
        <v>388.78491964</v>
      </c>
      <c r="I384" s="87">
        <v>0</v>
      </c>
      <c r="J384" s="87">
        <v>427.66341160000002</v>
      </c>
      <c r="K384" s="87">
        <v>505.42039553000001</v>
      </c>
      <c r="L384" s="87">
        <v>583.17737944999999</v>
      </c>
    </row>
    <row r="385" spans="1:12" ht="12.75" customHeight="1" x14ac:dyDescent="0.2">
      <c r="A385" s="86" t="s">
        <v>156</v>
      </c>
      <c r="B385" s="86">
        <v>16</v>
      </c>
      <c r="C385" s="87">
        <v>782.80960951999998</v>
      </c>
      <c r="D385" s="87">
        <v>778.32740962000003</v>
      </c>
      <c r="E385" s="87">
        <v>0</v>
      </c>
      <c r="F385" s="87">
        <v>77.832740959999995</v>
      </c>
      <c r="G385" s="87">
        <v>194.58185241000001</v>
      </c>
      <c r="H385" s="87">
        <v>389.16370481000001</v>
      </c>
      <c r="I385" s="87">
        <v>0</v>
      </c>
      <c r="J385" s="87">
        <v>428.08007529000002</v>
      </c>
      <c r="K385" s="87">
        <v>505.91281624999999</v>
      </c>
      <c r="L385" s="87">
        <v>583.74555722000002</v>
      </c>
    </row>
    <row r="386" spans="1:12" ht="12.75" customHeight="1" x14ac:dyDescent="0.2">
      <c r="A386" s="86" t="s">
        <v>156</v>
      </c>
      <c r="B386" s="86">
        <v>17</v>
      </c>
      <c r="C386" s="87">
        <v>777.96347294999998</v>
      </c>
      <c r="D386" s="87">
        <v>773.76704539000002</v>
      </c>
      <c r="E386" s="87">
        <v>0</v>
      </c>
      <c r="F386" s="87">
        <v>77.376704540000006</v>
      </c>
      <c r="G386" s="87">
        <v>193.44176135000001</v>
      </c>
      <c r="H386" s="87">
        <v>386.88352270000001</v>
      </c>
      <c r="I386" s="87">
        <v>0</v>
      </c>
      <c r="J386" s="87">
        <v>425.57187496</v>
      </c>
      <c r="K386" s="87">
        <v>502.94857949999999</v>
      </c>
      <c r="L386" s="87">
        <v>580.32528404000004</v>
      </c>
    </row>
    <row r="387" spans="1:12" ht="12.75" customHeight="1" x14ac:dyDescent="0.2">
      <c r="A387" s="86" t="s">
        <v>156</v>
      </c>
      <c r="B387" s="86">
        <v>18</v>
      </c>
      <c r="C387" s="87">
        <v>773.88297349000004</v>
      </c>
      <c r="D387" s="87">
        <v>768.58273874999998</v>
      </c>
      <c r="E387" s="87">
        <v>0</v>
      </c>
      <c r="F387" s="87">
        <v>76.858273879999999</v>
      </c>
      <c r="G387" s="87">
        <v>192.14568469</v>
      </c>
      <c r="H387" s="87">
        <v>384.29136937999999</v>
      </c>
      <c r="I387" s="87">
        <v>0</v>
      </c>
      <c r="J387" s="87">
        <v>422.72050631000002</v>
      </c>
      <c r="K387" s="87">
        <v>499.57878018999997</v>
      </c>
      <c r="L387" s="87">
        <v>576.43705406000004</v>
      </c>
    </row>
    <row r="388" spans="1:12" ht="12.75" customHeight="1" x14ac:dyDescent="0.2">
      <c r="A388" s="86" t="s">
        <v>156</v>
      </c>
      <c r="B388" s="86">
        <v>19</v>
      </c>
      <c r="C388" s="87">
        <v>763.97946724999997</v>
      </c>
      <c r="D388" s="87">
        <v>759.81902185000001</v>
      </c>
      <c r="E388" s="87">
        <v>0</v>
      </c>
      <c r="F388" s="87">
        <v>75.98190219</v>
      </c>
      <c r="G388" s="87">
        <v>189.95475546</v>
      </c>
      <c r="H388" s="87">
        <v>379.90951093000001</v>
      </c>
      <c r="I388" s="87">
        <v>0</v>
      </c>
      <c r="J388" s="87">
        <v>417.90046202000002</v>
      </c>
      <c r="K388" s="87">
        <v>493.88236419999998</v>
      </c>
      <c r="L388" s="87">
        <v>569.86426639000001</v>
      </c>
    </row>
    <row r="389" spans="1:12" ht="12.75" customHeight="1" x14ac:dyDescent="0.2">
      <c r="A389" s="86" t="s">
        <v>156</v>
      </c>
      <c r="B389" s="86">
        <v>20</v>
      </c>
      <c r="C389" s="87">
        <v>769.07232094999995</v>
      </c>
      <c r="D389" s="87">
        <v>765.25639263000005</v>
      </c>
      <c r="E389" s="87">
        <v>0</v>
      </c>
      <c r="F389" s="87">
        <v>76.525639260000005</v>
      </c>
      <c r="G389" s="87">
        <v>191.31409815999999</v>
      </c>
      <c r="H389" s="87">
        <v>382.62819631999997</v>
      </c>
      <c r="I389" s="87">
        <v>0</v>
      </c>
      <c r="J389" s="87">
        <v>420.89101595</v>
      </c>
      <c r="K389" s="87">
        <v>497.41665520999999</v>
      </c>
      <c r="L389" s="87">
        <v>573.94229446999998</v>
      </c>
    </row>
    <row r="390" spans="1:12" ht="12.75" customHeight="1" x14ac:dyDescent="0.2">
      <c r="A390" s="86" t="s">
        <v>156</v>
      </c>
      <c r="B390" s="86">
        <v>21</v>
      </c>
      <c r="C390" s="87">
        <v>806.25912850999998</v>
      </c>
      <c r="D390" s="87">
        <v>801.95916917</v>
      </c>
      <c r="E390" s="87">
        <v>0</v>
      </c>
      <c r="F390" s="87">
        <v>80.195916920000002</v>
      </c>
      <c r="G390" s="87">
        <v>200.48979229</v>
      </c>
      <c r="H390" s="87">
        <v>400.97958459</v>
      </c>
      <c r="I390" s="87">
        <v>0</v>
      </c>
      <c r="J390" s="87">
        <v>441.07754304000002</v>
      </c>
      <c r="K390" s="87">
        <v>521.27345995999997</v>
      </c>
      <c r="L390" s="87">
        <v>601.46937688000003</v>
      </c>
    </row>
    <row r="391" spans="1:12" ht="12.75" customHeight="1" x14ac:dyDescent="0.2">
      <c r="A391" s="86" t="s">
        <v>156</v>
      </c>
      <c r="B391" s="86">
        <v>22</v>
      </c>
      <c r="C391" s="87">
        <v>818.24027319000004</v>
      </c>
      <c r="D391" s="87">
        <v>813.87818976999995</v>
      </c>
      <c r="E391" s="87">
        <v>0</v>
      </c>
      <c r="F391" s="87">
        <v>81.387818980000006</v>
      </c>
      <c r="G391" s="87">
        <v>203.46954744000001</v>
      </c>
      <c r="H391" s="87">
        <v>406.93909488999998</v>
      </c>
      <c r="I391" s="87">
        <v>0</v>
      </c>
      <c r="J391" s="87">
        <v>447.63300436999998</v>
      </c>
      <c r="K391" s="87">
        <v>529.02082335</v>
      </c>
      <c r="L391" s="87">
        <v>610.40864233000002</v>
      </c>
    </row>
    <row r="392" spans="1:12" ht="12.75" customHeight="1" x14ac:dyDescent="0.2">
      <c r="A392" s="86" t="s">
        <v>156</v>
      </c>
      <c r="B392" s="86">
        <v>23</v>
      </c>
      <c r="C392" s="87">
        <v>826.87230237999995</v>
      </c>
      <c r="D392" s="87">
        <v>822.60772106000002</v>
      </c>
      <c r="E392" s="87">
        <v>0</v>
      </c>
      <c r="F392" s="87">
        <v>82.260772110000005</v>
      </c>
      <c r="G392" s="87">
        <v>205.65193027000001</v>
      </c>
      <c r="H392" s="87">
        <v>411.30386053000001</v>
      </c>
      <c r="I392" s="87">
        <v>0</v>
      </c>
      <c r="J392" s="87">
        <v>452.43424657999998</v>
      </c>
      <c r="K392" s="87">
        <v>534.69501868999998</v>
      </c>
      <c r="L392" s="87">
        <v>616.95579080000005</v>
      </c>
    </row>
    <row r="393" spans="1:12" ht="12.75" customHeight="1" x14ac:dyDescent="0.2">
      <c r="A393" s="86" t="s">
        <v>156</v>
      </c>
      <c r="B393" s="86">
        <v>24</v>
      </c>
      <c r="C393" s="87">
        <v>894.83580381000002</v>
      </c>
      <c r="D393" s="87">
        <v>890.17105251999999</v>
      </c>
      <c r="E393" s="87">
        <v>0</v>
      </c>
      <c r="F393" s="87">
        <v>89.01710525</v>
      </c>
      <c r="G393" s="87">
        <v>222.54276313</v>
      </c>
      <c r="H393" s="87">
        <v>445.08552625999999</v>
      </c>
      <c r="I393" s="87">
        <v>0</v>
      </c>
      <c r="J393" s="87">
        <v>489.59407888999999</v>
      </c>
      <c r="K393" s="87">
        <v>578.61118413999998</v>
      </c>
      <c r="L393" s="87">
        <v>667.62828938999996</v>
      </c>
    </row>
    <row r="394" spans="1:12" ht="12.75" customHeight="1" x14ac:dyDescent="0.2">
      <c r="A394" s="86" t="s">
        <v>157</v>
      </c>
      <c r="B394" s="86">
        <v>1</v>
      </c>
      <c r="C394" s="87">
        <v>961.27478412999994</v>
      </c>
      <c r="D394" s="87">
        <v>956.45813377000002</v>
      </c>
      <c r="E394" s="87">
        <v>0</v>
      </c>
      <c r="F394" s="87">
        <v>95.645813380000007</v>
      </c>
      <c r="G394" s="87">
        <v>239.11453344</v>
      </c>
      <c r="H394" s="87">
        <v>478.22906689000001</v>
      </c>
      <c r="I394" s="87">
        <v>0</v>
      </c>
      <c r="J394" s="87">
        <v>526.05197356999997</v>
      </c>
      <c r="K394" s="87">
        <v>621.69778695000002</v>
      </c>
      <c r="L394" s="87">
        <v>717.34360032999996</v>
      </c>
    </row>
    <row r="395" spans="1:12" ht="12.75" customHeight="1" x14ac:dyDescent="0.2">
      <c r="A395" s="86" t="s">
        <v>157</v>
      </c>
      <c r="B395" s="86">
        <v>2</v>
      </c>
      <c r="C395" s="87">
        <v>1050.84340722</v>
      </c>
      <c r="D395" s="87">
        <v>1045.5405403499999</v>
      </c>
      <c r="E395" s="87">
        <v>0</v>
      </c>
      <c r="F395" s="87">
        <v>104.55405404</v>
      </c>
      <c r="G395" s="87">
        <v>261.38513509000001</v>
      </c>
      <c r="H395" s="87">
        <v>522.77027018000001</v>
      </c>
      <c r="I395" s="87">
        <v>0</v>
      </c>
      <c r="J395" s="87">
        <v>575.04729718999999</v>
      </c>
      <c r="K395" s="87">
        <v>679.60135122999998</v>
      </c>
      <c r="L395" s="87">
        <v>784.15540525999995</v>
      </c>
    </row>
    <row r="396" spans="1:12" ht="12.75" customHeight="1" x14ac:dyDescent="0.2">
      <c r="A396" s="86" t="s">
        <v>157</v>
      </c>
      <c r="B396" s="86">
        <v>3</v>
      </c>
      <c r="C396" s="87">
        <v>1066.2909458199999</v>
      </c>
      <c r="D396" s="87">
        <v>1060.8161329500001</v>
      </c>
      <c r="E396" s="87">
        <v>0</v>
      </c>
      <c r="F396" s="87">
        <v>106.0816133</v>
      </c>
      <c r="G396" s="87">
        <v>265.20403324</v>
      </c>
      <c r="H396" s="87">
        <v>530.40806648</v>
      </c>
      <c r="I396" s="87">
        <v>0</v>
      </c>
      <c r="J396" s="87">
        <v>583.44887312000003</v>
      </c>
      <c r="K396" s="87">
        <v>689.53048641999999</v>
      </c>
      <c r="L396" s="87">
        <v>795.61209971000005</v>
      </c>
    </row>
    <row r="397" spans="1:12" ht="12.75" customHeight="1" x14ac:dyDescent="0.2">
      <c r="A397" s="86" t="s">
        <v>157</v>
      </c>
      <c r="B397" s="86">
        <v>4</v>
      </c>
      <c r="C397" s="87">
        <v>1073.75996336</v>
      </c>
      <c r="D397" s="87">
        <v>1068.2269035100001</v>
      </c>
      <c r="E397" s="87">
        <v>0</v>
      </c>
      <c r="F397" s="87">
        <v>106.82269035</v>
      </c>
      <c r="G397" s="87">
        <v>267.05672587999999</v>
      </c>
      <c r="H397" s="87">
        <v>534.11345175999998</v>
      </c>
      <c r="I397" s="87">
        <v>0</v>
      </c>
      <c r="J397" s="87">
        <v>587.52479692999998</v>
      </c>
      <c r="K397" s="87">
        <v>694.34748728</v>
      </c>
      <c r="L397" s="87">
        <v>801.17017763000001</v>
      </c>
    </row>
    <row r="398" spans="1:12" ht="12.75" customHeight="1" x14ac:dyDescent="0.2">
      <c r="A398" s="86" t="s">
        <v>157</v>
      </c>
      <c r="B398" s="86">
        <v>5</v>
      </c>
      <c r="C398" s="87">
        <v>1074.1882440500001</v>
      </c>
      <c r="D398" s="87">
        <v>1068.27543937</v>
      </c>
      <c r="E398" s="87">
        <v>0</v>
      </c>
      <c r="F398" s="87">
        <v>106.82754394</v>
      </c>
      <c r="G398" s="87">
        <v>267.06885984000002</v>
      </c>
      <c r="H398" s="87">
        <v>534.13771969000004</v>
      </c>
      <c r="I398" s="87">
        <v>0</v>
      </c>
      <c r="J398" s="87">
        <v>587.55149165</v>
      </c>
      <c r="K398" s="87">
        <v>694.37903558999994</v>
      </c>
      <c r="L398" s="87">
        <v>801.20657953</v>
      </c>
    </row>
    <row r="399" spans="1:12" ht="12.75" customHeight="1" x14ac:dyDescent="0.2">
      <c r="A399" s="86" t="s">
        <v>157</v>
      </c>
      <c r="B399" s="86">
        <v>6</v>
      </c>
      <c r="C399" s="87">
        <v>1134.8938452499999</v>
      </c>
      <c r="D399" s="87">
        <v>1128.74395721</v>
      </c>
      <c r="E399" s="87">
        <v>0</v>
      </c>
      <c r="F399" s="87">
        <v>112.87439572</v>
      </c>
      <c r="G399" s="87">
        <v>282.18598930000002</v>
      </c>
      <c r="H399" s="87">
        <v>564.37197861000004</v>
      </c>
      <c r="I399" s="87">
        <v>0</v>
      </c>
      <c r="J399" s="87">
        <v>620.80917647000001</v>
      </c>
      <c r="K399" s="87">
        <v>733.68357218999995</v>
      </c>
      <c r="L399" s="87">
        <v>846.55796791</v>
      </c>
    </row>
    <row r="400" spans="1:12" ht="12.75" customHeight="1" x14ac:dyDescent="0.2">
      <c r="A400" s="86" t="s">
        <v>157</v>
      </c>
      <c r="B400" s="86">
        <v>7</v>
      </c>
      <c r="C400" s="87">
        <v>1148.4690202700001</v>
      </c>
      <c r="D400" s="87">
        <v>1142.63213395</v>
      </c>
      <c r="E400" s="87">
        <v>0</v>
      </c>
      <c r="F400" s="87">
        <v>114.2632134</v>
      </c>
      <c r="G400" s="87">
        <v>285.65803348999998</v>
      </c>
      <c r="H400" s="87">
        <v>571.31606697999996</v>
      </c>
      <c r="I400" s="87">
        <v>0</v>
      </c>
      <c r="J400" s="87">
        <v>628.44767366999997</v>
      </c>
      <c r="K400" s="87">
        <v>742.71088707000001</v>
      </c>
      <c r="L400" s="87">
        <v>856.97410046000005</v>
      </c>
    </row>
    <row r="401" spans="1:12" ht="12.75" customHeight="1" x14ac:dyDescent="0.2">
      <c r="A401" s="86" t="s">
        <v>157</v>
      </c>
      <c r="B401" s="86">
        <v>8</v>
      </c>
      <c r="C401" s="87">
        <v>1081.23328034</v>
      </c>
      <c r="D401" s="87">
        <v>1075.7746761200001</v>
      </c>
      <c r="E401" s="87">
        <v>0</v>
      </c>
      <c r="F401" s="87">
        <v>107.57746761</v>
      </c>
      <c r="G401" s="87">
        <v>268.94366903000002</v>
      </c>
      <c r="H401" s="87">
        <v>537.88733806000005</v>
      </c>
      <c r="I401" s="87">
        <v>0</v>
      </c>
      <c r="J401" s="87">
        <v>591.67607186999999</v>
      </c>
      <c r="K401" s="87">
        <v>699.25353947999997</v>
      </c>
      <c r="L401" s="87">
        <v>806.83100708999996</v>
      </c>
    </row>
    <row r="402" spans="1:12" ht="12.75" customHeight="1" x14ac:dyDescent="0.2">
      <c r="A402" s="86" t="s">
        <v>157</v>
      </c>
      <c r="B402" s="86">
        <v>9</v>
      </c>
      <c r="C402" s="87">
        <v>989.07855434999999</v>
      </c>
      <c r="D402" s="87">
        <v>984.15142507999997</v>
      </c>
      <c r="E402" s="87">
        <v>0</v>
      </c>
      <c r="F402" s="87">
        <v>98.415142509999995</v>
      </c>
      <c r="G402" s="87">
        <v>246.03785626999999</v>
      </c>
      <c r="H402" s="87">
        <v>492.07571253999998</v>
      </c>
      <c r="I402" s="87">
        <v>0</v>
      </c>
      <c r="J402" s="87">
        <v>541.28328379000004</v>
      </c>
      <c r="K402" s="87">
        <v>639.69842630000005</v>
      </c>
      <c r="L402" s="87">
        <v>738.11356880999995</v>
      </c>
    </row>
    <row r="403" spans="1:12" ht="12.75" customHeight="1" x14ac:dyDescent="0.2">
      <c r="A403" s="86" t="s">
        <v>157</v>
      </c>
      <c r="B403" s="86">
        <v>10</v>
      </c>
      <c r="C403" s="87">
        <v>884.20552997000004</v>
      </c>
      <c r="D403" s="87">
        <v>879.17184153999995</v>
      </c>
      <c r="E403" s="87">
        <v>0</v>
      </c>
      <c r="F403" s="87">
        <v>87.917184149999997</v>
      </c>
      <c r="G403" s="87">
        <v>219.79296038999999</v>
      </c>
      <c r="H403" s="87">
        <v>439.58592076999997</v>
      </c>
      <c r="I403" s="87">
        <v>0</v>
      </c>
      <c r="J403" s="87">
        <v>483.54451284999999</v>
      </c>
      <c r="K403" s="87">
        <v>571.46169699999996</v>
      </c>
      <c r="L403" s="87">
        <v>659.37888115999999</v>
      </c>
    </row>
    <row r="404" spans="1:12" ht="12.75" customHeight="1" x14ac:dyDescent="0.2">
      <c r="A404" s="86" t="s">
        <v>157</v>
      </c>
      <c r="B404" s="86">
        <v>11</v>
      </c>
      <c r="C404" s="87">
        <v>819.39360144</v>
      </c>
      <c r="D404" s="87">
        <v>812.60005039999999</v>
      </c>
      <c r="E404" s="87">
        <v>0</v>
      </c>
      <c r="F404" s="87">
        <v>81.260005039999996</v>
      </c>
      <c r="G404" s="87">
        <v>203.1500126</v>
      </c>
      <c r="H404" s="87">
        <v>406.30002519999999</v>
      </c>
      <c r="I404" s="87">
        <v>0</v>
      </c>
      <c r="J404" s="87">
        <v>446.93002772</v>
      </c>
      <c r="K404" s="87">
        <v>528.19003276000001</v>
      </c>
      <c r="L404" s="87">
        <v>609.45003780000002</v>
      </c>
    </row>
    <row r="405" spans="1:12" ht="12.75" customHeight="1" x14ac:dyDescent="0.2">
      <c r="A405" s="86" t="s">
        <v>157</v>
      </c>
      <c r="B405" s="86">
        <v>12</v>
      </c>
      <c r="C405" s="87">
        <v>789.15352879</v>
      </c>
      <c r="D405" s="87">
        <v>782.88666396999997</v>
      </c>
      <c r="E405" s="87">
        <v>0</v>
      </c>
      <c r="F405" s="87">
        <v>78.288666399999997</v>
      </c>
      <c r="G405" s="87">
        <v>195.72166598999999</v>
      </c>
      <c r="H405" s="87">
        <v>391.44333198999999</v>
      </c>
      <c r="I405" s="87">
        <v>0</v>
      </c>
      <c r="J405" s="87">
        <v>430.58766517999999</v>
      </c>
      <c r="K405" s="87">
        <v>508.87633158</v>
      </c>
      <c r="L405" s="87">
        <v>587.16499797999995</v>
      </c>
    </row>
    <row r="406" spans="1:12" ht="12.75" customHeight="1" x14ac:dyDescent="0.2">
      <c r="A406" s="86" t="s">
        <v>157</v>
      </c>
      <c r="B406" s="86">
        <v>13</v>
      </c>
      <c r="C406" s="87">
        <v>796.32472253000003</v>
      </c>
      <c r="D406" s="87">
        <v>791.45843711999999</v>
      </c>
      <c r="E406" s="87">
        <v>0</v>
      </c>
      <c r="F406" s="87">
        <v>79.145843709999994</v>
      </c>
      <c r="G406" s="87">
        <v>197.86460928</v>
      </c>
      <c r="H406" s="87">
        <v>395.72921855999999</v>
      </c>
      <c r="I406" s="87">
        <v>0</v>
      </c>
      <c r="J406" s="87">
        <v>435.30214042</v>
      </c>
      <c r="K406" s="87">
        <v>514.44798413000001</v>
      </c>
      <c r="L406" s="87">
        <v>593.59382784000002</v>
      </c>
    </row>
    <row r="407" spans="1:12" ht="12.75" customHeight="1" x14ac:dyDescent="0.2">
      <c r="A407" s="86" t="s">
        <v>157</v>
      </c>
      <c r="B407" s="86">
        <v>14</v>
      </c>
      <c r="C407" s="87">
        <v>823.13350751999997</v>
      </c>
      <c r="D407" s="87">
        <v>819.27028687999996</v>
      </c>
      <c r="E407" s="87">
        <v>0</v>
      </c>
      <c r="F407" s="87">
        <v>81.92702869</v>
      </c>
      <c r="G407" s="87">
        <v>204.81757171999999</v>
      </c>
      <c r="H407" s="87">
        <v>409.63514343999998</v>
      </c>
      <c r="I407" s="87">
        <v>0</v>
      </c>
      <c r="J407" s="87">
        <v>450.59865778</v>
      </c>
      <c r="K407" s="87">
        <v>532.52568646999998</v>
      </c>
      <c r="L407" s="87">
        <v>614.45271516000003</v>
      </c>
    </row>
    <row r="408" spans="1:12" ht="12.75" customHeight="1" x14ac:dyDescent="0.2">
      <c r="A408" s="86" t="s">
        <v>157</v>
      </c>
      <c r="B408" s="86">
        <v>15</v>
      </c>
      <c r="C408" s="87">
        <v>829.34856919000003</v>
      </c>
      <c r="D408" s="87">
        <v>825.51891179999996</v>
      </c>
      <c r="E408" s="87">
        <v>0</v>
      </c>
      <c r="F408" s="87">
        <v>82.551891179999998</v>
      </c>
      <c r="G408" s="87">
        <v>206.37972794999999</v>
      </c>
      <c r="H408" s="87">
        <v>412.75945589999998</v>
      </c>
      <c r="I408" s="87">
        <v>0</v>
      </c>
      <c r="J408" s="87">
        <v>454.03540149000003</v>
      </c>
      <c r="K408" s="87">
        <v>536.58729267000001</v>
      </c>
      <c r="L408" s="87">
        <v>619.13918384999999</v>
      </c>
    </row>
    <row r="409" spans="1:12" ht="12.75" customHeight="1" x14ac:dyDescent="0.2">
      <c r="A409" s="86" t="s">
        <v>157</v>
      </c>
      <c r="B409" s="86">
        <v>16</v>
      </c>
      <c r="C409" s="87">
        <v>827.55556137999997</v>
      </c>
      <c r="D409" s="87">
        <v>824.20724652000001</v>
      </c>
      <c r="E409" s="87">
        <v>0</v>
      </c>
      <c r="F409" s="87">
        <v>82.420724649999997</v>
      </c>
      <c r="G409" s="87">
        <v>206.05181163</v>
      </c>
      <c r="H409" s="87">
        <v>412.10362326000001</v>
      </c>
      <c r="I409" s="87">
        <v>0</v>
      </c>
      <c r="J409" s="87">
        <v>453.31398559000002</v>
      </c>
      <c r="K409" s="87">
        <v>535.73471024000003</v>
      </c>
      <c r="L409" s="87">
        <v>618.15543489000004</v>
      </c>
    </row>
    <row r="410" spans="1:12" ht="12.75" customHeight="1" x14ac:dyDescent="0.2">
      <c r="A410" s="86" t="s">
        <v>157</v>
      </c>
      <c r="B410" s="86">
        <v>17</v>
      </c>
      <c r="C410" s="87">
        <v>812.23867571000005</v>
      </c>
      <c r="D410" s="87">
        <v>808.98786532999998</v>
      </c>
      <c r="E410" s="87">
        <v>0</v>
      </c>
      <c r="F410" s="87">
        <v>80.898786529999995</v>
      </c>
      <c r="G410" s="87">
        <v>202.24696632999999</v>
      </c>
      <c r="H410" s="87">
        <v>404.49393266999999</v>
      </c>
      <c r="I410" s="87">
        <v>0</v>
      </c>
      <c r="J410" s="87">
        <v>444.94332593000001</v>
      </c>
      <c r="K410" s="87">
        <v>525.84211245999995</v>
      </c>
      <c r="L410" s="87">
        <v>606.74089900000001</v>
      </c>
    </row>
    <row r="411" spans="1:12" ht="12.75" customHeight="1" x14ac:dyDescent="0.2">
      <c r="A411" s="86" t="s">
        <v>157</v>
      </c>
      <c r="B411" s="86">
        <v>18</v>
      </c>
      <c r="C411" s="87">
        <v>814.05022007000002</v>
      </c>
      <c r="D411" s="87">
        <v>810.17677388000004</v>
      </c>
      <c r="E411" s="87">
        <v>0</v>
      </c>
      <c r="F411" s="87">
        <v>81.017677390000003</v>
      </c>
      <c r="G411" s="87">
        <v>202.54419347000001</v>
      </c>
      <c r="H411" s="87">
        <v>405.08838694000002</v>
      </c>
      <c r="I411" s="87">
        <v>0</v>
      </c>
      <c r="J411" s="87">
        <v>445.59722563000003</v>
      </c>
      <c r="K411" s="87">
        <v>526.61490302000004</v>
      </c>
      <c r="L411" s="87">
        <v>607.63258040999995</v>
      </c>
    </row>
    <row r="412" spans="1:12" ht="12.75" customHeight="1" x14ac:dyDescent="0.2">
      <c r="A412" s="86" t="s">
        <v>157</v>
      </c>
      <c r="B412" s="86">
        <v>19</v>
      </c>
      <c r="C412" s="87">
        <v>807.53552787000001</v>
      </c>
      <c r="D412" s="87">
        <v>803.74716044000002</v>
      </c>
      <c r="E412" s="87">
        <v>0</v>
      </c>
      <c r="F412" s="87">
        <v>80.374716039999996</v>
      </c>
      <c r="G412" s="87">
        <v>200.93679011</v>
      </c>
      <c r="H412" s="87">
        <v>401.87358022000001</v>
      </c>
      <c r="I412" s="87">
        <v>0</v>
      </c>
      <c r="J412" s="87">
        <v>442.06093823999998</v>
      </c>
      <c r="K412" s="87">
        <v>522.43565429</v>
      </c>
      <c r="L412" s="87">
        <v>602.81037032999996</v>
      </c>
    </row>
    <row r="413" spans="1:12" ht="12.75" customHeight="1" x14ac:dyDescent="0.2">
      <c r="A413" s="86" t="s">
        <v>157</v>
      </c>
      <c r="B413" s="86">
        <v>20</v>
      </c>
      <c r="C413" s="87">
        <v>810.20295128999999</v>
      </c>
      <c r="D413" s="87">
        <v>806.26926006999997</v>
      </c>
      <c r="E413" s="87">
        <v>0</v>
      </c>
      <c r="F413" s="87">
        <v>80.626926010000005</v>
      </c>
      <c r="G413" s="87">
        <v>201.56731502</v>
      </c>
      <c r="H413" s="87">
        <v>403.13463003999999</v>
      </c>
      <c r="I413" s="87">
        <v>0</v>
      </c>
      <c r="J413" s="87">
        <v>443.44809304</v>
      </c>
      <c r="K413" s="87">
        <v>524.07501905000004</v>
      </c>
      <c r="L413" s="87">
        <v>604.70194504999995</v>
      </c>
    </row>
    <row r="414" spans="1:12" ht="12.75" customHeight="1" x14ac:dyDescent="0.2">
      <c r="A414" s="86" t="s">
        <v>157</v>
      </c>
      <c r="B414" s="86">
        <v>21</v>
      </c>
      <c r="C414" s="87">
        <v>813.41488186000004</v>
      </c>
      <c r="D414" s="87">
        <v>809.61525108000001</v>
      </c>
      <c r="E414" s="87">
        <v>0</v>
      </c>
      <c r="F414" s="87">
        <v>80.961525109999997</v>
      </c>
      <c r="G414" s="87">
        <v>202.40381277</v>
      </c>
      <c r="H414" s="87">
        <v>404.80762554</v>
      </c>
      <c r="I414" s="87">
        <v>0</v>
      </c>
      <c r="J414" s="87">
        <v>445.28838809000001</v>
      </c>
      <c r="K414" s="87">
        <v>526.24991320000004</v>
      </c>
      <c r="L414" s="87">
        <v>607.21143830999995</v>
      </c>
    </row>
    <row r="415" spans="1:12" ht="12.75" customHeight="1" x14ac:dyDescent="0.2">
      <c r="A415" s="86" t="s">
        <v>157</v>
      </c>
      <c r="B415" s="86">
        <v>22</v>
      </c>
      <c r="C415" s="87">
        <v>828.87793950000002</v>
      </c>
      <c r="D415" s="87">
        <v>824.91792468999995</v>
      </c>
      <c r="E415" s="87">
        <v>0</v>
      </c>
      <c r="F415" s="87">
        <v>82.491792469999993</v>
      </c>
      <c r="G415" s="87">
        <v>206.22948117000001</v>
      </c>
      <c r="H415" s="87">
        <v>412.45896234999998</v>
      </c>
      <c r="I415" s="87">
        <v>0</v>
      </c>
      <c r="J415" s="87">
        <v>453.70485858000001</v>
      </c>
      <c r="K415" s="87">
        <v>536.19665105000001</v>
      </c>
      <c r="L415" s="87">
        <v>618.68844351999996</v>
      </c>
    </row>
    <row r="416" spans="1:12" ht="12.75" customHeight="1" x14ac:dyDescent="0.2">
      <c r="A416" s="86" t="s">
        <v>157</v>
      </c>
      <c r="B416" s="86">
        <v>23</v>
      </c>
      <c r="C416" s="87">
        <v>843.86536015000001</v>
      </c>
      <c r="D416" s="87">
        <v>839.84310761999996</v>
      </c>
      <c r="E416" s="87">
        <v>0</v>
      </c>
      <c r="F416" s="87">
        <v>83.98431076</v>
      </c>
      <c r="G416" s="87">
        <v>209.96077690999999</v>
      </c>
      <c r="H416" s="87">
        <v>419.92155380999998</v>
      </c>
      <c r="I416" s="87">
        <v>0</v>
      </c>
      <c r="J416" s="87">
        <v>461.91370919000002</v>
      </c>
      <c r="K416" s="87">
        <v>545.89801995000005</v>
      </c>
      <c r="L416" s="87">
        <v>629.88233072000003</v>
      </c>
    </row>
    <row r="417" spans="1:12" ht="12.75" customHeight="1" x14ac:dyDescent="0.2">
      <c r="A417" s="86" t="s">
        <v>157</v>
      </c>
      <c r="B417" s="86">
        <v>24</v>
      </c>
      <c r="C417" s="87">
        <v>953.20265945999995</v>
      </c>
      <c r="D417" s="87">
        <v>948.73020756000005</v>
      </c>
      <c r="E417" s="87">
        <v>0</v>
      </c>
      <c r="F417" s="87">
        <v>94.873020760000003</v>
      </c>
      <c r="G417" s="87">
        <v>237.18255189000001</v>
      </c>
      <c r="H417" s="87">
        <v>474.36510378000003</v>
      </c>
      <c r="I417" s="87">
        <v>0</v>
      </c>
      <c r="J417" s="87">
        <v>521.80161415999999</v>
      </c>
      <c r="K417" s="87">
        <v>616.67463491000001</v>
      </c>
      <c r="L417" s="87">
        <v>711.54765567000004</v>
      </c>
    </row>
    <row r="418" spans="1:12" ht="12.75" customHeight="1" x14ac:dyDescent="0.2">
      <c r="A418" s="86" t="s">
        <v>158</v>
      </c>
      <c r="B418" s="86">
        <v>1</v>
      </c>
      <c r="C418" s="87">
        <v>1059.13861518</v>
      </c>
      <c r="D418" s="87">
        <v>1054.08195808</v>
      </c>
      <c r="E418" s="87">
        <v>0</v>
      </c>
      <c r="F418" s="87">
        <v>105.40819581</v>
      </c>
      <c r="G418" s="87">
        <v>263.52048952000001</v>
      </c>
      <c r="H418" s="87">
        <v>527.04097904000002</v>
      </c>
      <c r="I418" s="87">
        <v>0</v>
      </c>
      <c r="J418" s="87">
        <v>579.74507693999999</v>
      </c>
      <c r="K418" s="87">
        <v>685.15327275000004</v>
      </c>
      <c r="L418" s="87">
        <v>790.56146855999998</v>
      </c>
    </row>
    <row r="419" spans="1:12" ht="12.75" customHeight="1" x14ac:dyDescent="0.2">
      <c r="A419" s="86" t="s">
        <v>158</v>
      </c>
      <c r="B419" s="86">
        <v>2</v>
      </c>
      <c r="C419" s="87">
        <v>1152.1927004300001</v>
      </c>
      <c r="D419" s="87">
        <v>1146.6503237100001</v>
      </c>
      <c r="E419" s="87">
        <v>0</v>
      </c>
      <c r="F419" s="87">
        <v>114.66503237000001</v>
      </c>
      <c r="G419" s="87">
        <v>286.66258092999999</v>
      </c>
      <c r="H419" s="87">
        <v>573.32516185999998</v>
      </c>
      <c r="I419" s="87">
        <v>0</v>
      </c>
      <c r="J419" s="87">
        <v>630.65767803999995</v>
      </c>
      <c r="K419" s="87">
        <v>745.32271041000001</v>
      </c>
      <c r="L419" s="87">
        <v>859.98774277999996</v>
      </c>
    </row>
    <row r="420" spans="1:12" ht="12.75" customHeight="1" x14ac:dyDescent="0.2">
      <c r="A420" s="86" t="s">
        <v>158</v>
      </c>
      <c r="B420" s="86">
        <v>3</v>
      </c>
      <c r="C420" s="87">
        <v>1171.19991142</v>
      </c>
      <c r="D420" s="87">
        <v>1165.6137249599999</v>
      </c>
      <c r="E420" s="87">
        <v>0</v>
      </c>
      <c r="F420" s="87">
        <v>116.5613725</v>
      </c>
      <c r="G420" s="87">
        <v>291.40343123999997</v>
      </c>
      <c r="H420" s="87">
        <v>582.80686247999995</v>
      </c>
      <c r="I420" s="87">
        <v>0</v>
      </c>
      <c r="J420" s="87">
        <v>641.08754872999998</v>
      </c>
      <c r="K420" s="87">
        <v>757.64892122000003</v>
      </c>
      <c r="L420" s="87">
        <v>874.21029371999998</v>
      </c>
    </row>
    <row r="421" spans="1:12" ht="12.75" customHeight="1" x14ac:dyDescent="0.2">
      <c r="A421" s="86" t="s">
        <v>158</v>
      </c>
      <c r="B421" s="86">
        <v>4</v>
      </c>
      <c r="C421" s="87">
        <v>1178.67658448</v>
      </c>
      <c r="D421" s="87">
        <v>1173.0396163099999</v>
      </c>
      <c r="E421" s="87">
        <v>0</v>
      </c>
      <c r="F421" s="87">
        <v>117.30396163</v>
      </c>
      <c r="G421" s="87">
        <v>293.25990408000001</v>
      </c>
      <c r="H421" s="87">
        <v>586.51980816000003</v>
      </c>
      <c r="I421" s="87">
        <v>0</v>
      </c>
      <c r="J421" s="87">
        <v>645.17178896999997</v>
      </c>
      <c r="K421" s="87">
        <v>762.47575059999997</v>
      </c>
      <c r="L421" s="87">
        <v>879.77971222999997</v>
      </c>
    </row>
    <row r="422" spans="1:12" ht="12.75" customHeight="1" x14ac:dyDescent="0.2">
      <c r="A422" s="86" t="s">
        <v>158</v>
      </c>
      <c r="B422" s="86">
        <v>5</v>
      </c>
      <c r="C422" s="87">
        <v>1177.9237903200001</v>
      </c>
      <c r="D422" s="87">
        <v>1172.30710004</v>
      </c>
      <c r="E422" s="87">
        <v>0</v>
      </c>
      <c r="F422" s="87">
        <v>117.23071</v>
      </c>
      <c r="G422" s="87">
        <v>293.07677501000001</v>
      </c>
      <c r="H422" s="87">
        <v>586.15355002000001</v>
      </c>
      <c r="I422" s="87">
        <v>0</v>
      </c>
      <c r="J422" s="87">
        <v>644.76890502000003</v>
      </c>
      <c r="K422" s="87">
        <v>761.99961502999997</v>
      </c>
      <c r="L422" s="87">
        <v>879.23032503000002</v>
      </c>
    </row>
    <row r="423" spans="1:12" ht="12.75" customHeight="1" x14ac:dyDescent="0.2">
      <c r="A423" s="86" t="s">
        <v>158</v>
      </c>
      <c r="B423" s="86">
        <v>6</v>
      </c>
      <c r="C423" s="87">
        <v>1184.5002101499999</v>
      </c>
      <c r="D423" s="87">
        <v>1178.79045324</v>
      </c>
      <c r="E423" s="87">
        <v>0</v>
      </c>
      <c r="F423" s="87">
        <v>117.87904532</v>
      </c>
      <c r="G423" s="87">
        <v>294.69761331000001</v>
      </c>
      <c r="H423" s="87">
        <v>589.39522662000002</v>
      </c>
      <c r="I423" s="87">
        <v>0</v>
      </c>
      <c r="J423" s="87">
        <v>648.33474927999998</v>
      </c>
      <c r="K423" s="87">
        <v>766.21379461000004</v>
      </c>
      <c r="L423" s="87">
        <v>884.09283992999997</v>
      </c>
    </row>
    <row r="424" spans="1:12" ht="12.75" customHeight="1" x14ac:dyDescent="0.2">
      <c r="A424" s="86" t="s">
        <v>158</v>
      </c>
      <c r="B424" s="86">
        <v>7</v>
      </c>
      <c r="C424" s="87">
        <v>1171.80634676</v>
      </c>
      <c r="D424" s="87">
        <v>1166.0932921900001</v>
      </c>
      <c r="E424" s="87">
        <v>0</v>
      </c>
      <c r="F424" s="87">
        <v>116.60932922000001</v>
      </c>
      <c r="G424" s="87">
        <v>291.52332304999999</v>
      </c>
      <c r="H424" s="87">
        <v>583.04664609999998</v>
      </c>
      <c r="I424" s="87">
        <v>0</v>
      </c>
      <c r="J424" s="87">
        <v>641.3513107</v>
      </c>
      <c r="K424" s="87">
        <v>757.96063991999995</v>
      </c>
      <c r="L424" s="87">
        <v>874.56996914000001</v>
      </c>
    </row>
    <row r="425" spans="1:12" ht="12.75" customHeight="1" x14ac:dyDescent="0.2">
      <c r="A425" s="86" t="s">
        <v>158</v>
      </c>
      <c r="B425" s="86">
        <v>8</v>
      </c>
      <c r="C425" s="87">
        <v>1080.43831393</v>
      </c>
      <c r="D425" s="87">
        <v>1075.30165192</v>
      </c>
      <c r="E425" s="87">
        <v>0</v>
      </c>
      <c r="F425" s="87">
        <v>107.53016519000001</v>
      </c>
      <c r="G425" s="87">
        <v>268.82541298000001</v>
      </c>
      <c r="H425" s="87">
        <v>537.65082596000002</v>
      </c>
      <c r="I425" s="87">
        <v>0</v>
      </c>
      <c r="J425" s="87">
        <v>591.41590856000005</v>
      </c>
      <c r="K425" s="87">
        <v>698.94607374999998</v>
      </c>
      <c r="L425" s="87">
        <v>806.47623894000003</v>
      </c>
    </row>
    <row r="426" spans="1:12" ht="12.75" customHeight="1" x14ac:dyDescent="0.2">
      <c r="A426" s="86" t="s">
        <v>158</v>
      </c>
      <c r="B426" s="86">
        <v>9</v>
      </c>
      <c r="C426" s="87">
        <v>984.56975076000003</v>
      </c>
      <c r="D426" s="87">
        <v>979.86922018999996</v>
      </c>
      <c r="E426" s="87">
        <v>0</v>
      </c>
      <c r="F426" s="87">
        <v>97.986922019999994</v>
      </c>
      <c r="G426" s="87">
        <v>244.96730504999999</v>
      </c>
      <c r="H426" s="87">
        <v>489.93461009999999</v>
      </c>
      <c r="I426" s="87">
        <v>0</v>
      </c>
      <c r="J426" s="87">
        <v>538.92807110000001</v>
      </c>
      <c r="K426" s="87">
        <v>636.91499311999996</v>
      </c>
      <c r="L426" s="87">
        <v>734.90191514000003</v>
      </c>
    </row>
    <row r="427" spans="1:12" ht="12.75" customHeight="1" x14ac:dyDescent="0.2">
      <c r="A427" s="86" t="s">
        <v>158</v>
      </c>
      <c r="B427" s="86">
        <v>10</v>
      </c>
      <c r="C427" s="87">
        <v>884.28223077999996</v>
      </c>
      <c r="D427" s="87">
        <v>879.46433492999995</v>
      </c>
      <c r="E427" s="87">
        <v>0</v>
      </c>
      <c r="F427" s="87">
        <v>87.946433490000004</v>
      </c>
      <c r="G427" s="87">
        <v>219.86608373000001</v>
      </c>
      <c r="H427" s="87">
        <v>439.73216746999998</v>
      </c>
      <c r="I427" s="87">
        <v>0</v>
      </c>
      <c r="J427" s="87">
        <v>483.70538420999998</v>
      </c>
      <c r="K427" s="87">
        <v>571.65181770000004</v>
      </c>
      <c r="L427" s="87">
        <v>659.59825120000005</v>
      </c>
    </row>
    <row r="428" spans="1:12" ht="12.75" customHeight="1" x14ac:dyDescent="0.2">
      <c r="A428" s="86" t="s">
        <v>158</v>
      </c>
      <c r="B428" s="86">
        <v>11</v>
      </c>
      <c r="C428" s="87">
        <v>820.75402111000005</v>
      </c>
      <c r="D428" s="87">
        <v>813.93928951999999</v>
      </c>
      <c r="E428" s="87">
        <v>0</v>
      </c>
      <c r="F428" s="87">
        <v>81.393928950000003</v>
      </c>
      <c r="G428" s="87">
        <v>203.48482238</v>
      </c>
      <c r="H428" s="87">
        <v>406.96964475999999</v>
      </c>
      <c r="I428" s="87">
        <v>0</v>
      </c>
      <c r="J428" s="87">
        <v>447.66660924000001</v>
      </c>
      <c r="K428" s="87">
        <v>529.06053818999999</v>
      </c>
      <c r="L428" s="87">
        <v>610.45446714000002</v>
      </c>
    </row>
    <row r="429" spans="1:12" ht="12.75" customHeight="1" x14ac:dyDescent="0.2">
      <c r="A429" s="86" t="s">
        <v>158</v>
      </c>
      <c r="B429" s="86">
        <v>12</v>
      </c>
      <c r="C429" s="87">
        <v>802.75830485999995</v>
      </c>
      <c r="D429" s="87">
        <v>795.72787409</v>
      </c>
      <c r="E429" s="87">
        <v>0</v>
      </c>
      <c r="F429" s="87">
        <v>79.572787410000004</v>
      </c>
      <c r="G429" s="87">
        <v>198.93196852</v>
      </c>
      <c r="H429" s="87">
        <v>397.86393705</v>
      </c>
      <c r="I429" s="87">
        <v>0</v>
      </c>
      <c r="J429" s="87">
        <v>437.65033075000002</v>
      </c>
      <c r="K429" s="87">
        <v>517.22311816000001</v>
      </c>
      <c r="L429" s="87">
        <v>596.79590556999995</v>
      </c>
    </row>
    <row r="430" spans="1:12" ht="12.75" customHeight="1" x14ac:dyDescent="0.2">
      <c r="A430" s="86" t="s">
        <v>158</v>
      </c>
      <c r="B430" s="86">
        <v>13</v>
      </c>
      <c r="C430" s="87">
        <v>806.60028192000004</v>
      </c>
      <c r="D430" s="87">
        <v>799.78119426000001</v>
      </c>
      <c r="E430" s="87">
        <v>0</v>
      </c>
      <c r="F430" s="87">
        <v>79.978119430000007</v>
      </c>
      <c r="G430" s="87">
        <v>199.94529857000001</v>
      </c>
      <c r="H430" s="87">
        <v>399.89059713</v>
      </c>
      <c r="I430" s="87">
        <v>0</v>
      </c>
      <c r="J430" s="87">
        <v>439.87965684</v>
      </c>
      <c r="K430" s="87">
        <v>519.85777627000004</v>
      </c>
      <c r="L430" s="87">
        <v>599.83589570000004</v>
      </c>
    </row>
    <row r="431" spans="1:12" ht="12.75" customHeight="1" x14ac:dyDescent="0.2">
      <c r="A431" s="86" t="s">
        <v>158</v>
      </c>
      <c r="B431" s="86">
        <v>14</v>
      </c>
      <c r="C431" s="87">
        <v>817.14929494</v>
      </c>
      <c r="D431" s="87">
        <v>811.61699094000005</v>
      </c>
      <c r="E431" s="87">
        <v>0</v>
      </c>
      <c r="F431" s="87">
        <v>81.161699089999999</v>
      </c>
      <c r="G431" s="87">
        <v>202.90424773999999</v>
      </c>
      <c r="H431" s="87">
        <v>405.80849547000003</v>
      </c>
      <c r="I431" s="87">
        <v>0</v>
      </c>
      <c r="J431" s="87">
        <v>446.38934502000001</v>
      </c>
      <c r="K431" s="87">
        <v>527.55104411000002</v>
      </c>
      <c r="L431" s="87">
        <v>608.71274320999999</v>
      </c>
    </row>
    <row r="432" spans="1:12" ht="12.75" customHeight="1" x14ac:dyDescent="0.2">
      <c r="A432" s="86" t="s">
        <v>158</v>
      </c>
      <c r="B432" s="86">
        <v>15</v>
      </c>
      <c r="C432" s="87">
        <v>819.32843656</v>
      </c>
      <c r="D432" s="87">
        <v>814.30616296999995</v>
      </c>
      <c r="E432" s="87">
        <v>0</v>
      </c>
      <c r="F432" s="87">
        <v>81.430616299999997</v>
      </c>
      <c r="G432" s="87">
        <v>203.57654074000001</v>
      </c>
      <c r="H432" s="87">
        <v>407.15308148999998</v>
      </c>
      <c r="I432" s="87">
        <v>0</v>
      </c>
      <c r="J432" s="87">
        <v>447.86838963000002</v>
      </c>
      <c r="K432" s="87">
        <v>529.29900593000002</v>
      </c>
      <c r="L432" s="87">
        <v>610.72962223000002</v>
      </c>
    </row>
    <row r="433" spans="1:12" ht="12.75" customHeight="1" x14ac:dyDescent="0.2">
      <c r="A433" s="86" t="s">
        <v>158</v>
      </c>
      <c r="B433" s="86">
        <v>16</v>
      </c>
      <c r="C433" s="87">
        <v>813.74331587999995</v>
      </c>
      <c r="D433" s="87">
        <v>809.68585157999996</v>
      </c>
      <c r="E433" s="87">
        <v>0</v>
      </c>
      <c r="F433" s="87">
        <v>80.968585160000003</v>
      </c>
      <c r="G433" s="87">
        <v>202.42146289999999</v>
      </c>
      <c r="H433" s="87">
        <v>404.84292578999998</v>
      </c>
      <c r="I433" s="87">
        <v>0</v>
      </c>
      <c r="J433" s="87">
        <v>445.32721837000003</v>
      </c>
      <c r="K433" s="87">
        <v>526.29580352999994</v>
      </c>
      <c r="L433" s="87">
        <v>607.26438869000003</v>
      </c>
    </row>
    <row r="434" spans="1:12" ht="12.75" customHeight="1" x14ac:dyDescent="0.2">
      <c r="A434" s="86" t="s">
        <v>158</v>
      </c>
      <c r="B434" s="86">
        <v>17</v>
      </c>
      <c r="C434" s="87">
        <v>841.87477366999997</v>
      </c>
      <c r="D434" s="87">
        <v>836.99302853999995</v>
      </c>
      <c r="E434" s="87">
        <v>0</v>
      </c>
      <c r="F434" s="87">
        <v>83.699302849999995</v>
      </c>
      <c r="G434" s="87">
        <v>209.24825713999999</v>
      </c>
      <c r="H434" s="87">
        <v>418.49651426999998</v>
      </c>
      <c r="I434" s="87">
        <v>0</v>
      </c>
      <c r="J434" s="87">
        <v>460.34616569999997</v>
      </c>
      <c r="K434" s="87">
        <v>544.04546855000001</v>
      </c>
      <c r="L434" s="87">
        <v>627.74477141</v>
      </c>
    </row>
    <row r="435" spans="1:12" ht="12.75" customHeight="1" x14ac:dyDescent="0.2">
      <c r="A435" s="86" t="s">
        <v>158</v>
      </c>
      <c r="B435" s="86">
        <v>18</v>
      </c>
      <c r="C435" s="87">
        <v>880.82499054000004</v>
      </c>
      <c r="D435" s="87">
        <v>875.50196831999995</v>
      </c>
      <c r="E435" s="87">
        <v>0</v>
      </c>
      <c r="F435" s="87">
        <v>87.550196830000004</v>
      </c>
      <c r="G435" s="87">
        <v>218.87549207999999</v>
      </c>
      <c r="H435" s="87">
        <v>437.75098415999997</v>
      </c>
      <c r="I435" s="87">
        <v>0</v>
      </c>
      <c r="J435" s="87">
        <v>481.52608257999998</v>
      </c>
      <c r="K435" s="87">
        <v>569.07627940999998</v>
      </c>
      <c r="L435" s="87">
        <v>656.62647623999999</v>
      </c>
    </row>
    <row r="436" spans="1:12" ht="12.75" customHeight="1" x14ac:dyDescent="0.2">
      <c r="A436" s="86" t="s">
        <v>158</v>
      </c>
      <c r="B436" s="86">
        <v>19</v>
      </c>
      <c r="C436" s="87">
        <v>831.79855756999996</v>
      </c>
      <c r="D436" s="87">
        <v>827.17992112000002</v>
      </c>
      <c r="E436" s="87">
        <v>0</v>
      </c>
      <c r="F436" s="87">
        <v>82.717992109999997</v>
      </c>
      <c r="G436" s="87">
        <v>206.79498028</v>
      </c>
      <c r="H436" s="87">
        <v>413.58996056000001</v>
      </c>
      <c r="I436" s="87">
        <v>0</v>
      </c>
      <c r="J436" s="87">
        <v>454.94895661999999</v>
      </c>
      <c r="K436" s="87">
        <v>537.66694872999994</v>
      </c>
      <c r="L436" s="87">
        <v>620.38494084000001</v>
      </c>
    </row>
    <row r="437" spans="1:12" ht="12.75" customHeight="1" x14ac:dyDescent="0.2">
      <c r="A437" s="86" t="s">
        <v>158</v>
      </c>
      <c r="B437" s="86">
        <v>20</v>
      </c>
      <c r="C437" s="87">
        <v>749.26643154999999</v>
      </c>
      <c r="D437" s="87">
        <v>745.04717493999999</v>
      </c>
      <c r="E437" s="87">
        <v>0</v>
      </c>
      <c r="F437" s="87">
        <v>74.504717490000004</v>
      </c>
      <c r="G437" s="87">
        <v>186.26179374</v>
      </c>
      <c r="H437" s="87">
        <v>372.52358747</v>
      </c>
      <c r="I437" s="87">
        <v>0</v>
      </c>
      <c r="J437" s="87">
        <v>409.77594621999998</v>
      </c>
      <c r="K437" s="87">
        <v>484.28066371</v>
      </c>
      <c r="L437" s="87">
        <v>558.78538120999997</v>
      </c>
    </row>
    <row r="438" spans="1:12" ht="12.75" customHeight="1" x14ac:dyDescent="0.2">
      <c r="A438" s="86" t="s">
        <v>158</v>
      </c>
      <c r="B438" s="86">
        <v>21</v>
      </c>
      <c r="C438" s="87">
        <v>759.12360116000002</v>
      </c>
      <c r="D438" s="87">
        <v>754.57536999000001</v>
      </c>
      <c r="E438" s="87">
        <v>0</v>
      </c>
      <c r="F438" s="87">
        <v>75.457537000000002</v>
      </c>
      <c r="G438" s="87">
        <v>188.64384250000001</v>
      </c>
      <c r="H438" s="87">
        <v>377.28768500000001</v>
      </c>
      <c r="I438" s="87">
        <v>0</v>
      </c>
      <c r="J438" s="87">
        <v>415.01645349</v>
      </c>
      <c r="K438" s="87">
        <v>490.47399049000001</v>
      </c>
      <c r="L438" s="87">
        <v>565.93152749000001</v>
      </c>
    </row>
    <row r="439" spans="1:12" ht="12.75" customHeight="1" x14ac:dyDescent="0.2">
      <c r="A439" s="86" t="s">
        <v>158</v>
      </c>
      <c r="B439" s="86">
        <v>22</v>
      </c>
      <c r="C439" s="87">
        <v>780.31234490999998</v>
      </c>
      <c r="D439" s="87">
        <v>775.81131806999997</v>
      </c>
      <c r="E439" s="87">
        <v>0</v>
      </c>
      <c r="F439" s="87">
        <v>77.581131810000002</v>
      </c>
      <c r="G439" s="87">
        <v>193.95282951999999</v>
      </c>
      <c r="H439" s="87">
        <v>387.90565903999999</v>
      </c>
      <c r="I439" s="87">
        <v>0</v>
      </c>
      <c r="J439" s="87">
        <v>426.69622493999998</v>
      </c>
      <c r="K439" s="87">
        <v>504.27735675000002</v>
      </c>
      <c r="L439" s="87">
        <v>581.85848854999995</v>
      </c>
    </row>
    <row r="440" spans="1:12" ht="12.75" customHeight="1" x14ac:dyDescent="0.2">
      <c r="A440" s="86" t="s">
        <v>158</v>
      </c>
      <c r="B440" s="86">
        <v>23</v>
      </c>
      <c r="C440" s="87">
        <v>828.61681252999995</v>
      </c>
      <c r="D440" s="87">
        <v>824.02429473999996</v>
      </c>
      <c r="E440" s="87">
        <v>0</v>
      </c>
      <c r="F440" s="87">
        <v>82.402429470000001</v>
      </c>
      <c r="G440" s="87">
        <v>206.00607368999999</v>
      </c>
      <c r="H440" s="87">
        <v>412.01214736999998</v>
      </c>
      <c r="I440" s="87">
        <v>0</v>
      </c>
      <c r="J440" s="87">
        <v>453.21336210999999</v>
      </c>
      <c r="K440" s="87">
        <v>535.61579157999995</v>
      </c>
      <c r="L440" s="87">
        <v>618.01822105999997</v>
      </c>
    </row>
    <row r="441" spans="1:12" ht="12.75" customHeight="1" x14ac:dyDescent="0.2">
      <c r="A441" s="86" t="s">
        <v>158</v>
      </c>
      <c r="B441" s="86">
        <v>24</v>
      </c>
      <c r="C441" s="87">
        <v>896.63234222000006</v>
      </c>
      <c r="D441" s="87">
        <v>891.65714657000001</v>
      </c>
      <c r="E441" s="87">
        <v>0</v>
      </c>
      <c r="F441" s="87">
        <v>89.165714660000006</v>
      </c>
      <c r="G441" s="87">
        <v>222.91428664</v>
      </c>
      <c r="H441" s="87">
        <v>445.82857329000001</v>
      </c>
      <c r="I441" s="87">
        <v>0</v>
      </c>
      <c r="J441" s="87">
        <v>490.41143061000002</v>
      </c>
      <c r="K441" s="87">
        <v>579.57714526999996</v>
      </c>
      <c r="L441" s="87">
        <v>668.74285993000001</v>
      </c>
    </row>
    <row r="442" spans="1:12" ht="12.75" customHeight="1" x14ac:dyDescent="0.2">
      <c r="A442" s="86" t="s">
        <v>159</v>
      </c>
      <c r="B442" s="86">
        <v>1</v>
      </c>
      <c r="C442" s="87">
        <v>1027.14470291</v>
      </c>
      <c r="D442" s="87">
        <v>1021.74812601</v>
      </c>
      <c r="E442" s="87">
        <v>0</v>
      </c>
      <c r="F442" s="87">
        <v>102.1748126</v>
      </c>
      <c r="G442" s="87">
        <v>255.43703149999999</v>
      </c>
      <c r="H442" s="87">
        <v>510.87406300999999</v>
      </c>
      <c r="I442" s="87">
        <v>0</v>
      </c>
      <c r="J442" s="87">
        <v>561.96146930999998</v>
      </c>
      <c r="K442" s="87">
        <v>664.13628190999998</v>
      </c>
      <c r="L442" s="87">
        <v>766.31109450999998</v>
      </c>
    </row>
    <row r="443" spans="1:12" ht="12.75" customHeight="1" x14ac:dyDescent="0.2">
      <c r="A443" s="86" t="s">
        <v>159</v>
      </c>
      <c r="B443" s="86">
        <v>2</v>
      </c>
      <c r="C443" s="87">
        <v>1148.8732005500001</v>
      </c>
      <c r="D443" s="87">
        <v>1142.74678679</v>
      </c>
      <c r="E443" s="87">
        <v>0</v>
      </c>
      <c r="F443" s="87">
        <v>114.27467867999999</v>
      </c>
      <c r="G443" s="87">
        <v>285.68669670000003</v>
      </c>
      <c r="H443" s="87">
        <v>571.37339340000005</v>
      </c>
      <c r="I443" s="87">
        <v>0</v>
      </c>
      <c r="J443" s="87">
        <v>628.51073272999997</v>
      </c>
      <c r="K443" s="87">
        <v>742.78541141000005</v>
      </c>
      <c r="L443" s="87">
        <v>857.06009009000002</v>
      </c>
    </row>
    <row r="444" spans="1:12" ht="12.75" customHeight="1" x14ac:dyDescent="0.2">
      <c r="A444" s="86" t="s">
        <v>159</v>
      </c>
      <c r="B444" s="86">
        <v>3</v>
      </c>
      <c r="C444" s="87">
        <v>1176.9124424500001</v>
      </c>
      <c r="D444" s="87">
        <v>1170.53273003</v>
      </c>
      <c r="E444" s="87">
        <v>0</v>
      </c>
      <c r="F444" s="87">
        <v>117.053273</v>
      </c>
      <c r="G444" s="87">
        <v>292.63318250999998</v>
      </c>
      <c r="H444" s="87">
        <v>585.26636501999997</v>
      </c>
      <c r="I444" s="87">
        <v>0</v>
      </c>
      <c r="J444" s="87">
        <v>643.79300151999996</v>
      </c>
      <c r="K444" s="87">
        <v>760.84627451999995</v>
      </c>
      <c r="L444" s="87">
        <v>877.89954752000006</v>
      </c>
    </row>
    <row r="445" spans="1:12" ht="12.75" customHeight="1" x14ac:dyDescent="0.2">
      <c r="A445" s="86" t="s">
        <v>159</v>
      </c>
      <c r="B445" s="86">
        <v>4</v>
      </c>
      <c r="C445" s="87">
        <v>1177.15035971</v>
      </c>
      <c r="D445" s="87">
        <v>1170.96307867</v>
      </c>
      <c r="E445" s="87">
        <v>0</v>
      </c>
      <c r="F445" s="87">
        <v>117.09630787</v>
      </c>
      <c r="G445" s="87">
        <v>292.74076967000002</v>
      </c>
      <c r="H445" s="87">
        <v>585.48153934000004</v>
      </c>
      <c r="I445" s="87">
        <v>0</v>
      </c>
      <c r="J445" s="87">
        <v>644.02969327000005</v>
      </c>
      <c r="K445" s="87">
        <v>761.12600113999997</v>
      </c>
      <c r="L445" s="87">
        <v>878.222309</v>
      </c>
    </row>
    <row r="446" spans="1:12" ht="12.75" customHeight="1" x14ac:dyDescent="0.2">
      <c r="A446" s="86" t="s">
        <v>159</v>
      </c>
      <c r="B446" s="86">
        <v>5</v>
      </c>
      <c r="C446" s="87">
        <v>1177.5008695700001</v>
      </c>
      <c r="D446" s="87">
        <v>1171.0805757799999</v>
      </c>
      <c r="E446" s="87">
        <v>0</v>
      </c>
      <c r="F446" s="87">
        <v>117.10805757999999</v>
      </c>
      <c r="G446" s="87">
        <v>292.77014394999998</v>
      </c>
      <c r="H446" s="87">
        <v>585.54028788999995</v>
      </c>
      <c r="I446" s="87">
        <v>0</v>
      </c>
      <c r="J446" s="87">
        <v>644.09431668000002</v>
      </c>
      <c r="K446" s="87">
        <v>761.20237426000006</v>
      </c>
      <c r="L446" s="87">
        <v>878.31043183999998</v>
      </c>
    </row>
    <row r="447" spans="1:12" ht="12.75" customHeight="1" x14ac:dyDescent="0.2">
      <c r="A447" s="86" t="s">
        <v>159</v>
      </c>
      <c r="B447" s="86">
        <v>6</v>
      </c>
      <c r="C447" s="87">
        <v>1180.70117736</v>
      </c>
      <c r="D447" s="87">
        <v>1174.25475701</v>
      </c>
      <c r="E447" s="87">
        <v>0</v>
      </c>
      <c r="F447" s="87">
        <v>117.42547570000001</v>
      </c>
      <c r="G447" s="87">
        <v>293.56368924999998</v>
      </c>
      <c r="H447" s="87">
        <v>587.12737850999997</v>
      </c>
      <c r="I447" s="87">
        <v>0</v>
      </c>
      <c r="J447" s="87">
        <v>645.84011636000002</v>
      </c>
      <c r="K447" s="87">
        <v>763.26559206000002</v>
      </c>
      <c r="L447" s="87">
        <v>880.69106776000001</v>
      </c>
    </row>
    <row r="448" spans="1:12" ht="12.75" customHeight="1" x14ac:dyDescent="0.2">
      <c r="A448" s="86" t="s">
        <v>159</v>
      </c>
      <c r="B448" s="86">
        <v>7</v>
      </c>
      <c r="C448" s="87">
        <v>1179.10753411</v>
      </c>
      <c r="D448" s="87">
        <v>1172.6133259000001</v>
      </c>
      <c r="E448" s="87">
        <v>0</v>
      </c>
      <c r="F448" s="87">
        <v>117.26133258999999</v>
      </c>
      <c r="G448" s="87">
        <v>293.15333148000002</v>
      </c>
      <c r="H448" s="87">
        <v>586.30666295000003</v>
      </c>
      <c r="I448" s="87">
        <v>0</v>
      </c>
      <c r="J448" s="87">
        <v>644.93732924999995</v>
      </c>
      <c r="K448" s="87">
        <v>762.19866184</v>
      </c>
      <c r="L448" s="87">
        <v>879.45999443000005</v>
      </c>
    </row>
    <row r="449" spans="1:12" ht="12.75" customHeight="1" x14ac:dyDescent="0.2">
      <c r="A449" s="86" t="s">
        <v>159</v>
      </c>
      <c r="B449" s="86">
        <v>8</v>
      </c>
      <c r="C449" s="87">
        <v>1082.8161735900001</v>
      </c>
      <c r="D449" s="87">
        <v>1077.02236152</v>
      </c>
      <c r="E449" s="87">
        <v>0</v>
      </c>
      <c r="F449" s="87">
        <v>107.70223615</v>
      </c>
      <c r="G449" s="87">
        <v>269.25559038</v>
      </c>
      <c r="H449" s="87">
        <v>538.51118076</v>
      </c>
      <c r="I449" s="87">
        <v>0</v>
      </c>
      <c r="J449" s="87">
        <v>592.36229883999999</v>
      </c>
      <c r="K449" s="87">
        <v>700.06453498999997</v>
      </c>
      <c r="L449" s="87">
        <v>807.76677113999995</v>
      </c>
    </row>
    <row r="450" spans="1:12" ht="12.75" customHeight="1" x14ac:dyDescent="0.2">
      <c r="A450" s="86" t="s">
        <v>159</v>
      </c>
      <c r="B450" s="86">
        <v>9</v>
      </c>
      <c r="C450" s="87">
        <v>977.93410492999999</v>
      </c>
      <c r="D450" s="87">
        <v>972.71494694</v>
      </c>
      <c r="E450" s="87">
        <v>0</v>
      </c>
      <c r="F450" s="87">
        <v>97.271494689999997</v>
      </c>
      <c r="G450" s="87">
        <v>243.17873674000001</v>
      </c>
      <c r="H450" s="87">
        <v>486.35747347</v>
      </c>
      <c r="I450" s="87">
        <v>0</v>
      </c>
      <c r="J450" s="87">
        <v>534.99322082000003</v>
      </c>
      <c r="K450" s="87">
        <v>632.26471550999997</v>
      </c>
      <c r="L450" s="87">
        <v>729.53621021000004</v>
      </c>
    </row>
    <row r="451" spans="1:12" ht="12.75" customHeight="1" x14ac:dyDescent="0.2">
      <c r="A451" s="86" t="s">
        <v>159</v>
      </c>
      <c r="B451" s="86">
        <v>10</v>
      </c>
      <c r="C451" s="87">
        <v>879.03230817999997</v>
      </c>
      <c r="D451" s="87">
        <v>875.23535575999995</v>
      </c>
      <c r="E451" s="87">
        <v>0</v>
      </c>
      <c r="F451" s="87">
        <v>87.523535580000001</v>
      </c>
      <c r="G451" s="87">
        <v>218.80883893999999</v>
      </c>
      <c r="H451" s="87">
        <v>437.61767787999997</v>
      </c>
      <c r="I451" s="87">
        <v>0</v>
      </c>
      <c r="J451" s="87">
        <v>481.37944567</v>
      </c>
      <c r="K451" s="87">
        <v>568.90298124000003</v>
      </c>
      <c r="L451" s="87">
        <v>656.42651681999996</v>
      </c>
    </row>
    <row r="452" spans="1:12" ht="12.75" customHeight="1" x14ac:dyDescent="0.2">
      <c r="A452" s="86" t="s">
        <v>159</v>
      </c>
      <c r="B452" s="86">
        <v>11</v>
      </c>
      <c r="C452" s="87">
        <v>796.61810168</v>
      </c>
      <c r="D452" s="87">
        <v>793.13854620999996</v>
      </c>
      <c r="E452" s="87">
        <v>0</v>
      </c>
      <c r="F452" s="87">
        <v>79.313854620000001</v>
      </c>
      <c r="G452" s="87">
        <v>198.28463654999999</v>
      </c>
      <c r="H452" s="87">
        <v>396.56927310999998</v>
      </c>
      <c r="I452" s="87">
        <v>0</v>
      </c>
      <c r="J452" s="87">
        <v>436.22620042</v>
      </c>
      <c r="K452" s="87">
        <v>515.54005503999997</v>
      </c>
      <c r="L452" s="87">
        <v>594.85390966</v>
      </c>
    </row>
    <row r="453" spans="1:12" ht="12.75" customHeight="1" x14ac:dyDescent="0.2">
      <c r="A453" s="86" t="s">
        <v>159</v>
      </c>
      <c r="B453" s="86">
        <v>12</v>
      </c>
      <c r="C453" s="87">
        <v>785.96042448000003</v>
      </c>
      <c r="D453" s="87">
        <v>782.30193870999994</v>
      </c>
      <c r="E453" s="87">
        <v>0</v>
      </c>
      <c r="F453" s="87">
        <v>78.230193869999994</v>
      </c>
      <c r="G453" s="87">
        <v>195.57548467999999</v>
      </c>
      <c r="H453" s="87">
        <v>391.15096935999998</v>
      </c>
      <c r="I453" s="87">
        <v>0</v>
      </c>
      <c r="J453" s="87">
        <v>430.26606629000003</v>
      </c>
      <c r="K453" s="87">
        <v>508.49626016000002</v>
      </c>
      <c r="L453" s="87">
        <v>586.72645403000001</v>
      </c>
    </row>
    <row r="454" spans="1:12" ht="12.75" customHeight="1" x14ac:dyDescent="0.2">
      <c r="A454" s="86" t="s">
        <v>159</v>
      </c>
      <c r="B454" s="86">
        <v>13</v>
      </c>
      <c r="C454" s="87">
        <v>809.61830358999998</v>
      </c>
      <c r="D454" s="87">
        <v>805.66369643999997</v>
      </c>
      <c r="E454" s="87">
        <v>0</v>
      </c>
      <c r="F454" s="87">
        <v>80.566369640000005</v>
      </c>
      <c r="G454" s="87">
        <v>201.41592410999999</v>
      </c>
      <c r="H454" s="87">
        <v>402.83184821999998</v>
      </c>
      <c r="I454" s="87">
        <v>0</v>
      </c>
      <c r="J454" s="87">
        <v>443.11503304000001</v>
      </c>
      <c r="K454" s="87">
        <v>523.68140269000003</v>
      </c>
      <c r="L454" s="87">
        <v>604.24777232999998</v>
      </c>
    </row>
    <row r="455" spans="1:12" ht="12.75" customHeight="1" x14ac:dyDescent="0.2">
      <c r="A455" s="86" t="s">
        <v>159</v>
      </c>
      <c r="B455" s="86">
        <v>14</v>
      </c>
      <c r="C455" s="87">
        <v>812.40834070999995</v>
      </c>
      <c r="D455" s="87">
        <v>808.37061518999997</v>
      </c>
      <c r="E455" s="87">
        <v>0</v>
      </c>
      <c r="F455" s="87">
        <v>80.837061520000006</v>
      </c>
      <c r="G455" s="87">
        <v>202.09265379999999</v>
      </c>
      <c r="H455" s="87">
        <v>404.18530759999999</v>
      </c>
      <c r="I455" s="87">
        <v>0</v>
      </c>
      <c r="J455" s="87">
        <v>444.60383834999999</v>
      </c>
      <c r="K455" s="87">
        <v>525.44089986999995</v>
      </c>
      <c r="L455" s="87">
        <v>606.27796138999997</v>
      </c>
    </row>
    <row r="456" spans="1:12" ht="12.75" customHeight="1" x14ac:dyDescent="0.2">
      <c r="A456" s="86" t="s">
        <v>159</v>
      </c>
      <c r="B456" s="86">
        <v>15</v>
      </c>
      <c r="C456" s="87">
        <v>850.26103168999998</v>
      </c>
      <c r="D456" s="87">
        <v>846.07339568999998</v>
      </c>
      <c r="E456" s="87">
        <v>0</v>
      </c>
      <c r="F456" s="87">
        <v>84.607339569999994</v>
      </c>
      <c r="G456" s="87">
        <v>211.51834891999999</v>
      </c>
      <c r="H456" s="87">
        <v>423.03669785</v>
      </c>
      <c r="I456" s="87">
        <v>0</v>
      </c>
      <c r="J456" s="87">
        <v>465.34036763</v>
      </c>
      <c r="K456" s="87">
        <v>549.94770719999997</v>
      </c>
      <c r="L456" s="87">
        <v>634.55504676999999</v>
      </c>
    </row>
    <row r="457" spans="1:12" ht="12.75" customHeight="1" x14ac:dyDescent="0.2">
      <c r="A457" s="86" t="s">
        <v>159</v>
      </c>
      <c r="B457" s="86">
        <v>16</v>
      </c>
      <c r="C457" s="87">
        <v>851.62071480999998</v>
      </c>
      <c r="D457" s="87">
        <v>847.64414069999998</v>
      </c>
      <c r="E457" s="87">
        <v>0</v>
      </c>
      <c r="F457" s="87">
        <v>84.764414070000001</v>
      </c>
      <c r="G457" s="87">
        <v>211.91103518</v>
      </c>
      <c r="H457" s="87">
        <v>423.82207034999999</v>
      </c>
      <c r="I457" s="87">
        <v>0</v>
      </c>
      <c r="J457" s="87">
        <v>466.20427739000002</v>
      </c>
      <c r="K457" s="87">
        <v>550.96869145999995</v>
      </c>
      <c r="L457" s="87">
        <v>635.73310552999999</v>
      </c>
    </row>
    <row r="458" spans="1:12" ht="12.75" customHeight="1" x14ac:dyDescent="0.2">
      <c r="A458" s="86" t="s">
        <v>159</v>
      </c>
      <c r="B458" s="86">
        <v>17</v>
      </c>
      <c r="C458" s="87">
        <v>850.90244817999996</v>
      </c>
      <c r="D458" s="87">
        <v>846.51650477999999</v>
      </c>
      <c r="E458" s="87">
        <v>0</v>
      </c>
      <c r="F458" s="87">
        <v>84.651650480000001</v>
      </c>
      <c r="G458" s="87">
        <v>211.6291262</v>
      </c>
      <c r="H458" s="87">
        <v>423.25825239</v>
      </c>
      <c r="I458" s="87">
        <v>0</v>
      </c>
      <c r="J458" s="87">
        <v>465.58407763000002</v>
      </c>
      <c r="K458" s="87">
        <v>550.23572810999997</v>
      </c>
      <c r="L458" s="87">
        <v>634.88737859000003</v>
      </c>
    </row>
    <row r="459" spans="1:12" ht="12.75" customHeight="1" x14ac:dyDescent="0.2">
      <c r="A459" s="86" t="s">
        <v>159</v>
      </c>
      <c r="B459" s="86">
        <v>18</v>
      </c>
      <c r="C459" s="87">
        <v>811.38775831999999</v>
      </c>
      <c r="D459" s="87">
        <v>807.36212436999995</v>
      </c>
      <c r="E459" s="87">
        <v>0</v>
      </c>
      <c r="F459" s="87">
        <v>80.736212440000003</v>
      </c>
      <c r="G459" s="87">
        <v>201.84053109000001</v>
      </c>
      <c r="H459" s="87">
        <v>403.68106218999998</v>
      </c>
      <c r="I459" s="87">
        <v>0</v>
      </c>
      <c r="J459" s="87">
        <v>444.04916839999999</v>
      </c>
      <c r="K459" s="87">
        <v>524.78538084000002</v>
      </c>
      <c r="L459" s="87">
        <v>605.52159328000005</v>
      </c>
    </row>
    <row r="460" spans="1:12" ht="12.75" customHeight="1" x14ac:dyDescent="0.2">
      <c r="A460" s="86" t="s">
        <v>159</v>
      </c>
      <c r="B460" s="86">
        <v>19</v>
      </c>
      <c r="C460" s="87">
        <v>769.69099410000001</v>
      </c>
      <c r="D460" s="87">
        <v>765.91445269999997</v>
      </c>
      <c r="E460" s="87">
        <v>0</v>
      </c>
      <c r="F460" s="87">
        <v>76.591445269999994</v>
      </c>
      <c r="G460" s="87">
        <v>191.47861318</v>
      </c>
      <c r="H460" s="87">
        <v>382.95722634999998</v>
      </c>
      <c r="I460" s="87">
        <v>0</v>
      </c>
      <c r="J460" s="87">
        <v>421.25294898999999</v>
      </c>
      <c r="K460" s="87">
        <v>497.84439426</v>
      </c>
      <c r="L460" s="87">
        <v>574.43583952999995</v>
      </c>
    </row>
    <row r="461" spans="1:12" ht="12.75" customHeight="1" x14ac:dyDescent="0.2">
      <c r="A461" s="86" t="s">
        <v>159</v>
      </c>
      <c r="B461" s="86">
        <v>20</v>
      </c>
      <c r="C461" s="87">
        <v>763.72075599000004</v>
      </c>
      <c r="D461" s="87">
        <v>759.86832702000004</v>
      </c>
      <c r="E461" s="87">
        <v>0</v>
      </c>
      <c r="F461" s="87">
        <v>75.986832699999994</v>
      </c>
      <c r="G461" s="87">
        <v>189.96708176000001</v>
      </c>
      <c r="H461" s="87">
        <v>379.93416351000002</v>
      </c>
      <c r="I461" s="87">
        <v>0</v>
      </c>
      <c r="J461" s="87">
        <v>417.92757985999998</v>
      </c>
      <c r="K461" s="87">
        <v>493.91441256000002</v>
      </c>
      <c r="L461" s="87">
        <v>569.90124527</v>
      </c>
    </row>
    <row r="462" spans="1:12" ht="12.75" customHeight="1" x14ac:dyDescent="0.2">
      <c r="A462" s="86" t="s">
        <v>159</v>
      </c>
      <c r="B462" s="86">
        <v>21</v>
      </c>
      <c r="C462" s="87">
        <v>758.79098646</v>
      </c>
      <c r="D462" s="87">
        <v>754.98360549999995</v>
      </c>
      <c r="E462" s="87">
        <v>0</v>
      </c>
      <c r="F462" s="87">
        <v>75.498360550000001</v>
      </c>
      <c r="G462" s="87">
        <v>188.74590137999999</v>
      </c>
      <c r="H462" s="87">
        <v>377.49180274999998</v>
      </c>
      <c r="I462" s="87">
        <v>0</v>
      </c>
      <c r="J462" s="87">
        <v>415.24098303</v>
      </c>
      <c r="K462" s="87">
        <v>490.73934358000002</v>
      </c>
      <c r="L462" s="87">
        <v>566.23770413</v>
      </c>
    </row>
    <row r="463" spans="1:12" ht="12.75" customHeight="1" x14ac:dyDescent="0.2">
      <c r="A463" s="86" t="s">
        <v>159</v>
      </c>
      <c r="B463" s="86">
        <v>22</v>
      </c>
      <c r="C463" s="87">
        <v>780.20577971</v>
      </c>
      <c r="D463" s="87">
        <v>776.41736465999998</v>
      </c>
      <c r="E463" s="87">
        <v>0</v>
      </c>
      <c r="F463" s="87">
        <v>77.641736469999998</v>
      </c>
      <c r="G463" s="87">
        <v>194.10434117</v>
      </c>
      <c r="H463" s="87">
        <v>388.20868232999999</v>
      </c>
      <c r="I463" s="87">
        <v>0</v>
      </c>
      <c r="J463" s="87">
        <v>427.02955056000002</v>
      </c>
      <c r="K463" s="87">
        <v>504.67128702999997</v>
      </c>
      <c r="L463" s="87">
        <v>582.31302349999999</v>
      </c>
    </row>
    <row r="464" spans="1:12" ht="12.75" customHeight="1" x14ac:dyDescent="0.2">
      <c r="A464" s="86" t="s">
        <v>159</v>
      </c>
      <c r="B464" s="86">
        <v>23</v>
      </c>
      <c r="C464" s="87">
        <v>811.10926360999997</v>
      </c>
      <c r="D464" s="87">
        <v>807.18604627000002</v>
      </c>
      <c r="E464" s="87">
        <v>0</v>
      </c>
      <c r="F464" s="87">
        <v>80.718604630000002</v>
      </c>
      <c r="G464" s="87">
        <v>201.79651157000001</v>
      </c>
      <c r="H464" s="87">
        <v>403.59302314000001</v>
      </c>
      <c r="I464" s="87">
        <v>0</v>
      </c>
      <c r="J464" s="87">
        <v>443.95232544999999</v>
      </c>
      <c r="K464" s="87">
        <v>524.67093007999995</v>
      </c>
      <c r="L464" s="87">
        <v>605.38953470000001</v>
      </c>
    </row>
    <row r="465" spans="1:12" ht="12.75" customHeight="1" x14ac:dyDescent="0.2">
      <c r="A465" s="86" t="s">
        <v>159</v>
      </c>
      <c r="B465" s="86">
        <v>24</v>
      </c>
      <c r="C465" s="87">
        <v>921.75724972</v>
      </c>
      <c r="D465" s="87">
        <v>917.26245417999996</v>
      </c>
      <c r="E465" s="87">
        <v>0</v>
      </c>
      <c r="F465" s="87">
        <v>91.726245419999998</v>
      </c>
      <c r="G465" s="87">
        <v>229.31561354999999</v>
      </c>
      <c r="H465" s="87">
        <v>458.63122708999998</v>
      </c>
      <c r="I465" s="87">
        <v>0</v>
      </c>
      <c r="J465" s="87">
        <v>504.49434980000001</v>
      </c>
      <c r="K465" s="87">
        <v>596.22059521999995</v>
      </c>
      <c r="L465" s="87">
        <v>687.94684064</v>
      </c>
    </row>
    <row r="466" spans="1:12" ht="12.75" customHeight="1" x14ac:dyDescent="0.2">
      <c r="A466" s="86" t="s">
        <v>160</v>
      </c>
      <c r="B466" s="86">
        <v>1</v>
      </c>
      <c r="C466" s="87">
        <v>880.01626629999998</v>
      </c>
      <c r="D466" s="87">
        <v>875.82621199000005</v>
      </c>
      <c r="E466" s="87">
        <v>0</v>
      </c>
      <c r="F466" s="87">
        <v>87.582621200000006</v>
      </c>
      <c r="G466" s="87">
        <v>218.95655300000001</v>
      </c>
      <c r="H466" s="87">
        <v>437.91310600000003</v>
      </c>
      <c r="I466" s="87">
        <v>0</v>
      </c>
      <c r="J466" s="87">
        <v>481.70441658999999</v>
      </c>
      <c r="K466" s="87">
        <v>569.28703779</v>
      </c>
      <c r="L466" s="87">
        <v>656.86965898999995</v>
      </c>
    </row>
    <row r="467" spans="1:12" ht="12.75" customHeight="1" x14ac:dyDescent="0.2">
      <c r="A467" s="86" t="s">
        <v>160</v>
      </c>
      <c r="B467" s="86">
        <v>2</v>
      </c>
      <c r="C467" s="87">
        <v>955.43206536000002</v>
      </c>
      <c r="D467" s="87">
        <v>950.92487169000003</v>
      </c>
      <c r="E467" s="87">
        <v>0</v>
      </c>
      <c r="F467" s="87">
        <v>95.092487169999998</v>
      </c>
      <c r="G467" s="87">
        <v>237.73121792000001</v>
      </c>
      <c r="H467" s="87">
        <v>475.46243585000002</v>
      </c>
      <c r="I467" s="87">
        <v>0</v>
      </c>
      <c r="J467" s="87">
        <v>523.00867943000003</v>
      </c>
      <c r="K467" s="87">
        <v>618.10116660000006</v>
      </c>
      <c r="L467" s="87">
        <v>713.19365376999997</v>
      </c>
    </row>
    <row r="468" spans="1:12" ht="12.75" customHeight="1" x14ac:dyDescent="0.2">
      <c r="A468" s="86" t="s">
        <v>160</v>
      </c>
      <c r="B468" s="86">
        <v>3</v>
      </c>
      <c r="C468" s="87">
        <v>1033.39921789</v>
      </c>
      <c r="D468" s="87">
        <v>1028.4830459899999</v>
      </c>
      <c r="E468" s="87">
        <v>0</v>
      </c>
      <c r="F468" s="87">
        <v>102.84830460000001</v>
      </c>
      <c r="G468" s="87">
        <v>257.12076150000001</v>
      </c>
      <c r="H468" s="87">
        <v>514.24152300000003</v>
      </c>
      <c r="I468" s="87">
        <v>0</v>
      </c>
      <c r="J468" s="87">
        <v>565.66567528999997</v>
      </c>
      <c r="K468" s="87">
        <v>668.51397988999997</v>
      </c>
      <c r="L468" s="87">
        <v>771.36228448999998</v>
      </c>
    </row>
    <row r="469" spans="1:12" ht="12.75" customHeight="1" x14ac:dyDescent="0.2">
      <c r="A469" s="86" t="s">
        <v>160</v>
      </c>
      <c r="B469" s="86">
        <v>4</v>
      </c>
      <c r="C469" s="87">
        <v>1043.70115545</v>
      </c>
      <c r="D469" s="87">
        <v>1038.43022911</v>
      </c>
      <c r="E469" s="87">
        <v>0</v>
      </c>
      <c r="F469" s="87">
        <v>103.84302291</v>
      </c>
      <c r="G469" s="87">
        <v>259.60755727999998</v>
      </c>
      <c r="H469" s="87">
        <v>519.21511455999996</v>
      </c>
      <c r="I469" s="87">
        <v>0</v>
      </c>
      <c r="J469" s="87">
        <v>571.13662600999999</v>
      </c>
      <c r="K469" s="87">
        <v>674.97964892000005</v>
      </c>
      <c r="L469" s="87">
        <v>778.82267182999999</v>
      </c>
    </row>
    <row r="470" spans="1:12" ht="12.75" customHeight="1" x14ac:dyDescent="0.2">
      <c r="A470" s="86" t="s">
        <v>160</v>
      </c>
      <c r="B470" s="86">
        <v>5</v>
      </c>
      <c r="C470" s="87">
        <v>1040.5951983499999</v>
      </c>
      <c r="D470" s="87">
        <v>1035.0717993600001</v>
      </c>
      <c r="E470" s="87">
        <v>0</v>
      </c>
      <c r="F470" s="87">
        <v>103.50717994</v>
      </c>
      <c r="G470" s="87">
        <v>258.76794984000003</v>
      </c>
      <c r="H470" s="87">
        <v>517.53589968000006</v>
      </c>
      <c r="I470" s="87">
        <v>0</v>
      </c>
      <c r="J470" s="87">
        <v>569.28948964999995</v>
      </c>
      <c r="K470" s="87">
        <v>672.79666957999996</v>
      </c>
      <c r="L470" s="87">
        <v>776.30384951999997</v>
      </c>
    </row>
    <row r="471" spans="1:12" ht="12.75" customHeight="1" x14ac:dyDescent="0.2">
      <c r="A471" s="86" t="s">
        <v>160</v>
      </c>
      <c r="B471" s="86">
        <v>6</v>
      </c>
      <c r="C471" s="87">
        <v>1032.3851934899999</v>
      </c>
      <c r="D471" s="87">
        <v>1027.0718050200001</v>
      </c>
      <c r="E471" s="87">
        <v>0</v>
      </c>
      <c r="F471" s="87">
        <v>102.70718050000001</v>
      </c>
      <c r="G471" s="87">
        <v>256.76795126000002</v>
      </c>
      <c r="H471" s="87">
        <v>513.53590251000003</v>
      </c>
      <c r="I471" s="87">
        <v>0</v>
      </c>
      <c r="J471" s="87">
        <v>564.88949276000005</v>
      </c>
      <c r="K471" s="87">
        <v>667.59667325999999</v>
      </c>
      <c r="L471" s="87">
        <v>770.30385377000005</v>
      </c>
    </row>
    <row r="472" spans="1:12" ht="12.75" customHeight="1" x14ac:dyDescent="0.2">
      <c r="A472" s="86" t="s">
        <v>160</v>
      </c>
      <c r="B472" s="86">
        <v>7</v>
      </c>
      <c r="C472" s="87">
        <v>995.64660049999998</v>
      </c>
      <c r="D472" s="87">
        <v>990.64955753000004</v>
      </c>
      <c r="E472" s="87">
        <v>0</v>
      </c>
      <c r="F472" s="87">
        <v>99.064955749999996</v>
      </c>
      <c r="G472" s="87">
        <v>247.66238938000001</v>
      </c>
      <c r="H472" s="87">
        <v>495.32477877000002</v>
      </c>
      <c r="I472" s="87">
        <v>0</v>
      </c>
      <c r="J472" s="87">
        <v>544.85725663999995</v>
      </c>
      <c r="K472" s="87">
        <v>643.92221239000003</v>
      </c>
      <c r="L472" s="87">
        <v>742.98716815</v>
      </c>
    </row>
    <row r="473" spans="1:12" ht="12.75" customHeight="1" x14ac:dyDescent="0.2">
      <c r="A473" s="86" t="s">
        <v>160</v>
      </c>
      <c r="B473" s="86">
        <v>8</v>
      </c>
      <c r="C473" s="87">
        <v>959.11097331999997</v>
      </c>
      <c r="D473" s="87">
        <v>954.26140740999995</v>
      </c>
      <c r="E473" s="87">
        <v>0</v>
      </c>
      <c r="F473" s="87">
        <v>95.426140739999994</v>
      </c>
      <c r="G473" s="87">
        <v>238.56535185000001</v>
      </c>
      <c r="H473" s="87">
        <v>477.13070370999998</v>
      </c>
      <c r="I473" s="87">
        <v>0</v>
      </c>
      <c r="J473" s="87">
        <v>524.84377408</v>
      </c>
      <c r="K473" s="87">
        <v>620.26991482000005</v>
      </c>
      <c r="L473" s="87">
        <v>715.69605555999999</v>
      </c>
    </row>
    <row r="474" spans="1:12" ht="12.75" customHeight="1" x14ac:dyDescent="0.2">
      <c r="A474" s="86" t="s">
        <v>160</v>
      </c>
      <c r="B474" s="86">
        <v>9</v>
      </c>
      <c r="C474" s="87">
        <v>870.89545303</v>
      </c>
      <c r="D474" s="87">
        <v>866.56472397000005</v>
      </c>
      <c r="E474" s="87">
        <v>0</v>
      </c>
      <c r="F474" s="87">
        <v>86.656472399999998</v>
      </c>
      <c r="G474" s="87">
        <v>216.64118099000001</v>
      </c>
      <c r="H474" s="87">
        <v>433.28236199000003</v>
      </c>
      <c r="I474" s="87">
        <v>0</v>
      </c>
      <c r="J474" s="87">
        <v>476.61059818000001</v>
      </c>
      <c r="K474" s="87">
        <v>563.26707058</v>
      </c>
      <c r="L474" s="87">
        <v>649.92354297999998</v>
      </c>
    </row>
    <row r="475" spans="1:12" ht="12.75" customHeight="1" x14ac:dyDescent="0.2">
      <c r="A475" s="86" t="s">
        <v>160</v>
      </c>
      <c r="B475" s="86">
        <v>10</v>
      </c>
      <c r="C475" s="87">
        <v>786.80780369000001</v>
      </c>
      <c r="D475" s="87">
        <v>782.70738347999998</v>
      </c>
      <c r="E475" s="87">
        <v>0</v>
      </c>
      <c r="F475" s="87">
        <v>78.270738350000002</v>
      </c>
      <c r="G475" s="87">
        <v>195.67684586999999</v>
      </c>
      <c r="H475" s="87">
        <v>391.35369173999999</v>
      </c>
      <c r="I475" s="87">
        <v>0</v>
      </c>
      <c r="J475" s="87">
        <v>430.48906090999998</v>
      </c>
      <c r="K475" s="87">
        <v>508.75979926000002</v>
      </c>
      <c r="L475" s="87">
        <v>587.03053761000001</v>
      </c>
    </row>
    <row r="476" spans="1:12" ht="12.75" customHeight="1" x14ac:dyDescent="0.2">
      <c r="A476" s="86" t="s">
        <v>160</v>
      </c>
      <c r="B476" s="86">
        <v>11</v>
      </c>
      <c r="C476" s="87">
        <v>749.39868150999996</v>
      </c>
      <c r="D476" s="87">
        <v>745.66140825000002</v>
      </c>
      <c r="E476" s="87">
        <v>0</v>
      </c>
      <c r="F476" s="87">
        <v>74.566140829999995</v>
      </c>
      <c r="G476" s="87">
        <v>186.41535206</v>
      </c>
      <c r="H476" s="87">
        <v>372.83070413000002</v>
      </c>
      <c r="I476" s="87">
        <v>0</v>
      </c>
      <c r="J476" s="87">
        <v>410.11377454000001</v>
      </c>
      <c r="K476" s="87">
        <v>484.67991536</v>
      </c>
      <c r="L476" s="87">
        <v>559.24605618999999</v>
      </c>
    </row>
    <row r="477" spans="1:12" ht="12.75" customHeight="1" x14ac:dyDescent="0.2">
      <c r="A477" s="86" t="s">
        <v>160</v>
      </c>
      <c r="B477" s="86">
        <v>12</v>
      </c>
      <c r="C477" s="87">
        <v>747.57698112000003</v>
      </c>
      <c r="D477" s="87">
        <v>743.79323339999996</v>
      </c>
      <c r="E477" s="87">
        <v>0</v>
      </c>
      <c r="F477" s="87">
        <v>74.379323339999999</v>
      </c>
      <c r="G477" s="87">
        <v>185.94830834999999</v>
      </c>
      <c r="H477" s="87">
        <v>371.89661669999998</v>
      </c>
      <c r="I477" s="87">
        <v>0</v>
      </c>
      <c r="J477" s="87">
        <v>409.08627837</v>
      </c>
      <c r="K477" s="87">
        <v>483.46560170999999</v>
      </c>
      <c r="L477" s="87">
        <v>557.84492505000003</v>
      </c>
    </row>
    <row r="478" spans="1:12" ht="12.75" customHeight="1" x14ac:dyDescent="0.2">
      <c r="A478" s="86" t="s">
        <v>160</v>
      </c>
      <c r="B478" s="86">
        <v>13</v>
      </c>
      <c r="C478" s="87">
        <v>733.71544313000004</v>
      </c>
      <c r="D478" s="87">
        <v>730.15834421</v>
      </c>
      <c r="E478" s="87">
        <v>0</v>
      </c>
      <c r="F478" s="87">
        <v>73.015834420000004</v>
      </c>
      <c r="G478" s="87">
        <v>182.53958605</v>
      </c>
      <c r="H478" s="87">
        <v>365.07917211</v>
      </c>
      <c r="I478" s="87">
        <v>0</v>
      </c>
      <c r="J478" s="87">
        <v>401.58708932000002</v>
      </c>
      <c r="K478" s="87">
        <v>474.60292373999999</v>
      </c>
      <c r="L478" s="87">
        <v>547.61875815999997</v>
      </c>
    </row>
    <row r="479" spans="1:12" ht="12.75" customHeight="1" x14ac:dyDescent="0.2">
      <c r="A479" s="86" t="s">
        <v>160</v>
      </c>
      <c r="B479" s="86">
        <v>14</v>
      </c>
      <c r="C479" s="87">
        <v>753.47264143999996</v>
      </c>
      <c r="D479" s="87">
        <v>749.84032573000002</v>
      </c>
      <c r="E479" s="87">
        <v>0</v>
      </c>
      <c r="F479" s="87">
        <v>74.984032569999997</v>
      </c>
      <c r="G479" s="87">
        <v>187.46008143</v>
      </c>
      <c r="H479" s="87">
        <v>374.92016287000001</v>
      </c>
      <c r="I479" s="87">
        <v>0</v>
      </c>
      <c r="J479" s="87">
        <v>412.41217914999999</v>
      </c>
      <c r="K479" s="87">
        <v>487.39621172</v>
      </c>
      <c r="L479" s="87">
        <v>562.38024429999996</v>
      </c>
    </row>
    <row r="480" spans="1:12" ht="12.75" customHeight="1" x14ac:dyDescent="0.2">
      <c r="A480" s="86" t="s">
        <v>160</v>
      </c>
      <c r="B480" s="86">
        <v>15</v>
      </c>
      <c r="C480" s="87">
        <v>776.54942259999996</v>
      </c>
      <c r="D480" s="87">
        <v>772.84473201000003</v>
      </c>
      <c r="E480" s="87">
        <v>0</v>
      </c>
      <c r="F480" s="87">
        <v>77.284473199999994</v>
      </c>
      <c r="G480" s="87">
        <v>193.21118300000001</v>
      </c>
      <c r="H480" s="87">
        <v>386.42236601000002</v>
      </c>
      <c r="I480" s="87">
        <v>0</v>
      </c>
      <c r="J480" s="87">
        <v>425.06460261000001</v>
      </c>
      <c r="K480" s="87">
        <v>502.34907580999999</v>
      </c>
      <c r="L480" s="87">
        <v>579.63354901000002</v>
      </c>
    </row>
    <row r="481" spans="1:12" ht="12.75" customHeight="1" x14ac:dyDescent="0.2">
      <c r="A481" s="86" t="s">
        <v>160</v>
      </c>
      <c r="B481" s="86">
        <v>16</v>
      </c>
      <c r="C481" s="87">
        <v>780.71436875999996</v>
      </c>
      <c r="D481" s="87">
        <v>776.86181020000004</v>
      </c>
      <c r="E481" s="87">
        <v>0</v>
      </c>
      <c r="F481" s="87">
        <v>77.686181020000006</v>
      </c>
      <c r="G481" s="87">
        <v>194.21545255000001</v>
      </c>
      <c r="H481" s="87">
        <v>388.43090510000002</v>
      </c>
      <c r="I481" s="87">
        <v>0</v>
      </c>
      <c r="J481" s="87">
        <v>427.27399560999999</v>
      </c>
      <c r="K481" s="87">
        <v>504.96017662999998</v>
      </c>
      <c r="L481" s="87">
        <v>582.64635765000003</v>
      </c>
    </row>
    <row r="482" spans="1:12" ht="12.75" customHeight="1" x14ac:dyDescent="0.2">
      <c r="A482" s="86" t="s">
        <v>160</v>
      </c>
      <c r="B482" s="86">
        <v>17</v>
      </c>
      <c r="C482" s="87">
        <v>899.85290448000001</v>
      </c>
      <c r="D482" s="87">
        <v>895.51129808999997</v>
      </c>
      <c r="E482" s="87">
        <v>0</v>
      </c>
      <c r="F482" s="87">
        <v>89.551129810000006</v>
      </c>
      <c r="G482" s="87">
        <v>223.87782451999999</v>
      </c>
      <c r="H482" s="87">
        <v>447.75564904999999</v>
      </c>
      <c r="I482" s="87">
        <v>0</v>
      </c>
      <c r="J482" s="87">
        <v>492.53121394999999</v>
      </c>
      <c r="K482" s="87">
        <v>582.08234375999996</v>
      </c>
      <c r="L482" s="87">
        <v>671.63347356999998</v>
      </c>
    </row>
    <row r="483" spans="1:12" ht="12.75" customHeight="1" x14ac:dyDescent="0.2">
      <c r="A483" s="86" t="s">
        <v>160</v>
      </c>
      <c r="B483" s="86">
        <v>18</v>
      </c>
      <c r="C483" s="87">
        <v>891.86477376000005</v>
      </c>
      <c r="D483" s="87">
        <v>887.50215433999995</v>
      </c>
      <c r="E483" s="87">
        <v>0</v>
      </c>
      <c r="F483" s="87">
        <v>88.750215429999997</v>
      </c>
      <c r="G483" s="87">
        <v>221.87553858999999</v>
      </c>
      <c r="H483" s="87">
        <v>443.75107716999997</v>
      </c>
      <c r="I483" s="87">
        <v>0</v>
      </c>
      <c r="J483" s="87">
        <v>488.12618488999999</v>
      </c>
      <c r="K483" s="87">
        <v>576.87640032000002</v>
      </c>
      <c r="L483" s="87">
        <v>665.62661576000005</v>
      </c>
    </row>
    <row r="484" spans="1:12" ht="12.75" customHeight="1" x14ac:dyDescent="0.2">
      <c r="A484" s="86" t="s">
        <v>160</v>
      </c>
      <c r="B484" s="86">
        <v>19</v>
      </c>
      <c r="C484" s="87">
        <v>770.91474516999995</v>
      </c>
      <c r="D484" s="87">
        <v>767.13019248000001</v>
      </c>
      <c r="E484" s="87">
        <v>0</v>
      </c>
      <c r="F484" s="87">
        <v>76.713019250000002</v>
      </c>
      <c r="G484" s="87">
        <v>191.78254812</v>
      </c>
      <c r="H484" s="87">
        <v>383.56509624</v>
      </c>
      <c r="I484" s="87">
        <v>0</v>
      </c>
      <c r="J484" s="87">
        <v>421.92160586</v>
      </c>
      <c r="K484" s="87">
        <v>498.63462511</v>
      </c>
      <c r="L484" s="87">
        <v>575.34764436</v>
      </c>
    </row>
    <row r="485" spans="1:12" ht="12.75" customHeight="1" x14ac:dyDescent="0.2">
      <c r="A485" s="86" t="s">
        <v>160</v>
      </c>
      <c r="B485" s="86">
        <v>20</v>
      </c>
      <c r="C485" s="87">
        <v>707.76331547999996</v>
      </c>
      <c r="D485" s="87">
        <v>703.75603377000004</v>
      </c>
      <c r="E485" s="87">
        <v>0</v>
      </c>
      <c r="F485" s="87">
        <v>70.375603380000001</v>
      </c>
      <c r="G485" s="87">
        <v>175.93900844000001</v>
      </c>
      <c r="H485" s="87">
        <v>351.87801689000003</v>
      </c>
      <c r="I485" s="87">
        <v>0</v>
      </c>
      <c r="J485" s="87">
        <v>387.06581856999998</v>
      </c>
      <c r="K485" s="87">
        <v>457.44142195000001</v>
      </c>
      <c r="L485" s="87">
        <v>527.81702532999998</v>
      </c>
    </row>
    <row r="486" spans="1:12" ht="12.75" customHeight="1" x14ac:dyDescent="0.2">
      <c r="A486" s="86" t="s">
        <v>160</v>
      </c>
      <c r="B486" s="86">
        <v>21</v>
      </c>
      <c r="C486" s="87">
        <v>712.23331273999997</v>
      </c>
      <c r="D486" s="87">
        <v>708.35322864</v>
      </c>
      <c r="E486" s="87">
        <v>0</v>
      </c>
      <c r="F486" s="87">
        <v>70.835322860000005</v>
      </c>
      <c r="G486" s="87">
        <v>177.08830716</v>
      </c>
      <c r="H486" s="87">
        <v>354.17661432</v>
      </c>
      <c r="I486" s="87">
        <v>0</v>
      </c>
      <c r="J486" s="87">
        <v>389.59427575000001</v>
      </c>
      <c r="K486" s="87">
        <v>460.42959861999998</v>
      </c>
      <c r="L486" s="87">
        <v>531.26492148</v>
      </c>
    </row>
    <row r="487" spans="1:12" ht="12.75" customHeight="1" x14ac:dyDescent="0.2">
      <c r="A487" s="86" t="s">
        <v>160</v>
      </c>
      <c r="B487" s="86">
        <v>22</v>
      </c>
      <c r="C487" s="87">
        <v>734.56588072</v>
      </c>
      <c r="D487" s="87">
        <v>730.84250575999999</v>
      </c>
      <c r="E487" s="87">
        <v>0</v>
      </c>
      <c r="F487" s="87">
        <v>73.084250580000003</v>
      </c>
      <c r="G487" s="87">
        <v>182.71062644</v>
      </c>
      <c r="H487" s="87">
        <v>365.42125288</v>
      </c>
      <c r="I487" s="87">
        <v>0</v>
      </c>
      <c r="J487" s="87">
        <v>401.96337817</v>
      </c>
      <c r="K487" s="87">
        <v>475.04762873999999</v>
      </c>
      <c r="L487" s="87">
        <v>548.13187932000005</v>
      </c>
    </row>
    <row r="488" spans="1:12" ht="12.75" customHeight="1" x14ac:dyDescent="0.2">
      <c r="A488" s="86" t="s">
        <v>160</v>
      </c>
      <c r="B488" s="86">
        <v>23</v>
      </c>
      <c r="C488" s="87">
        <v>740.83409009000002</v>
      </c>
      <c r="D488" s="87">
        <v>737.19199134999997</v>
      </c>
      <c r="E488" s="87">
        <v>0</v>
      </c>
      <c r="F488" s="87">
        <v>73.719199140000001</v>
      </c>
      <c r="G488" s="87">
        <v>184.29799783999999</v>
      </c>
      <c r="H488" s="87">
        <v>368.59599567999999</v>
      </c>
      <c r="I488" s="87">
        <v>0</v>
      </c>
      <c r="J488" s="87">
        <v>405.45559523999998</v>
      </c>
      <c r="K488" s="87">
        <v>479.17479437999998</v>
      </c>
      <c r="L488" s="87">
        <v>552.89399350999997</v>
      </c>
    </row>
    <row r="489" spans="1:12" ht="12.75" customHeight="1" x14ac:dyDescent="0.2">
      <c r="A489" s="86" t="s">
        <v>160</v>
      </c>
      <c r="B489" s="86">
        <v>24</v>
      </c>
      <c r="C489" s="87">
        <v>832.73869032000005</v>
      </c>
      <c r="D489" s="87">
        <v>828.74899682</v>
      </c>
      <c r="E489" s="87">
        <v>0</v>
      </c>
      <c r="F489" s="87">
        <v>82.874899679999999</v>
      </c>
      <c r="G489" s="87">
        <v>207.18724921</v>
      </c>
      <c r="H489" s="87">
        <v>414.37449841</v>
      </c>
      <c r="I489" s="87">
        <v>0</v>
      </c>
      <c r="J489" s="87">
        <v>455.81194825</v>
      </c>
      <c r="K489" s="87">
        <v>538.68684793</v>
      </c>
      <c r="L489" s="87">
        <v>621.56174762000001</v>
      </c>
    </row>
    <row r="490" spans="1:12" ht="12.75" customHeight="1" x14ac:dyDescent="0.2">
      <c r="A490" s="86" t="s">
        <v>161</v>
      </c>
      <c r="B490" s="86">
        <v>1</v>
      </c>
      <c r="C490" s="87">
        <v>1032.28818617</v>
      </c>
      <c r="D490" s="87">
        <v>1027.22226768</v>
      </c>
      <c r="E490" s="87">
        <v>0</v>
      </c>
      <c r="F490" s="87">
        <v>102.72222677000001</v>
      </c>
      <c r="G490" s="87">
        <v>256.80556691999999</v>
      </c>
      <c r="H490" s="87">
        <v>513.61113383999998</v>
      </c>
      <c r="I490" s="87">
        <v>0</v>
      </c>
      <c r="J490" s="87">
        <v>564.97224721999999</v>
      </c>
      <c r="K490" s="87">
        <v>667.69447399000001</v>
      </c>
      <c r="L490" s="87">
        <v>770.41670076000003</v>
      </c>
    </row>
    <row r="491" spans="1:12" ht="12.75" customHeight="1" x14ac:dyDescent="0.2">
      <c r="A491" s="86" t="s">
        <v>161</v>
      </c>
      <c r="B491" s="86">
        <v>2</v>
      </c>
      <c r="C491" s="87">
        <v>1143.01993025</v>
      </c>
      <c r="D491" s="87">
        <v>1137.2808944799999</v>
      </c>
      <c r="E491" s="87">
        <v>0</v>
      </c>
      <c r="F491" s="87">
        <v>113.72808945</v>
      </c>
      <c r="G491" s="87">
        <v>284.32022361999998</v>
      </c>
      <c r="H491" s="87">
        <v>568.64044723999996</v>
      </c>
      <c r="I491" s="87">
        <v>0</v>
      </c>
      <c r="J491" s="87">
        <v>625.50449196</v>
      </c>
      <c r="K491" s="87">
        <v>739.23258140999997</v>
      </c>
      <c r="L491" s="87">
        <v>852.96067086000005</v>
      </c>
    </row>
    <row r="492" spans="1:12" ht="12.75" customHeight="1" x14ac:dyDescent="0.2">
      <c r="A492" s="86" t="s">
        <v>161</v>
      </c>
      <c r="B492" s="86">
        <v>3</v>
      </c>
      <c r="C492" s="87">
        <v>1204.09624431</v>
      </c>
      <c r="D492" s="87">
        <v>1198.2135973699999</v>
      </c>
      <c r="E492" s="87">
        <v>0</v>
      </c>
      <c r="F492" s="87">
        <v>119.82135974000001</v>
      </c>
      <c r="G492" s="87">
        <v>299.55339934</v>
      </c>
      <c r="H492" s="87">
        <v>599.10679869000001</v>
      </c>
      <c r="I492" s="87">
        <v>0</v>
      </c>
      <c r="J492" s="87">
        <v>659.01747854999996</v>
      </c>
      <c r="K492" s="87">
        <v>778.83883829000001</v>
      </c>
      <c r="L492" s="87">
        <v>898.66019802999995</v>
      </c>
    </row>
    <row r="493" spans="1:12" ht="12.75" customHeight="1" x14ac:dyDescent="0.2">
      <c r="A493" s="86" t="s">
        <v>161</v>
      </c>
      <c r="B493" s="86">
        <v>4</v>
      </c>
      <c r="C493" s="87">
        <v>1195.1073600699999</v>
      </c>
      <c r="D493" s="87">
        <v>1189.34664524</v>
      </c>
      <c r="E493" s="87">
        <v>0</v>
      </c>
      <c r="F493" s="87">
        <v>118.93466452</v>
      </c>
      <c r="G493" s="87">
        <v>297.33666131000001</v>
      </c>
      <c r="H493" s="87">
        <v>594.67332262000002</v>
      </c>
      <c r="I493" s="87">
        <v>0</v>
      </c>
      <c r="J493" s="87">
        <v>654.14065488000006</v>
      </c>
      <c r="K493" s="87">
        <v>773.07531941000002</v>
      </c>
      <c r="L493" s="87">
        <v>892.00998392999998</v>
      </c>
    </row>
    <row r="494" spans="1:12" ht="12.75" customHeight="1" x14ac:dyDescent="0.2">
      <c r="A494" s="86" t="s">
        <v>161</v>
      </c>
      <c r="B494" s="86">
        <v>5</v>
      </c>
      <c r="C494" s="87">
        <v>1192.4830660600001</v>
      </c>
      <c r="D494" s="87">
        <v>1186.70006352</v>
      </c>
      <c r="E494" s="87">
        <v>0</v>
      </c>
      <c r="F494" s="87">
        <v>118.67000634999999</v>
      </c>
      <c r="G494" s="87">
        <v>296.67501587999999</v>
      </c>
      <c r="H494" s="87">
        <v>593.35003175999998</v>
      </c>
      <c r="I494" s="87">
        <v>0</v>
      </c>
      <c r="J494" s="87">
        <v>652.68503494000004</v>
      </c>
      <c r="K494" s="87">
        <v>771.35504129000003</v>
      </c>
      <c r="L494" s="87">
        <v>890.02504764000003</v>
      </c>
    </row>
    <row r="495" spans="1:12" ht="12.75" customHeight="1" x14ac:dyDescent="0.2">
      <c r="A495" s="86" t="s">
        <v>161</v>
      </c>
      <c r="B495" s="86">
        <v>6</v>
      </c>
      <c r="C495" s="87">
        <v>1175.10335457</v>
      </c>
      <c r="D495" s="87">
        <v>1169.35180498</v>
      </c>
      <c r="E495" s="87">
        <v>0</v>
      </c>
      <c r="F495" s="87">
        <v>116.9351805</v>
      </c>
      <c r="G495" s="87">
        <v>292.33795125</v>
      </c>
      <c r="H495" s="87">
        <v>584.67590249</v>
      </c>
      <c r="I495" s="87">
        <v>0</v>
      </c>
      <c r="J495" s="87">
        <v>643.14349274000006</v>
      </c>
      <c r="K495" s="87">
        <v>760.07867323999994</v>
      </c>
      <c r="L495" s="87">
        <v>877.01385373999994</v>
      </c>
    </row>
    <row r="496" spans="1:12" ht="12.75" customHeight="1" x14ac:dyDescent="0.2">
      <c r="A496" s="86" t="s">
        <v>161</v>
      </c>
      <c r="B496" s="86">
        <v>7</v>
      </c>
      <c r="C496" s="87">
        <v>1145.13067471</v>
      </c>
      <c r="D496" s="87">
        <v>1139.58347903</v>
      </c>
      <c r="E496" s="87">
        <v>0</v>
      </c>
      <c r="F496" s="87">
        <v>113.95834790000001</v>
      </c>
      <c r="G496" s="87">
        <v>284.89586975999998</v>
      </c>
      <c r="H496" s="87">
        <v>569.79173951999996</v>
      </c>
      <c r="I496" s="87">
        <v>0</v>
      </c>
      <c r="J496" s="87">
        <v>626.77091346999998</v>
      </c>
      <c r="K496" s="87">
        <v>740.72926137000002</v>
      </c>
      <c r="L496" s="87">
        <v>854.68760927000005</v>
      </c>
    </row>
    <row r="497" spans="1:12" ht="12.75" customHeight="1" x14ac:dyDescent="0.2">
      <c r="A497" s="86" t="s">
        <v>161</v>
      </c>
      <c r="B497" s="86">
        <v>8</v>
      </c>
      <c r="C497" s="87">
        <v>1159.2206639399999</v>
      </c>
      <c r="D497" s="87">
        <v>1153.9146963200001</v>
      </c>
      <c r="E497" s="87">
        <v>0</v>
      </c>
      <c r="F497" s="87">
        <v>115.39146963</v>
      </c>
      <c r="G497" s="87">
        <v>288.47867408000002</v>
      </c>
      <c r="H497" s="87">
        <v>576.95734816000004</v>
      </c>
      <c r="I497" s="87">
        <v>0</v>
      </c>
      <c r="J497" s="87">
        <v>634.65308298000002</v>
      </c>
      <c r="K497" s="87">
        <v>750.04455260999998</v>
      </c>
      <c r="L497" s="87">
        <v>865.43602224000006</v>
      </c>
    </row>
    <row r="498" spans="1:12" ht="12.75" customHeight="1" x14ac:dyDescent="0.2">
      <c r="A498" s="86" t="s">
        <v>161</v>
      </c>
      <c r="B498" s="86">
        <v>9</v>
      </c>
      <c r="C498" s="87">
        <v>1063.6226557</v>
      </c>
      <c r="D498" s="87">
        <v>1058.33996746</v>
      </c>
      <c r="E498" s="87">
        <v>0</v>
      </c>
      <c r="F498" s="87">
        <v>105.83399675</v>
      </c>
      <c r="G498" s="87">
        <v>264.58499187000001</v>
      </c>
      <c r="H498" s="87">
        <v>529.16998373000001</v>
      </c>
      <c r="I498" s="87">
        <v>0</v>
      </c>
      <c r="J498" s="87">
        <v>582.0869821</v>
      </c>
      <c r="K498" s="87">
        <v>687.92097884999998</v>
      </c>
      <c r="L498" s="87">
        <v>793.75497559999997</v>
      </c>
    </row>
    <row r="499" spans="1:12" ht="12.75" customHeight="1" x14ac:dyDescent="0.2">
      <c r="A499" s="86" t="s">
        <v>161</v>
      </c>
      <c r="B499" s="86">
        <v>10</v>
      </c>
      <c r="C499" s="87">
        <v>918.53788640000005</v>
      </c>
      <c r="D499" s="87">
        <v>913.77910884000005</v>
      </c>
      <c r="E499" s="87">
        <v>0</v>
      </c>
      <c r="F499" s="87">
        <v>91.377910880000002</v>
      </c>
      <c r="G499" s="87">
        <v>228.44477721000001</v>
      </c>
      <c r="H499" s="87">
        <v>456.88955442000002</v>
      </c>
      <c r="I499" s="87">
        <v>0</v>
      </c>
      <c r="J499" s="87">
        <v>502.57850986</v>
      </c>
      <c r="K499" s="87">
        <v>593.95642075000001</v>
      </c>
      <c r="L499" s="87">
        <v>685.33433162999995</v>
      </c>
    </row>
    <row r="500" spans="1:12" ht="12.75" customHeight="1" x14ac:dyDescent="0.2">
      <c r="A500" s="86" t="s">
        <v>161</v>
      </c>
      <c r="B500" s="86">
        <v>11</v>
      </c>
      <c r="C500" s="87">
        <v>812.14546683000003</v>
      </c>
      <c r="D500" s="87">
        <v>807.98867396000003</v>
      </c>
      <c r="E500" s="87">
        <v>0</v>
      </c>
      <c r="F500" s="87">
        <v>80.798867400000006</v>
      </c>
      <c r="G500" s="87">
        <v>201.99716849000001</v>
      </c>
      <c r="H500" s="87">
        <v>403.99433698000001</v>
      </c>
      <c r="I500" s="87">
        <v>0</v>
      </c>
      <c r="J500" s="87">
        <v>444.39377067999999</v>
      </c>
      <c r="K500" s="87">
        <v>525.19263807000004</v>
      </c>
      <c r="L500" s="87">
        <v>605.99150546999999</v>
      </c>
    </row>
    <row r="501" spans="1:12" ht="12.75" customHeight="1" x14ac:dyDescent="0.2">
      <c r="A501" s="86" t="s">
        <v>161</v>
      </c>
      <c r="B501" s="86">
        <v>12</v>
      </c>
      <c r="C501" s="87">
        <v>778.12576063999995</v>
      </c>
      <c r="D501" s="87">
        <v>774.29836064000006</v>
      </c>
      <c r="E501" s="87">
        <v>0</v>
      </c>
      <c r="F501" s="87">
        <v>77.42983606</v>
      </c>
      <c r="G501" s="87">
        <v>193.57459016000001</v>
      </c>
      <c r="H501" s="87">
        <v>387.14918032000003</v>
      </c>
      <c r="I501" s="87">
        <v>0</v>
      </c>
      <c r="J501" s="87">
        <v>425.86409835000001</v>
      </c>
      <c r="K501" s="87">
        <v>503.29393442000003</v>
      </c>
      <c r="L501" s="87">
        <v>580.72377047999998</v>
      </c>
    </row>
    <row r="502" spans="1:12" ht="12.75" customHeight="1" x14ac:dyDescent="0.2">
      <c r="A502" s="86" t="s">
        <v>161</v>
      </c>
      <c r="B502" s="86">
        <v>13</v>
      </c>
      <c r="C502" s="87">
        <v>792.06175296000004</v>
      </c>
      <c r="D502" s="87">
        <v>788.09788350999997</v>
      </c>
      <c r="E502" s="87">
        <v>0</v>
      </c>
      <c r="F502" s="87">
        <v>78.809788350000005</v>
      </c>
      <c r="G502" s="87">
        <v>197.02447088</v>
      </c>
      <c r="H502" s="87">
        <v>394.04894175999999</v>
      </c>
      <c r="I502" s="87">
        <v>0</v>
      </c>
      <c r="J502" s="87">
        <v>433.45383593000003</v>
      </c>
      <c r="K502" s="87">
        <v>512.26362428000004</v>
      </c>
      <c r="L502" s="87">
        <v>591.07341263000001</v>
      </c>
    </row>
    <row r="503" spans="1:12" ht="12.75" customHeight="1" x14ac:dyDescent="0.2">
      <c r="A503" s="86" t="s">
        <v>161</v>
      </c>
      <c r="B503" s="86">
        <v>14</v>
      </c>
      <c r="C503" s="87">
        <v>803.37475626000003</v>
      </c>
      <c r="D503" s="87">
        <v>799.38515440000003</v>
      </c>
      <c r="E503" s="87">
        <v>0</v>
      </c>
      <c r="F503" s="87">
        <v>79.938515440000003</v>
      </c>
      <c r="G503" s="87">
        <v>199.84628860000001</v>
      </c>
      <c r="H503" s="87">
        <v>399.69257720000002</v>
      </c>
      <c r="I503" s="87">
        <v>0</v>
      </c>
      <c r="J503" s="87">
        <v>439.66183491999999</v>
      </c>
      <c r="K503" s="87">
        <v>519.60035035999999</v>
      </c>
      <c r="L503" s="87">
        <v>599.53886580000005</v>
      </c>
    </row>
    <row r="504" spans="1:12" ht="12.75" customHeight="1" x14ac:dyDescent="0.2">
      <c r="A504" s="86" t="s">
        <v>161</v>
      </c>
      <c r="B504" s="86">
        <v>15</v>
      </c>
      <c r="C504" s="87">
        <v>812.12755670000001</v>
      </c>
      <c r="D504" s="87">
        <v>808.04829766</v>
      </c>
      <c r="E504" s="87">
        <v>0</v>
      </c>
      <c r="F504" s="87">
        <v>80.804829769999998</v>
      </c>
      <c r="G504" s="87">
        <v>202.01207442</v>
      </c>
      <c r="H504" s="87">
        <v>404.02414883</v>
      </c>
      <c r="I504" s="87">
        <v>0</v>
      </c>
      <c r="J504" s="87">
        <v>444.42656370999998</v>
      </c>
      <c r="K504" s="87">
        <v>525.23139347999995</v>
      </c>
      <c r="L504" s="87">
        <v>606.03622325000003</v>
      </c>
    </row>
    <row r="505" spans="1:12" ht="12.75" customHeight="1" x14ac:dyDescent="0.2">
      <c r="A505" s="86" t="s">
        <v>161</v>
      </c>
      <c r="B505" s="86">
        <v>16</v>
      </c>
      <c r="C505" s="87">
        <v>813.45998291000001</v>
      </c>
      <c r="D505" s="87">
        <v>809.43404327999997</v>
      </c>
      <c r="E505" s="87">
        <v>0</v>
      </c>
      <c r="F505" s="87">
        <v>80.943404330000007</v>
      </c>
      <c r="G505" s="87">
        <v>202.35851081999999</v>
      </c>
      <c r="H505" s="87">
        <v>404.71702163999998</v>
      </c>
      <c r="I505" s="87">
        <v>0</v>
      </c>
      <c r="J505" s="87">
        <v>445.18872379999999</v>
      </c>
      <c r="K505" s="87">
        <v>526.13212812999996</v>
      </c>
      <c r="L505" s="87">
        <v>607.07553245999998</v>
      </c>
    </row>
    <row r="506" spans="1:12" ht="12.75" customHeight="1" x14ac:dyDescent="0.2">
      <c r="A506" s="86" t="s">
        <v>161</v>
      </c>
      <c r="B506" s="86">
        <v>17</v>
      </c>
      <c r="C506" s="87">
        <v>808.25377450999997</v>
      </c>
      <c r="D506" s="87">
        <v>804.28427580000005</v>
      </c>
      <c r="E506" s="87">
        <v>0</v>
      </c>
      <c r="F506" s="87">
        <v>80.428427580000005</v>
      </c>
      <c r="G506" s="87">
        <v>201.07106895000001</v>
      </c>
      <c r="H506" s="87">
        <v>402.14213790000002</v>
      </c>
      <c r="I506" s="87">
        <v>0</v>
      </c>
      <c r="J506" s="87">
        <v>442.35635169</v>
      </c>
      <c r="K506" s="87">
        <v>522.78477926999994</v>
      </c>
      <c r="L506" s="87">
        <v>603.21320685000001</v>
      </c>
    </row>
    <row r="507" spans="1:12" ht="12.75" customHeight="1" x14ac:dyDescent="0.2">
      <c r="A507" s="86" t="s">
        <v>161</v>
      </c>
      <c r="B507" s="86">
        <v>18</v>
      </c>
      <c r="C507" s="87">
        <v>781.45098715999995</v>
      </c>
      <c r="D507" s="87">
        <v>777.61382857000001</v>
      </c>
      <c r="E507" s="87">
        <v>0</v>
      </c>
      <c r="F507" s="87">
        <v>77.761382859999998</v>
      </c>
      <c r="G507" s="87">
        <v>194.40345714</v>
      </c>
      <c r="H507" s="87">
        <v>388.80691429000001</v>
      </c>
      <c r="I507" s="87">
        <v>0</v>
      </c>
      <c r="J507" s="87">
        <v>427.68760571000001</v>
      </c>
      <c r="K507" s="87">
        <v>505.44898856999998</v>
      </c>
      <c r="L507" s="87">
        <v>583.21037143000001</v>
      </c>
    </row>
    <row r="508" spans="1:12" ht="12.75" customHeight="1" x14ac:dyDescent="0.2">
      <c r="A508" s="86" t="s">
        <v>161</v>
      </c>
      <c r="B508" s="86">
        <v>19</v>
      </c>
      <c r="C508" s="87">
        <v>744.43684313000006</v>
      </c>
      <c r="D508" s="87">
        <v>740.85083671999996</v>
      </c>
      <c r="E508" s="87">
        <v>0</v>
      </c>
      <c r="F508" s="87">
        <v>74.085083670000003</v>
      </c>
      <c r="G508" s="87">
        <v>185.21270917999999</v>
      </c>
      <c r="H508" s="87">
        <v>370.42541835999998</v>
      </c>
      <c r="I508" s="87">
        <v>0</v>
      </c>
      <c r="J508" s="87">
        <v>407.46796019999999</v>
      </c>
      <c r="K508" s="87">
        <v>481.55304387000001</v>
      </c>
      <c r="L508" s="87">
        <v>555.63812754000003</v>
      </c>
    </row>
    <row r="509" spans="1:12" ht="12.75" customHeight="1" x14ac:dyDescent="0.2">
      <c r="A509" s="86" t="s">
        <v>161</v>
      </c>
      <c r="B509" s="86">
        <v>20</v>
      </c>
      <c r="C509" s="87">
        <v>744.29886578000003</v>
      </c>
      <c r="D509" s="87">
        <v>740.68807249999998</v>
      </c>
      <c r="E509" s="87">
        <v>0</v>
      </c>
      <c r="F509" s="87">
        <v>74.068807250000006</v>
      </c>
      <c r="G509" s="87">
        <v>185.17201813</v>
      </c>
      <c r="H509" s="87">
        <v>370.34403624999999</v>
      </c>
      <c r="I509" s="87">
        <v>0</v>
      </c>
      <c r="J509" s="87">
        <v>407.37843987999997</v>
      </c>
      <c r="K509" s="87">
        <v>481.44724712999999</v>
      </c>
      <c r="L509" s="87">
        <v>555.51605438000001</v>
      </c>
    </row>
    <row r="510" spans="1:12" ht="12.75" customHeight="1" x14ac:dyDescent="0.2">
      <c r="A510" s="86" t="s">
        <v>161</v>
      </c>
      <c r="B510" s="86">
        <v>21</v>
      </c>
      <c r="C510" s="87">
        <v>746.58656473999997</v>
      </c>
      <c r="D510" s="87">
        <v>743.00675720000004</v>
      </c>
      <c r="E510" s="87">
        <v>0</v>
      </c>
      <c r="F510" s="87">
        <v>74.300675720000001</v>
      </c>
      <c r="G510" s="87">
        <v>185.75168930000001</v>
      </c>
      <c r="H510" s="87">
        <v>371.50337860000002</v>
      </c>
      <c r="I510" s="87">
        <v>0</v>
      </c>
      <c r="J510" s="87">
        <v>408.65371646</v>
      </c>
      <c r="K510" s="87">
        <v>482.95439218000001</v>
      </c>
      <c r="L510" s="87">
        <v>557.25506789999997</v>
      </c>
    </row>
    <row r="511" spans="1:12" ht="12.75" customHeight="1" x14ac:dyDescent="0.2">
      <c r="A511" s="86" t="s">
        <v>161</v>
      </c>
      <c r="B511" s="86">
        <v>22</v>
      </c>
      <c r="C511" s="87">
        <v>754.15328101</v>
      </c>
      <c r="D511" s="87">
        <v>750.42053333000001</v>
      </c>
      <c r="E511" s="87">
        <v>0</v>
      </c>
      <c r="F511" s="87">
        <v>75.042053330000002</v>
      </c>
      <c r="G511" s="87">
        <v>187.60513333</v>
      </c>
      <c r="H511" s="87">
        <v>375.21026667000001</v>
      </c>
      <c r="I511" s="87">
        <v>0</v>
      </c>
      <c r="J511" s="87">
        <v>412.73129333000003</v>
      </c>
      <c r="K511" s="87">
        <v>487.77334666000002</v>
      </c>
      <c r="L511" s="87">
        <v>562.81539999999995</v>
      </c>
    </row>
    <row r="512" spans="1:12" ht="12.75" customHeight="1" x14ac:dyDescent="0.2">
      <c r="A512" s="86" t="s">
        <v>161</v>
      </c>
      <c r="B512" s="86">
        <v>23</v>
      </c>
      <c r="C512" s="87">
        <v>791.22924880000005</v>
      </c>
      <c r="D512" s="87">
        <v>787.15047460999995</v>
      </c>
      <c r="E512" s="87">
        <v>0</v>
      </c>
      <c r="F512" s="87">
        <v>78.715047459999994</v>
      </c>
      <c r="G512" s="87">
        <v>196.78761865000001</v>
      </c>
      <c r="H512" s="87">
        <v>393.57523730999998</v>
      </c>
      <c r="I512" s="87">
        <v>0</v>
      </c>
      <c r="J512" s="87">
        <v>432.93276104</v>
      </c>
      <c r="K512" s="87">
        <v>511.6478085</v>
      </c>
      <c r="L512" s="87">
        <v>590.36285596000005</v>
      </c>
    </row>
    <row r="513" spans="1:12" ht="12.75" customHeight="1" x14ac:dyDescent="0.2">
      <c r="A513" s="86" t="s">
        <v>161</v>
      </c>
      <c r="B513" s="86">
        <v>24</v>
      </c>
      <c r="C513" s="87">
        <v>907.21197371999995</v>
      </c>
      <c r="D513" s="87">
        <v>902.73279365999997</v>
      </c>
      <c r="E513" s="87">
        <v>0</v>
      </c>
      <c r="F513" s="87">
        <v>90.273279369999997</v>
      </c>
      <c r="G513" s="87">
        <v>225.68319842</v>
      </c>
      <c r="H513" s="87">
        <v>451.36639682999999</v>
      </c>
      <c r="I513" s="87">
        <v>0</v>
      </c>
      <c r="J513" s="87">
        <v>496.50303651000002</v>
      </c>
      <c r="K513" s="87">
        <v>586.77631587999997</v>
      </c>
      <c r="L513" s="87">
        <v>677.04959525000004</v>
      </c>
    </row>
    <row r="514" spans="1:12" ht="12.75" customHeight="1" x14ac:dyDescent="0.2">
      <c r="A514" s="86" t="s">
        <v>162</v>
      </c>
      <c r="B514" s="86">
        <v>1</v>
      </c>
      <c r="C514" s="87">
        <v>1039.1483585599999</v>
      </c>
      <c r="D514" s="87">
        <v>1033.9436358800001</v>
      </c>
      <c r="E514" s="87">
        <v>0</v>
      </c>
      <c r="F514" s="87">
        <v>103.39436359</v>
      </c>
      <c r="G514" s="87">
        <v>258.48590897000003</v>
      </c>
      <c r="H514" s="87">
        <v>516.97181794000005</v>
      </c>
      <c r="I514" s="87">
        <v>0</v>
      </c>
      <c r="J514" s="87">
        <v>568.66899973</v>
      </c>
      <c r="K514" s="87">
        <v>672.06336332000001</v>
      </c>
      <c r="L514" s="87">
        <v>775.45772691000002</v>
      </c>
    </row>
    <row r="515" spans="1:12" ht="12.75" customHeight="1" x14ac:dyDescent="0.2">
      <c r="A515" s="86" t="s">
        <v>162</v>
      </c>
      <c r="B515" s="86">
        <v>2</v>
      </c>
      <c r="C515" s="87">
        <v>1155.27528272</v>
      </c>
      <c r="D515" s="87">
        <v>1149.08266955</v>
      </c>
      <c r="E515" s="87">
        <v>0</v>
      </c>
      <c r="F515" s="87">
        <v>114.90826696000001</v>
      </c>
      <c r="G515" s="87">
        <v>287.27066739000003</v>
      </c>
      <c r="H515" s="87">
        <v>574.54133478000006</v>
      </c>
      <c r="I515" s="87">
        <v>0</v>
      </c>
      <c r="J515" s="87">
        <v>631.99546825000004</v>
      </c>
      <c r="K515" s="87">
        <v>746.90373521000004</v>
      </c>
      <c r="L515" s="87">
        <v>861.81200216000002</v>
      </c>
    </row>
    <row r="516" spans="1:12" ht="12.75" customHeight="1" x14ac:dyDescent="0.2">
      <c r="A516" s="86" t="s">
        <v>162</v>
      </c>
      <c r="B516" s="86">
        <v>3</v>
      </c>
      <c r="C516" s="87">
        <v>1178.4606292200001</v>
      </c>
      <c r="D516" s="87">
        <v>1171.8761382600001</v>
      </c>
      <c r="E516" s="87">
        <v>0</v>
      </c>
      <c r="F516" s="87">
        <v>117.18761383</v>
      </c>
      <c r="G516" s="87">
        <v>292.96903457000002</v>
      </c>
      <c r="H516" s="87">
        <v>585.93806913000003</v>
      </c>
      <c r="I516" s="87">
        <v>0</v>
      </c>
      <c r="J516" s="87">
        <v>644.53187604000004</v>
      </c>
      <c r="K516" s="87">
        <v>761.71948986999996</v>
      </c>
      <c r="L516" s="87">
        <v>878.90710369999999</v>
      </c>
    </row>
    <row r="517" spans="1:12" ht="12.75" customHeight="1" x14ac:dyDescent="0.2">
      <c r="A517" s="86" t="s">
        <v>162</v>
      </c>
      <c r="B517" s="86">
        <v>4</v>
      </c>
      <c r="C517" s="87">
        <v>1193.3554739399999</v>
      </c>
      <c r="D517" s="87">
        <v>1186.67176623</v>
      </c>
      <c r="E517" s="87">
        <v>0</v>
      </c>
      <c r="F517" s="87">
        <v>118.66717662000001</v>
      </c>
      <c r="G517" s="87">
        <v>296.66794155999997</v>
      </c>
      <c r="H517" s="87">
        <v>593.33588311999995</v>
      </c>
      <c r="I517" s="87">
        <v>0</v>
      </c>
      <c r="J517" s="87">
        <v>652.66947143000004</v>
      </c>
      <c r="K517" s="87">
        <v>771.33664805000001</v>
      </c>
      <c r="L517" s="87">
        <v>890.00382466999997</v>
      </c>
    </row>
    <row r="518" spans="1:12" ht="12.75" customHeight="1" x14ac:dyDescent="0.2">
      <c r="A518" s="86" t="s">
        <v>162</v>
      </c>
      <c r="B518" s="86">
        <v>5</v>
      </c>
      <c r="C518" s="87">
        <v>1190.1572030699999</v>
      </c>
      <c r="D518" s="87">
        <v>1183.5431846399999</v>
      </c>
      <c r="E518" s="87">
        <v>0</v>
      </c>
      <c r="F518" s="87">
        <v>118.35431846</v>
      </c>
      <c r="G518" s="87">
        <v>295.88579615999998</v>
      </c>
      <c r="H518" s="87">
        <v>591.77159231999997</v>
      </c>
      <c r="I518" s="87">
        <v>0</v>
      </c>
      <c r="J518" s="87">
        <v>650.94875155</v>
      </c>
      <c r="K518" s="87">
        <v>769.30307001999995</v>
      </c>
      <c r="L518" s="87">
        <v>887.65738848000001</v>
      </c>
    </row>
    <row r="519" spans="1:12" ht="12.75" customHeight="1" x14ac:dyDescent="0.2">
      <c r="A519" s="86" t="s">
        <v>162</v>
      </c>
      <c r="B519" s="86">
        <v>6</v>
      </c>
      <c r="C519" s="87">
        <v>1204.7494909100001</v>
      </c>
      <c r="D519" s="87">
        <v>1198.3369686799999</v>
      </c>
      <c r="E519" s="87">
        <v>0</v>
      </c>
      <c r="F519" s="87">
        <v>119.83369687</v>
      </c>
      <c r="G519" s="87">
        <v>299.58424216999998</v>
      </c>
      <c r="H519" s="87">
        <v>599.16848433999996</v>
      </c>
      <c r="I519" s="87">
        <v>0</v>
      </c>
      <c r="J519" s="87">
        <v>659.08533277000004</v>
      </c>
      <c r="K519" s="87">
        <v>778.91902963999996</v>
      </c>
      <c r="L519" s="87">
        <v>898.75272651</v>
      </c>
    </row>
    <row r="520" spans="1:12" ht="12.75" customHeight="1" x14ac:dyDescent="0.2">
      <c r="A520" s="86" t="s">
        <v>162</v>
      </c>
      <c r="B520" s="86">
        <v>7</v>
      </c>
      <c r="C520" s="87">
        <v>1212.8111987100001</v>
      </c>
      <c r="D520" s="87">
        <v>1206.7882701799999</v>
      </c>
      <c r="E520" s="87">
        <v>0</v>
      </c>
      <c r="F520" s="87">
        <v>120.67882702</v>
      </c>
      <c r="G520" s="87">
        <v>301.69706754999999</v>
      </c>
      <c r="H520" s="87">
        <v>603.39413508999996</v>
      </c>
      <c r="I520" s="87">
        <v>0</v>
      </c>
      <c r="J520" s="87">
        <v>663.73354859999995</v>
      </c>
      <c r="K520" s="87">
        <v>784.41237562000003</v>
      </c>
      <c r="L520" s="87">
        <v>905.09120264000001</v>
      </c>
    </row>
    <row r="521" spans="1:12" ht="12.75" customHeight="1" x14ac:dyDescent="0.2">
      <c r="A521" s="86" t="s">
        <v>162</v>
      </c>
      <c r="B521" s="86">
        <v>8</v>
      </c>
      <c r="C521" s="87">
        <v>1147.20994049</v>
      </c>
      <c r="D521" s="87">
        <v>1141.59626432</v>
      </c>
      <c r="E521" s="87">
        <v>0</v>
      </c>
      <c r="F521" s="87">
        <v>114.15962643</v>
      </c>
      <c r="G521" s="87">
        <v>285.39906608000001</v>
      </c>
      <c r="H521" s="87">
        <v>570.79813216000002</v>
      </c>
      <c r="I521" s="87">
        <v>0</v>
      </c>
      <c r="J521" s="87">
        <v>627.87794538000003</v>
      </c>
      <c r="K521" s="87">
        <v>742.03757181000003</v>
      </c>
      <c r="L521" s="87">
        <v>856.19719824000003</v>
      </c>
    </row>
    <row r="522" spans="1:12" ht="12.75" customHeight="1" x14ac:dyDescent="0.2">
      <c r="A522" s="86" t="s">
        <v>162</v>
      </c>
      <c r="B522" s="86">
        <v>9</v>
      </c>
      <c r="C522" s="87">
        <v>1059.7436911499999</v>
      </c>
      <c r="D522" s="87">
        <v>1054.50399554</v>
      </c>
      <c r="E522" s="87">
        <v>0</v>
      </c>
      <c r="F522" s="87">
        <v>105.45039955</v>
      </c>
      <c r="G522" s="87">
        <v>263.62599889000001</v>
      </c>
      <c r="H522" s="87">
        <v>527.25199777</v>
      </c>
      <c r="I522" s="87">
        <v>0</v>
      </c>
      <c r="J522" s="87">
        <v>579.97719755000003</v>
      </c>
      <c r="K522" s="87">
        <v>685.42759709999996</v>
      </c>
      <c r="L522" s="87">
        <v>790.87799666000001</v>
      </c>
    </row>
    <row r="523" spans="1:12" ht="12.75" customHeight="1" x14ac:dyDescent="0.2">
      <c r="A523" s="86" t="s">
        <v>162</v>
      </c>
      <c r="B523" s="86">
        <v>10</v>
      </c>
      <c r="C523" s="87">
        <v>961.52624395999999</v>
      </c>
      <c r="D523" s="87">
        <v>957.43882485999995</v>
      </c>
      <c r="E523" s="87">
        <v>0</v>
      </c>
      <c r="F523" s="87">
        <v>95.743882490000004</v>
      </c>
      <c r="G523" s="87">
        <v>239.35970621999999</v>
      </c>
      <c r="H523" s="87">
        <v>478.71941242999998</v>
      </c>
      <c r="I523" s="87">
        <v>0</v>
      </c>
      <c r="J523" s="87">
        <v>526.59135366999999</v>
      </c>
      <c r="K523" s="87">
        <v>622.33523616000002</v>
      </c>
      <c r="L523" s="87">
        <v>718.07911865000005</v>
      </c>
    </row>
    <row r="524" spans="1:12" ht="12.75" customHeight="1" x14ac:dyDescent="0.2">
      <c r="A524" s="86" t="s">
        <v>162</v>
      </c>
      <c r="B524" s="86">
        <v>11</v>
      </c>
      <c r="C524" s="87">
        <v>874.43062166000004</v>
      </c>
      <c r="D524" s="87">
        <v>870.58408125999995</v>
      </c>
      <c r="E524" s="87">
        <v>0</v>
      </c>
      <c r="F524" s="87">
        <v>87.058408130000004</v>
      </c>
      <c r="G524" s="87">
        <v>217.64602031999999</v>
      </c>
      <c r="H524" s="87">
        <v>435.29204062999997</v>
      </c>
      <c r="I524" s="87">
        <v>0</v>
      </c>
      <c r="J524" s="87">
        <v>478.82124469000001</v>
      </c>
      <c r="K524" s="87">
        <v>565.87965282000005</v>
      </c>
      <c r="L524" s="87">
        <v>652.93806095000002</v>
      </c>
    </row>
    <row r="525" spans="1:12" ht="12.75" customHeight="1" x14ac:dyDescent="0.2">
      <c r="A525" s="86" t="s">
        <v>162</v>
      </c>
      <c r="B525" s="86">
        <v>12</v>
      </c>
      <c r="C525" s="87">
        <v>800.99288794999995</v>
      </c>
      <c r="D525" s="87">
        <v>797.09521505999999</v>
      </c>
      <c r="E525" s="87">
        <v>0</v>
      </c>
      <c r="F525" s="87">
        <v>79.709521510000002</v>
      </c>
      <c r="G525" s="87">
        <v>199.27380377</v>
      </c>
      <c r="H525" s="87">
        <v>398.54760752999999</v>
      </c>
      <c r="I525" s="87">
        <v>0</v>
      </c>
      <c r="J525" s="87">
        <v>438.40236828000002</v>
      </c>
      <c r="K525" s="87">
        <v>518.11188978999996</v>
      </c>
      <c r="L525" s="87">
        <v>597.82141130000002</v>
      </c>
    </row>
    <row r="526" spans="1:12" ht="12.75" customHeight="1" x14ac:dyDescent="0.2">
      <c r="A526" s="86" t="s">
        <v>162</v>
      </c>
      <c r="B526" s="86">
        <v>13</v>
      </c>
      <c r="C526" s="87">
        <v>792.65630093000004</v>
      </c>
      <c r="D526" s="87">
        <v>788.72889949</v>
      </c>
      <c r="E526" s="87">
        <v>0</v>
      </c>
      <c r="F526" s="87">
        <v>78.872889950000001</v>
      </c>
      <c r="G526" s="87">
        <v>197.18222487</v>
      </c>
      <c r="H526" s="87">
        <v>394.36444975000001</v>
      </c>
      <c r="I526" s="87">
        <v>0</v>
      </c>
      <c r="J526" s="87">
        <v>433.80089471999997</v>
      </c>
      <c r="K526" s="87">
        <v>512.67378467000003</v>
      </c>
      <c r="L526" s="87">
        <v>591.54667461999998</v>
      </c>
    </row>
    <row r="527" spans="1:12" ht="12.75" customHeight="1" x14ac:dyDescent="0.2">
      <c r="A527" s="86" t="s">
        <v>162</v>
      </c>
      <c r="B527" s="86">
        <v>14</v>
      </c>
      <c r="C527" s="87">
        <v>796.05434558000002</v>
      </c>
      <c r="D527" s="87">
        <v>791.87125160000005</v>
      </c>
      <c r="E527" s="87">
        <v>0</v>
      </c>
      <c r="F527" s="87">
        <v>79.187125159999994</v>
      </c>
      <c r="G527" s="87">
        <v>197.96781290000001</v>
      </c>
      <c r="H527" s="87">
        <v>395.93562580000003</v>
      </c>
      <c r="I527" s="87">
        <v>0</v>
      </c>
      <c r="J527" s="87">
        <v>435.52918837999999</v>
      </c>
      <c r="K527" s="87">
        <v>514.71631353999999</v>
      </c>
      <c r="L527" s="87">
        <v>593.90343870000004</v>
      </c>
    </row>
    <row r="528" spans="1:12" ht="12.75" customHeight="1" x14ac:dyDescent="0.2">
      <c r="A528" s="86" t="s">
        <v>162</v>
      </c>
      <c r="B528" s="86">
        <v>15</v>
      </c>
      <c r="C528" s="87">
        <v>820.68416749000005</v>
      </c>
      <c r="D528" s="87">
        <v>816.23302263999994</v>
      </c>
      <c r="E528" s="87">
        <v>0</v>
      </c>
      <c r="F528" s="87">
        <v>81.623302260000003</v>
      </c>
      <c r="G528" s="87">
        <v>204.05825565999999</v>
      </c>
      <c r="H528" s="87">
        <v>408.11651131999997</v>
      </c>
      <c r="I528" s="87">
        <v>0</v>
      </c>
      <c r="J528" s="87">
        <v>448.92816245</v>
      </c>
      <c r="K528" s="87">
        <v>530.55146472000001</v>
      </c>
      <c r="L528" s="87">
        <v>612.17476697999996</v>
      </c>
    </row>
    <row r="529" spans="1:12" ht="12.75" customHeight="1" x14ac:dyDescent="0.2">
      <c r="A529" s="86" t="s">
        <v>162</v>
      </c>
      <c r="B529" s="86">
        <v>16</v>
      </c>
      <c r="C529" s="87">
        <v>831.53468063000003</v>
      </c>
      <c r="D529" s="87">
        <v>827.18700873</v>
      </c>
      <c r="E529" s="87">
        <v>0</v>
      </c>
      <c r="F529" s="87">
        <v>82.718700870000006</v>
      </c>
      <c r="G529" s="87">
        <v>206.79675218</v>
      </c>
      <c r="H529" s="87">
        <v>413.59350437000001</v>
      </c>
      <c r="I529" s="87">
        <v>0</v>
      </c>
      <c r="J529" s="87">
        <v>454.95285480000001</v>
      </c>
      <c r="K529" s="87">
        <v>537.67155566999998</v>
      </c>
      <c r="L529" s="87">
        <v>620.39025655</v>
      </c>
    </row>
    <row r="530" spans="1:12" ht="12.75" customHeight="1" x14ac:dyDescent="0.2">
      <c r="A530" s="86" t="s">
        <v>162</v>
      </c>
      <c r="B530" s="86">
        <v>17</v>
      </c>
      <c r="C530" s="87">
        <v>825.90214990000004</v>
      </c>
      <c r="D530" s="87">
        <v>821.54274697000005</v>
      </c>
      <c r="E530" s="87">
        <v>0</v>
      </c>
      <c r="F530" s="87">
        <v>82.154274700000002</v>
      </c>
      <c r="G530" s="87">
        <v>205.38568674000001</v>
      </c>
      <c r="H530" s="87">
        <v>410.77137348999997</v>
      </c>
      <c r="I530" s="87">
        <v>0</v>
      </c>
      <c r="J530" s="87">
        <v>451.84851083000001</v>
      </c>
      <c r="K530" s="87">
        <v>534.00278552999998</v>
      </c>
      <c r="L530" s="87">
        <v>616.15706022999996</v>
      </c>
    </row>
    <row r="531" spans="1:12" ht="12.75" customHeight="1" x14ac:dyDescent="0.2">
      <c r="A531" s="86" t="s">
        <v>162</v>
      </c>
      <c r="B531" s="86">
        <v>18</v>
      </c>
      <c r="C531" s="87">
        <v>802.11872877999997</v>
      </c>
      <c r="D531" s="87">
        <v>797.93636954999999</v>
      </c>
      <c r="E531" s="87">
        <v>0</v>
      </c>
      <c r="F531" s="87">
        <v>79.793636960000001</v>
      </c>
      <c r="G531" s="87">
        <v>199.48409239</v>
      </c>
      <c r="H531" s="87">
        <v>398.96818478</v>
      </c>
      <c r="I531" s="87">
        <v>0</v>
      </c>
      <c r="J531" s="87">
        <v>438.86500324999997</v>
      </c>
      <c r="K531" s="87">
        <v>518.65864021000004</v>
      </c>
      <c r="L531" s="87">
        <v>598.45227715999999</v>
      </c>
    </row>
    <row r="532" spans="1:12" ht="12.75" customHeight="1" x14ac:dyDescent="0.2">
      <c r="A532" s="86" t="s">
        <v>162</v>
      </c>
      <c r="B532" s="86">
        <v>19</v>
      </c>
      <c r="C532" s="87">
        <v>776.32364768000002</v>
      </c>
      <c r="D532" s="87">
        <v>772.46612431999995</v>
      </c>
      <c r="E532" s="87">
        <v>0</v>
      </c>
      <c r="F532" s="87">
        <v>77.246612429999999</v>
      </c>
      <c r="G532" s="87">
        <v>193.11653107999999</v>
      </c>
      <c r="H532" s="87">
        <v>386.23306215999997</v>
      </c>
      <c r="I532" s="87">
        <v>0</v>
      </c>
      <c r="J532" s="87">
        <v>424.85636837999999</v>
      </c>
      <c r="K532" s="87">
        <v>502.10298081000002</v>
      </c>
      <c r="L532" s="87">
        <v>579.34959323999999</v>
      </c>
    </row>
    <row r="533" spans="1:12" ht="12.75" customHeight="1" x14ac:dyDescent="0.2">
      <c r="A533" s="86" t="s">
        <v>162</v>
      </c>
      <c r="B533" s="86">
        <v>20</v>
      </c>
      <c r="C533" s="87">
        <v>780.79739805999998</v>
      </c>
      <c r="D533" s="87">
        <v>776.90240234999999</v>
      </c>
      <c r="E533" s="87">
        <v>0</v>
      </c>
      <c r="F533" s="87">
        <v>77.690240239999994</v>
      </c>
      <c r="G533" s="87">
        <v>194.22560059</v>
      </c>
      <c r="H533" s="87">
        <v>388.45120118</v>
      </c>
      <c r="I533" s="87">
        <v>0</v>
      </c>
      <c r="J533" s="87">
        <v>427.29632128999998</v>
      </c>
      <c r="K533" s="87">
        <v>504.98656153000002</v>
      </c>
      <c r="L533" s="87">
        <v>582.67680175999999</v>
      </c>
    </row>
    <row r="534" spans="1:12" ht="12.75" customHeight="1" x14ac:dyDescent="0.2">
      <c r="A534" s="86" t="s">
        <v>162</v>
      </c>
      <c r="B534" s="86">
        <v>21</v>
      </c>
      <c r="C534" s="87">
        <v>764.52041010999994</v>
      </c>
      <c r="D534" s="87">
        <v>760.52659054000003</v>
      </c>
      <c r="E534" s="87">
        <v>0</v>
      </c>
      <c r="F534" s="87">
        <v>76.052659050000003</v>
      </c>
      <c r="G534" s="87">
        <v>190.13164764000001</v>
      </c>
      <c r="H534" s="87">
        <v>380.26329527000001</v>
      </c>
      <c r="I534" s="87">
        <v>0</v>
      </c>
      <c r="J534" s="87">
        <v>418.28962480000001</v>
      </c>
      <c r="K534" s="87">
        <v>494.34228385</v>
      </c>
      <c r="L534" s="87">
        <v>570.39494291000005</v>
      </c>
    </row>
    <row r="535" spans="1:12" ht="12.75" customHeight="1" x14ac:dyDescent="0.2">
      <c r="A535" s="86" t="s">
        <v>162</v>
      </c>
      <c r="B535" s="86">
        <v>22</v>
      </c>
      <c r="C535" s="87">
        <v>774.49785634</v>
      </c>
      <c r="D535" s="87">
        <v>770.46978549000005</v>
      </c>
      <c r="E535" s="87">
        <v>0</v>
      </c>
      <c r="F535" s="87">
        <v>77.046978550000006</v>
      </c>
      <c r="G535" s="87">
        <v>192.61744637000001</v>
      </c>
      <c r="H535" s="87">
        <v>385.23489274999997</v>
      </c>
      <c r="I535" s="87">
        <v>0</v>
      </c>
      <c r="J535" s="87">
        <v>423.75838202</v>
      </c>
      <c r="K535" s="87">
        <v>500.80536057</v>
      </c>
      <c r="L535" s="87">
        <v>577.85233912000001</v>
      </c>
    </row>
    <row r="536" spans="1:12" ht="12.75" customHeight="1" x14ac:dyDescent="0.2">
      <c r="A536" s="86" t="s">
        <v>162</v>
      </c>
      <c r="B536" s="86">
        <v>23</v>
      </c>
      <c r="C536" s="87">
        <v>814.22675059000005</v>
      </c>
      <c r="D536" s="87">
        <v>810.13413714000001</v>
      </c>
      <c r="E536" s="87">
        <v>0</v>
      </c>
      <c r="F536" s="87">
        <v>81.013413709999995</v>
      </c>
      <c r="G536" s="87">
        <v>202.53353429000001</v>
      </c>
      <c r="H536" s="87">
        <v>405.06706857</v>
      </c>
      <c r="I536" s="87">
        <v>0</v>
      </c>
      <c r="J536" s="87">
        <v>445.57377543000001</v>
      </c>
      <c r="K536" s="87">
        <v>526.58718913999996</v>
      </c>
      <c r="L536" s="87">
        <v>607.60060285999998</v>
      </c>
    </row>
    <row r="537" spans="1:12" ht="12.75" customHeight="1" x14ac:dyDescent="0.2">
      <c r="A537" s="86" t="s">
        <v>162</v>
      </c>
      <c r="B537" s="86">
        <v>24</v>
      </c>
      <c r="C537" s="87">
        <v>932.78087628000003</v>
      </c>
      <c r="D537" s="87">
        <v>928.13208393000002</v>
      </c>
      <c r="E537" s="87">
        <v>0</v>
      </c>
      <c r="F537" s="87">
        <v>92.81320839</v>
      </c>
      <c r="G537" s="87">
        <v>232.03302098</v>
      </c>
      <c r="H537" s="87">
        <v>464.06604197000001</v>
      </c>
      <c r="I537" s="87">
        <v>0</v>
      </c>
      <c r="J537" s="87">
        <v>510.47264616000001</v>
      </c>
      <c r="K537" s="87">
        <v>603.28585454999995</v>
      </c>
      <c r="L537" s="87">
        <v>696.09906294999996</v>
      </c>
    </row>
    <row r="538" spans="1:12" ht="12.75" customHeight="1" x14ac:dyDescent="0.2">
      <c r="A538" s="86" t="s">
        <v>163</v>
      </c>
      <c r="B538" s="86">
        <v>1</v>
      </c>
      <c r="C538" s="87">
        <v>956.10508555000001</v>
      </c>
      <c r="D538" s="87">
        <v>950.68738539000003</v>
      </c>
      <c r="E538" s="87">
        <v>0</v>
      </c>
      <c r="F538" s="87">
        <v>95.068738539999998</v>
      </c>
      <c r="G538" s="87">
        <v>237.67184635000001</v>
      </c>
      <c r="H538" s="87">
        <v>475.34369270000002</v>
      </c>
      <c r="I538" s="87">
        <v>0</v>
      </c>
      <c r="J538" s="87">
        <v>522.87806195999997</v>
      </c>
      <c r="K538" s="87">
        <v>617.94680049999999</v>
      </c>
      <c r="L538" s="87">
        <v>713.01553904000002</v>
      </c>
    </row>
    <row r="539" spans="1:12" ht="12.75" customHeight="1" x14ac:dyDescent="0.2">
      <c r="A539" s="86" t="s">
        <v>163</v>
      </c>
      <c r="B539" s="86">
        <v>2</v>
      </c>
      <c r="C539" s="87">
        <v>1065.6660273</v>
      </c>
      <c r="D539" s="87">
        <v>1059.2082961399999</v>
      </c>
      <c r="E539" s="87">
        <v>0</v>
      </c>
      <c r="F539" s="87">
        <v>105.92082961</v>
      </c>
      <c r="G539" s="87">
        <v>264.80207403999998</v>
      </c>
      <c r="H539" s="87">
        <v>529.60414806999995</v>
      </c>
      <c r="I539" s="87">
        <v>0</v>
      </c>
      <c r="J539" s="87">
        <v>582.56456288000004</v>
      </c>
      <c r="K539" s="87">
        <v>688.48539248999998</v>
      </c>
      <c r="L539" s="87">
        <v>794.40622211000004</v>
      </c>
    </row>
    <row r="540" spans="1:12" ht="12.75" customHeight="1" x14ac:dyDescent="0.2">
      <c r="A540" s="86" t="s">
        <v>163</v>
      </c>
      <c r="B540" s="86">
        <v>3</v>
      </c>
      <c r="C540" s="87">
        <v>1138.5458813099999</v>
      </c>
      <c r="D540" s="87">
        <v>1132.6171020500001</v>
      </c>
      <c r="E540" s="87">
        <v>0</v>
      </c>
      <c r="F540" s="87">
        <v>113.26171021</v>
      </c>
      <c r="G540" s="87">
        <v>283.15427550999999</v>
      </c>
      <c r="H540" s="87">
        <v>566.30855102999999</v>
      </c>
      <c r="I540" s="87">
        <v>0</v>
      </c>
      <c r="J540" s="87">
        <v>622.93940612999995</v>
      </c>
      <c r="K540" s="87">
        <v>736.20111632999999</v>
      </c>
      <c r="L540" s="87">
        <v>849.46282654000004</v>
      </c>
    </row>
    <row r="541" spans="1:12" ht="12.75" customHeight="1" x14ac:dyDescent="0.2">
      <c r="A541" s="86" t="s">
        <v>163</v>
      </c>
      <c r="B541" s="86">
        <v>4</v>
      </c>
      <c r="C541" s="87">
        <v>1139.3890048200001</v>
      </c>
      <c r="D541" s="87">
        <v>1133.074535</v>
      </c>
      <c r="E541" s="87">
        <v>0</v>
      </c>
      <c r="F541" s="87">
        <v>113.30745349999999</v>
      </c>
      <c r="G541" s="87">
        <v>283.26863374999999</v>
      </c>
      <c r="H541" s="87">
        <v>566.53726749999998</v>
      </c>
      <c r="I541" s="87">
        <v>0</v>
      </c>
      <c r="J541" s="87">
        <v>623.19099425000002</v>
      </c>
      <c r="K541" s="87">
        <v>736.49844774999997</v>
      </c>
      <c r="L541" s="87">
        <v>849.80590125000003</v>
      </c>
    </row>
    <row r="542" spans="1:12" ht="12.75" customHeight="1" x14ac:dyDescent="0.2">
      <c r="A542" s="86" t="s">
        <v>163</v>
      </c>
      <c r="B542" s="86">
        <v>5</v>
      </c>
      <c r="C542" s="87">
        <v>1134.2798419999999</v>
      </c>
      <c r="D542" s="87">
        <v>1128.5050209999999</v>
      </c>
      <c r="E542" s="87">
        <v>0</v>
      </c>
      <c r="F542" s="87">
        <v>112.8505021</v>
      </c>
      <c r="G542" s="87">
        <v>282.12625524999999</v>
      </c>
      <c r="H542" s="87">
        <v>564.25251049999997</v>
      </c>
      <c r="I542" s="87">
        <v>0</v>
      </c>
      <c r="J542" s="87">
        <v>620.67776155000001</v>
      </c>
      <c r="K542" s="87">
        <v>733.52826364999999</v>
      </c>
      <c r="L542" s="87">
        <v>846.37876574999996</v>
      </c>
    </row>
    <row r="543" spans="1:12" ht="12.75" customHeight="1" x14ac:dyDescent="0.2">
      <c r="A543" s="86" t="s">
        <v>163</v>
      </c>
      <c r="B543" s="86">
        <v>6</v>
      </c>
      <c r="C543" s="87">
        <v>1123.6185252099999</v>
      </c>
      <c r="D543" s="87">
        <v>1118.0410351099999</v>
      </c>
      <c r="E543" s="87">
        <v>0</v>
      </c>
      <c r="F543" s="87">
        <v>111.80410351</v>
      </c>
      <c r="G543" s="87">
        <v>279.51025878000002</v>
      </c>
      <c r="H543" s="87">
        <v>559.02051756000003</v>
      </c>
      <c r="I543" s="87">
        <v>0</v>
      </c>
      <c r="J543" s="87">
        <v>614.92256930999997</v>
      </c>
      <c r="K543" s="87">
        <v>726.72667281999998</v>
      </c>
      <c r="L543" s="87">
        <v>838.53077632999998</v>
      </c>
    </row>
    <row r="544" spans="1:12" ht="12.75" customHeight="1" x14ac:dyDescent="0.2">
      <c r="A544" s="86" t="s">
        <v>163</v>
      </c>
      <c r="B544" s="86">
        <v>7</v>
      </c>
      <c r="C544" s="87">
        <v>1057.3777738700001</v>
      </c>
      <c r="D544" s="87">
        <v>1052.2230265400001</v>
      </c>
      <c r="E544" s="87">
        <v>0</v>
      </c>
      <c r="F544" s="87">
        <v>105.22230265</v>
      </c>
      <c r="G544" s="87">
        <v>263.05575664000003</v>
      </c>
      <c r="H544" s="87">
        <v>526.11151327000005</v>
      </c>
      <c r="I544" s="87">
        <v>0</v>
      </c>
      <c r="J544" s="87">
        <v>578.72266460000003</v>
      </c>
      <c r="K544" s="87">
        <v>683.94496724999999</v>
      </c>
      <c r="L544" s="87">
        <v>789.16726990999996</v>
      </c>
    </row>
    <row r="545" spans="1:12" ht="12.75" customHeight="1" x14ac:dyDescent="0.2">
      <c r="A545" s="86" t="s">
        <v>163</v>
      </c>
      <c r="B545" s="86">
        <v>8</v>
      </c>
      <c r="C545" s="87">
        <v>973.80171648999999</v>
      </c>
      <c r="D545" s="87">
        <v>969.13366083999995</v>
      </c>
      <c r="E545" s="87">
        <v>0</v>
      </c>
      <c r="F545" s="87">
        <v>96.913366080000003</v>
      </c>
      <c r="G545" s="87">
        <v>242.28341520999999</v>
      </c>
      <c r="H545" s="87">
        <v>484.56683041999997</v>
      </c>
      <c r="I545" s="87">
        <v>0</v>
      </c>
      <c r="J545" s="87">
        <v>533.02351346</v>
      </c>
      <c r="K545" s="87">
        <v>629.93687954999996</v>
      </c>
      <c r="L545" s="87">
        <v>726.85024563000002</v>
      </c>
    </row>
    <row r="546" spans="1:12" ht="12.75" customHeight="1" x14ac:dyDescent="0.2">
      <c r="A546" s="86" t="s">
        <v>163</v>
      </c>
      <c r="B546" s="86">
        <v>9</v>
      </c>
      <c r="C546" s="87">
        <v>892.56590283000003</v>
      </c>
      <c r="D546" s="87">
        <v>888.23272019000001</v>
      </c>
      <c r="E546" s="87">
        <v>0</v>
      </c>
      <c r="F546" s="87">
        <v>88.823272020000005</v>
      </c>
      <c r="G546" s="87">
        <v>222.05818005</v>
      </c>
      <c r="H546" s="87">
        <v>444.11636010000001</v>
      </c>
      <c r="I546" s="87">
        <v>0</v>
      </c>
      <c r="J546" s="87">
        <v>488.5279961</v>
      </c>
      <c r="K546" s="87">
        <v>577.35126811999999</v>
      </c>
      <c r="L546" s="87">
        <v>666.17454013999998</v>
      </c>
    </row>
    <row r="547" spans="1:12" ht="12.75" customHeight="1" x14ac:dyDescent="0.2">
      <c r="A547" s="86" t="s">
        <v>163</v>
      </c>
      <c r="B547" s="86">
        <v>10</v>
      </c>
      <c r="C547" s="87">
        <v>803.32496943000001</v>
      </c>
      <c r="D547" s="87">
        <v>799.84064803000001</v>
      </c>
      <c r="E547" s="87">
        <v>0</v>
      </c>
      <c r="F547" s="87">
        <v>79.984064799999999</v>
      </c>
      <c r="G547" s="87">
        <v>199.96016201</v>
      </c>
      <c r="H547" s="87">
        <v>399.92032402000001</v>
      </c>
      <c r="I547" s="87">
        <v>0</v>
      </c>
      <c r="J547" s="87">
        <v>439.91235641999998</v>
      </c>
      <c r="K547" s="87">
        <v>519.89642121999998</v>
      </c>
      <c r="L547" s="87">
        <v>599.88048602000003</v>
      </c>
    </row>
    <row r="548" spans="1:12" ht="12.75" customHeight="1" x14ac:dyDescent="0.2">
      <c r="A548" s="86" t="s">
        <v>163</v>
      </c>
      <c r="B548" s="86">
        <v>11</v>
      </c>
      <c r="C548" s="87">
        <v>774.73305913000002</v>
      </c>
      <c r="D548" s="87">
        <v>771.30559903000005</v>
      </c>
      <c r="E548" s="87">
        <v>0</v>
      </c>
      <c r="F548" s="87">
        <v>77.130559899999994</v>
      </c>
      <c r="G548" s="87">
        <v>192.82639975999999</v>
      </c>
      <c r="H548" s="87">
        <v>385.65279951999997</v>
      </c>
      <c r="I548" s="87">
        <v>0</v>
      </c>
      <c r="J548" s="87">
        <v>424.21807947000002</v>
      </c>
      <c r="K548" s="87">
        <v>501.34863937</v>
      </c>
      <c r="L548" s="87">
        <v>578.47919926999998</v>
      </c>
    </row>
    <row r="549" spans="1:12" ht="12.75" customHeight="1" x14ac:dyDescent="0.2">
      <c r="A549" s="86" t="s">
        <v>163</v>
      </c>
      <c r="B549" s="86">
        <v>12</v>
      </c>
      <c r="C549" s="87">
        <v>799.21293171000002</v>
      </c>
      <c r="D549" s="87">
        <v>795.70903284999997</v>
      </c>
      <c r="E549" s="87">
        <v>0</v>
      </c>
      <c r="F549" s="87">
        <v>79.570903290000004</v>
      </c>
      <c r="G549" s="87">
        <v>198.92725820999999</v>
      </c>
      <c r="H549" s="87">
        <v>397.85451642999999</v>
      </c>
      <c r="I549" s="87">
        <v>0</v>
      </c>
      <c r="J549" s="87">
        <v>437.63996807000001</v>
      </c>
      <c r="K549" s="87">
        <v>517.21087135000005</v>
      </c>
      <c r="L549" s="87">
        <v>596.78177463999998</v>
      </c>
    </row>
    <row r="550" spans="1:12" ht="12.75" customHeight="1" x14ac:dyDescent="0.2">
      <c r="A550" s="86" t="s">
        <v>163</v>
      </c>
      <c r="B550" s="86">
        <v>13</v>
      </c>
      <c r="C550" s="87">
        <v>807.08064131000003</v>
      </c>
      <c r="D550" s="87">
        <v>803.36611430000005</v>
      </c>
      <c r="E550" s="87">
        <v>0</v>
      </c>
      <c r="F550" s="87">
        <v>80.336611430000005</v>
      </c>
      <c r="G550" s="87">
        <v>200.84152857999999</v>
      </c>
      <c r="H550" s="87">
        <v>401.68305715000002</v>
      </c>
      <c r="I550" s="87">
        <v>0</v>
      </c>
      <c r="J550" s="87">
        <v>441.85136287</v>
      </c>
      <c r="K550" s="87">
        <v>522.18797429999995</v>
      </c>
      <c r="L550" s="87">
        <v>602.52458573000001</v>
      </c>
    </row>
    <row r="551" spans="1:12" ht="12.75" customHeight="1" x14ac:dyDescent="0.2">
      <c r="A551" s="86" t="s">
        <v>163</v>
      </c>
      <c r="B551" s="86">
        <v>14</v>
      </c>
      <c r="C551" s="87">
        <v>836.53492957000003</v>
      </c>
      <c r="D551" s="87">
        <v>831.97796681</v>
      </c>
      <c r="E551" s="87">
        <v>0</v>
      </c>
      <c r="F551" s="87">
        <v>83.197796679999996</v>
      </c>
      <c r="G551" s="87">
        <v>207.9944917</v>
      </c>
      <c r="H551" s="87">
        <v>415.98898341</v>
      </c>
      <c r="I551" s="87">
        <v>0</v>
      </c>
      <c r="J551" s="87">
        <v>457.58788175000001</v>
      </c>
      <c r="K551" s="87">
        <v>540.78567842999996</v>
      </c>
      <c r="L551" s="87">
        <v>623.98347510999997</v>
      </c>
    </row>
    <row r="552" spans="1:12" ht="12.75" customHeight="1" x14ac:dyDescent="0.2">
      <c r="A552" s="86" t="s">
        <v>163</v>
      </c>
      <c r="B552" s="86">
        <v>15</v>
      </c>
      <c r="C552" s="87">
        <v>923.97001012999999</v>
      </c>
      <c r="D552" s="87">
        <v>918.75269910999998</v>
      </c>
      <c r="E552" s="87">
        <v>0</v>
      </c>
      <c r="F552" s="87">
        <v>91.87526991</v>
      </c>
      <c r="G552" s="87">
        <v>229.68817478</v>
      </c>
      <c r="H552" s="87">
        <v>459.37634955999999</v>
      </c>
      <c r="I552" s="87">
        <v>0</v>
      </c>
      <c r="J552" s="87">
        <v>505.31398451000001</v>
      </c>
      <c r="K552" s="87">
        <v>597.18925442</v>
      </c>
      <c r="L552" s="87">
        <v>689.06452433000004</v>
      </c>
    </row>
    <row r="553" spans="1:12" ht="12.75" customHeight="1" x14ac:dyDescent="0.2">
      <c r="A553" s="86" t="s">
        <v>163</v>
      </c>
      <c r="B553" s="86">
        <v>16</v>
      </c>
      <c r="C553" s="87">
        <v>976.66549376</v>
      </c>
      <c r="D553" s="87">
        <v>971.47725757000001</v>
      </c>
      <c r="E553" s="87">
        <v>0</v>
      </c>
      <c r="F553" s="87">
        <v>97.14772576</v>
      </c>
      <c r="G553" s="87">
        <v>242.86931439</v>
      </c>
      <c r="H553" s="87">
        <v>485.73862879000001</v>
      </c>
      <c r="I553" s="87">
        <v>0</v>
      </c>
      <c r="J553" s="87">
        <v>534.31249165999998</v>
      </c>
      <c r="K553" s="87">
        <v>631.46021742000005</v>
      </c>
      <c r="L553" s="87">
        <v>728.60794318000001</v>
      </c>
    </row>
    <row r="554" spans="1:12" ht="12.75" customHeight="1" x14ac:dyDescent="0.2">
      <c r="A554" s="86" t="s">
        <v>163</v>
      </c>
      <c r="B554" s="86">
        <v>17</v>
      </c>
      <c r="C554" s="87">
        <v>1013.12779041</v>
      </c>
      <c r="D554" s="87">
        <v>1007.83936796</v>
      </c>
      <c r="E554" s="87">
        <v>0</v>
      </c>
      <c r="F554" s="87">
        <v>100.78393680000001</v>
      </c>
      <c r="G554" s="87">
        <v>251.95984199</v>
      </c>
      <c r="H554" s="87">
        <v>503.91968398</v>
      </c>
      <c r="I554" s="87">
        <v>0</v>
      </c>
      <c r="J554" s="87">
        <v>554.31165238000006</v>
      </c>
      <c r="K554" s="87">
        <v>655.09558917000004</v>
      </c>
      <c r="L554" s="87">
        <v>755.87952597000003</v>
      </c>
    </row>
    <row r="555" spans="1:12" ht="12.75" customHeight="1" x14ac:dyDescent="0.2">
      <c r="A555" s="86" t="s">
        <v>163</v>
      </c>
      <c r="B555" s="86">
        <v>18</v>
      </c>
      <c r="C555" s="87">
        <v>967.87020747999998</v>
      </c>
      <c r="D555" s="87">
        <v>962.88495235000005</v>
      </c>
      <c r="E555" s="87">
        <v>0</v>
      </c>
      <c r="F555" s="87">
        <v>96.288495240000003</v>
      </c>
      <c r="G555" s="87">
        <v>240.72123809000001</v>
      </c>
      <c r="H555" s="87">
        <v>481.44247618000003</v>
      </c>
      <c r="I555" s="87">
        <v>0</v>
      </c>
      <c r="J555" s="87">
        <v>529.58672378999995</v>
      </c>
      <c r="K555" s="87">
        <v>625.87521903000004</v>
      </c>
      <c r="L555" s="87">
        <v>722.16371426000001</v>
      </c>
    </row>
    <row r="556" spans="1:12" ht="12.75" customHeight="1" x14ac:dyDescent="0.2">
      <c r="A556" s="86" t="s">
        <v>163</v>
      </c>
      <c r="B556" s="86">
        <v>19</v>
      </c>
      <c r="C556" s="87">
        <v>955.27603887999999</v>
      </c>
      <c r="D556" s="87">
        <v>950.534446</v>
      </c>
      <c r="E556" s="87">
        <v>0</v>
      </c>
      <c r="F556" s="87">
        <v>95.053444600000006</v>
      </c>
      <c r="G556" s="87">
        <v>237.6336115</v>
      </c>
      <c r="H556" s="87">
        <v>475.267223</v>
      </c>
      <c r="I556" s="87">
        <v>0</v>
      </c>
      <c r="J556" s="87">
        <v>522.79394530000002</v>
      </c>
      <c r="K556" s="87">
        <v>617.84738990000005</v>
      </c>
      <c r="L556" s="87">
        <v>712.90083449999997</v>
      </c>
    </row>
    <row r="557" spans="1:12" ht="12.75" customHeight="1" x14ac:dyDescent="0.2">
      <c r="A557" s="86" t="s">
        <v>163</v>
      </c>
      <c r="B557" s="86">
        <v>20</v>
      </c>
      <c r="C557" s="87">
        <v>952.33577551999997</v>
      </c>
      <c r="D557" s="87">
        <v>947.70020972999998</v>
      </c>
      <c r="E557" s="87">
        <v>0</v>
      </c>
      <c r="F557" s="87">
        <v>94.770020970000004</v>
      </c>
      <c r="G557" s="87">
        <v>236.92505242999999</v>
      </c>
      <c r="H557" s="87">
        <v>473.85010487</v>
      </c>
      <c r="I557" s="87">
        <v>0</v>
      </c>
      <c r="J557" s="87">
        <v>521.23511535</v>
      </c>
      <c r="K557" s="87">
        <v>616.00513632000002</v>
      </c>
      <c r="L557" s="87">
        <v>710.77515730000005</v>
      </c>
    </row>
    <row r="558" spans="1:12" ht="12.75" customHeight="1" x14ac:dyDescent="0.2">
      <c r="A558" s="86" t="s">
        <v>163</v>
      </c>
      <c r="B558" s="86">
        <v>21</v>
      </c>
      <c r="C558" s="87">
        <v>949.20017328999995</v>
      </c>
      <c r="D558" s="87">
        <v>944.56407665999996</v>
      </c>
      <c r="E558" s="87">
        <v>0</v>
      </c>
      <c r="F558" s="87">
        <v>94.456407670000004</v>
      </c>
      <c r="G558" s="87">
        <v>236.14101916999999</v>
      </c>
      <c r="H558" s="87">
        <v>472.28203832999998</v>
      </c>
      <c r="I558" s="87">
        <v>0</v>
      </c>
      <c r="J558" s="87">
        <v>519.51024215999996</v>
      </c>
      <c r="K558" s="87">
        <v>613.96664983000005</v>
      </c>
      <c r="L558" s="87">
        <v>708.42305750000003</v>
      </c>
    </row>
    <row r="559" spans="1:12" ht="12.75" customHeight="1" x14ac:dyDescent="0.2">
      <c r="A559" s="86" t="s">
        <v>163</v>
      </c>
      <c r="B559" s="86">
        <v>22</v>
      </c>
      <c r="C559" s="87">
        <v>966.26544430000001</v>
      </c>
      <c r="D559" s="87">
        <v>961.48758361</v>
      </c>
      <c r="E559" s="87">
        <v>0</v>
      </c>
      <c r="F559" s="87">
        <v>96.148758360000002</v>
      </c>
      <c r="G559" s="87">
        <v>240.3718959</v>
      </c>
      <c r="H559" s="87">
        <v>480.74379181</v>
      </c>
      <c r="I559" s="87">
        <v>0</v>
      </c>
      <c r="J559" s="87">
        <v>528.81817099</v>
      </c>
      <c r="K559" s="87">
        <v>624.96692934999999</v>
      </c>
      <c r="L559" s="87">
        <v>721.11568770999997</v>
      </c>
    </row>
    <row r="560" spans="1:12" ht="12.75" customHeight="1" x14ac:dyDescent="0.2">
      <c r="A560" s="86" t="s">
        <v>163</v>
      </c>
      <c r="B560" s="86">
        <v>23</v>
      </c>
      <c r="C560" s="87">
        <v>1004.6576945100001</v>
      </c>
      <c r="D560" s="87">
        <v>999.703125</v>
      </c>
      <c r="E560" s="87">
        <v>0</v>
      </c>
      <c r="F560" s="87">
        <v>99.970312500000006</v>
      </c>
      <c r="G560" s="87">
        <v>249.92578125</v>
      </c>
      <c r="H560" s="87">
        <v>499.8515625</v>
      </c>
      <c r="I560" s="87">
        <v>0</v>
      </c>
      <c r="J560" s="87">
        <v>549.83671875000005</v>
      </c>
      <c r="K560" s="87">
        <v>649.80703125000002</v>
      </c>
      <c r="L560" s="87">
        <v>749.77734375</v>
      </c>
    </row>
    <row r="561" spans="1:12" ht="12.75" customHeight="1" x14ac:dyDescent="0.2">
      <c r="A561" s="86" t="s">
        <v>163</v>
      </c>
      <c r="B561" s="86">
        <v>24</v>
      </c>
      <c r="C561" s="87">
        <v>1062.67525129</v>
      </c>
      <c r="D561" s="87">
        <v>1057.4609163600001</v>
      </c>
      <c r="E561" s="87">
        <v>0</v>
      </c>
      <c r="F561" s="87">
        <v>105.74609164</v>
      </c>
      <c r="G561" s="87">
        <v>264.36522909000001</v>
      </c>
      <c r="H561" s="87">
        <v>528.73045818000003</v>
      </c>
      <c r="I561" s="87">
        <v>0</v>
      </c>
      <c r="J561" s="87">
        <v>581.60350400000004</v>
      </c>
      <c r="K561" s="87">
        <v>687.34959562999995</v>
      </c>
      <c r="L561" s="87">
        <v>793.09568726999998</v>
      </c>
    </row>
    <row r="562" spans="1:12" ht="12.75" customHeight="1" x14ac:dyDescent="0.2">
      <c r="A562" s="86" t="s">
        <v>164</v>
      </c>
      <c r="B562" s="86">
        <v>1</v>
      </c>
      <c r="C562" s="87">
        <v>1178.61461229</v>
      </c>
      <c r="D562" s="87">
        <v>1172.7924296900001</v>
      </c>
      <c r="E562" s="87">
        <v>0</v>
      </c>
      <c r="F562" s="87">
        <v>117.27924297</v>
      </c>
      <c r="G562" s="87">
        <v>293.19810741999999</v>
      </c>
      <c r="H562" s="87">
        <v>586.39621484999998</v>
      </c>
      <c r="I562" s="87">
        <v>0</v>
      </c>
      <c r="J562" s="87">
        <v>645.03583633000005</v>
      </c>
      <c r="K562" s="87">
        <v>762.31507929999998</v>
      </c>
      <c r="L562" s="87">
        <v>879.59432227000002</v>
      </c>
    </row>
    <row r="563" spans="1:12" ht="12.75" customHeight="1" x14ac:dyDescent="0.2">
      <c r="A563" s="86" t="s">
        <v>164</v>
      </c>
      <c r="B563" s="86">
        <v>2</v>
      </c>
      <c r="C563" s="87">
        <v>1221.0920632100001</v>
      </c>
      <c r="D563" s="87">
        <v>1215.0628392199999</v>
      </c>
      <c r="E563" s="87">
        <v>0</v>
      </c>
      <c r="F563" s="87">
        <v>121.50628392</v>
      </c>
      <c r="G563" s="87">
        <v>303.76570980999998</v>
      </c>
      <c r="H563" s="87">
        <v>607.53141960999994</v>
      </c>
      <c r="I563" s="87">
        <v>0</v>
      </c>
      <c r="J563" s="87">
        <v>668.28456157000005</v>
      </c>
      <c r="K563" s="87">
        <v>789.79084549000004</v>
      </c>
      <c r="L563" s="87">
        <v>911.29712942000003</v>
      </c>
    </row>
    <row r="564" spans="1:12" ht="12.75" customHeight="1" x14ac:dyDescent="0.2">
      <c r="A564" s="86" t="s">
        <v>164</v>
      </c>
      <c r="B564" s="86">
        <v>3</v>
      </c>
      <c r="C564" s="87">
        <v>1243.6172340099999</v>
      </c>
      <c r="D564" s="87">
        <v>1237.40868772</v>
      </c>
      <c r="E564" s="87">
        <v>0</v>
      </c>
      <c r="F564" s="87">
        <v>123.74086877000001</v>
      </c>
      <c r="G564" s="87">
        <v>309.35217193</v>
      </c>
      <c r="H564" s="87">
        <v>618.70434385999999</v>
      </c>
      <c r="I564" s="87">
        <v>0</v>
      </c>
      <c r="J564" s="87">
        <v>680.57477825000001</v>
      </c>
      <c r="K564" s="87">
        <v>804.31564702000003</v>
      </c>
      <c r="L564" s="87">
        <v>928.05651579000005</v>
      </c>
    </row>
    <row r="565" spans="1:12" ht="12.75" customHeight="1" x14ac:dyDescent="0.2">
      <c r="A565" s="86" t="s">
        <v>164</v>
      </c>
      <c r="B565" s="86">
        <v>4</v>
      </c>
      <c r="C565" s="87">
        <v>1252.6415846100001</v>
      </c>
      <c r="D565" s="87">
        <v>1246.07820085</v>
      </c>
      <c r="E565" s="87">
        <v>0</v>
      </c>
      <c r="F565" s="87">
        <v>124.60782009</v>
      </c>
      <c r="G565" s="87">
        <v>311.51955020999998</v>
      </c>
      <c r="H565" s="87">
        <v>623.03910042999996</v>
      </c>
      <c r="I565" s="87">
        <v>0</v>
      </c>
      <c r="J565" s="87">
        <v>685.34301046999997</v>
      </c>
      <c r="K565" s="87">
        <v>809.95083054999998</v>
      </c>
      <c r="L565" s="87">
        <v>934.55865064</v>
      </c>
    </row>
    <row r="566" spans="1:12" ht="12.75" customHeight="1" x14ac:dyDescent="0.2">
      <c r="A566" s="86" t="s">
        <v>164</v>
      </c>
      <c r="B566" s="86">
        <v>5</v>
      </c>
      <c r="C566" s="87">
        <v>1243.5435114100001</v>
      </c>
      <c r="D566" s="87">
        <v>1236.77813836</v>
      </c>
      <c r="E566" s="87">
        <v>0</v>
      </c>
      <c r="F566" s="87">
        <v>123.67781384</v>
      </c>
      <c r="G566" s="87">
        <v>309.19453458999999</v>
      </c>
      <c r="H566" s="87">
        <v>618.38906917999998</v>
      </c>
      <c r="I566" s="87">
        <v>0</v>
      </c>
      <c r="J566" s="87">
        <v>680.22797609999998</v>
      </c>
      <c r="K566" s="87">
        <v>803.90578992999997</v>
      </c>
      <c r="L566" s="87">
        <v>927.58360376999997</v>
      </c>
    </row>
    <row r="567" spans="1:12" ht="12.75" customHeight="1" x14ac:dyDescent="0.2">
      <c r="A567" s="86" t="s">
        <v>164</v>
      </c>
      <c r="B567" s="86">
        <v>6</v>
      </c>
      <c r="C567" s="87">
        <v>1230.7978395499999</v>
      </c>
      <c r="D567" s="87">
        <v>1223.6564550099999</v>
      </c>
      <c r="E567" s="87">
        <v>0</v>
      </c>
      <c r="F567" s="87">
        <v>122.3656455</v>
      </c>
      <c r="G567" s="87">
        <v>305.91411375000001</v>
      </c>
      <c r="H567" s="87">
        <v>611.82822751000003</v>
      </c>
      <c r="I567" s="87">
        <v>0</v>
      </c>
      <c r="J567" s="87">
        <v>673.01105026000005</v>
      </c>
      <c r="K567" s="87">
        <v>795.37669575999996</v>
      </c>
      <c r="L567" s="87">
        <v>917.74234125999999</v>
      </c>
    </row>
    <row r="568" spans="1:12" ht="12.75" customHeight="1" x14ac:dyDescent="0.2">
      <c r="A568" s="86" t="s">
        <v>164</v>
      </c>
      <c r="B568" s="86">
        <v>7</v>
      </c>
      <c r="C568" s="87">
        <v>1165.2658925600001</v>
      </c>
      <c r="D568" s="87">
        <v>1159.2444368700001</v>
      </c>
      <c r="E568" s="87">
        <v>0</v>
      </c>
      <c r="F568" s="87">
        <v>115.92444369</v>
      </c>
      <c r="G568" s="87">
        <v>289.81110921999999</v>
      </c>
      <c r="H568" s="87">
        <v>579.62221843999998</v>
      </c>
      <c r="I568" s="87">
        <v>0</v>
      </c>
      <c r="J568" s="87">
        <v>637.58444027999997</v>
      </c>
      <c r="K568" s="87">
        <v>753.50888397000006</v>
      </c>
      <c r="L568" s="87">
        <v>869.43332765000002</v>
      </c>
    </row>
    <row r="569" spans="1:12" ht="12.75" customHeight="1" x14ac:dyDescent="0.2">
      <c r="A569" s="86" t="s">
        <v>164</v>
      </c>
      <c r="B569" s="86">
        <v>8</v>
      </c>
      <c r="C569" s="87">
        <v>1072.92997702</v>
      </c>
      <c r="D569" s="87">
        <v>1067.5120400799999</v>
      </c>
      <c r="E569" s="87">
        <v>0</v>
      </c>
      <c r="F569" s="87">
        <v>106.75120401</v>
      </c>
      <c r="G569" s="87">
        <v>266.87801001999998</v>
      </c>
      <c r="H569" s="87">
        <v>533.75602003999995</v>
      </c>
      <c r="I569" s="87">
        <v>0</v>
      </c>
      <c r="J569" s="87">
        <v>587.13162204000002</v>
      </c>
      <c r="K569" s="87">
        <v>693.88282604999995</v>
      </c>
      <c r="L569" s="87">
        <v>800.63403005999999</v>
      </c>
    </row>
    <row r="570" spans="1:12" ht="12.75" customHeight="1" x14ac:dyDescent="0.2">
      <c r="A570" s="86" t="s">
        <v>164</v>
      </c>
      <c r="B570" s="86">
        <v>9</v>
      </c>
      <c r="C570" s="87">
        <v>974.74410398999999</v>
      </c>
      <c r="D570" s="87">
        <v>969.87384171999997</v>
      </c>
      <c r="E570" s="87">
        <v>0</v>
      </c>
      <c r="F570" s="87">
        <v>96.987384169999999</v>
      </c>
      <c r="G570" s="87">
        <v>242.46846042999999</v>
      </c>
      <c r="H570" s="87">
        <v>484.93692085999999</v>
      </c>
      <c r="I570" s="87">
        <v>0</v>
      </c>
      <c r="J570" s="87">
        <v>533.43061294999995</v>
      </c>
      <c r="K570" s="87">
        <v>630.41799712</v>
      </c>
      <c r="L570" s="87">
        <v>727.40538129000004</v>
      </c>
    </row>
    <row r="571" spans="1:12" ht="12.75" customHeight="1" x14ac:dyDescent="0.2">
      <c r="A571" s="86" t="s">
        <v>164</v>
      </c>
      <c r="B571" s="86">
        <v>10</v>
      </c>
      <c r="C571" s="87">
        <v>877.87081562000003</v>
      </c>
      <c r="D571" s="87">
        <v>873.67581942000004</v>
      </c>
      <c r="E571" s="87">
        <v>0</v>
      </c>
      <c r="F571" s="87">
        <v>87.367581939999994</v>
      </c>
      <c r="G571" s="87">
        <v>218.41895486000001</v>
      </c>
      <c r="H571" s="87">
        <v>436.83790971000002</v>
      </c>
      <c r="I571" s="87">
        <v>0</v>
      </c>
      <c r="J571" s="87">
        <v>480.52170067999998</v>
      </c>
      <c r="K571" s="87">
        <v>567.88928262000002</v>
      </c>
      <c r="L571" s="87">
        <v>655.25686456999995</v>
      </c>
    </row>
    <row r="572" spans="1:12" ht="12.75" customHeight="1" x14ac:dyDescent="0.2">
      <c r="A572" s="86" t="s">
        <v>164</v>
      </c>
      <c r="B572" s="86">
        <v>11</v>
      </c>
      <c r="C572" s="87">
        <v>804.66079804000003</v>
      </c>
      <c r="D572" s="87">
        <v>800.37394347999998</v>
      </c>
      <c r="E572" s="87">
        <v>0</v>
      </c>
      <c r="F572" s="87">
        <v>80.03739435</v>
      </c>
      <c r="G572" s="87">
        <v>200.09348586999999</v>
      </c>
      <c r="H572" s="87">
        <v>400.18697173999999</v>
      </c>
      <c r="I572" s="87">
        <v>0</v>
      </c>
      <c r="J572" s="87">
        <v>440.20566890999999</v>
      </c>
      <c r="K572" s="87">
        <v>520.24306325999999</v>
      </c>
      <c r="L572" s="87">
        <v>600.28045760999998</v>
      </c>
    </row>
    <row r="573" spans="1:12" ht="12.75" customHeight="1" x14ac:dyDescent="0.2">
      <c r="A573" s="86" t="s">
        <v>164</v>
      </c>
      <c r="B573" s="86">
        <v>12</v>
      </c>
      <c r="C573" s="87">
        <v>794.29636715000004</v>
      </c>
      <c r="D573" s="87">
        <v>790.02698693000002</v>
      </c>
      <c r="E573" s="87">
        <v>0</v>
      </c>
      <c r="F573" s="87">
        <v>79.002698690000003</v>
      </c>
      <c r="G573" s="87">
        <v>197.50674673</v>
      </c>
      <c r="H573" s="87">
        <v>395.01349347000001</v>
      </c>
      <c r="I573" s="87">
        <v>0</v>
      </c>
      <c r="J573" s="87">
        <v>434.51484281</v>
      </c>
      <c r="K573" s="87">
        <v>513.51754149999999</v>
      </c>
      <c r="L573" s="87">
        <v>592.52024019999999</v>
      </c>
    </row>
    <row r="574" spans="1:12" ht="12.75" customHeight="1" x14ac:dyDescent="0.2">
      <c r="A574" s="86" t="s">
        <v>164</v>
      </c>
      <c r="B574" s="86">
        <v>13</v>
      </c>
      <c r="C574" s="87">
        <v>818.09366011999998</v>
      </c>
      <c r="D574" s="87">
        <v>813.77207705000001</v>
      </c>
      <c r="E574" s="87">
        <v>0</v>
      </c>
      <c r="F574" s="87">
        <v>81.377207709999993</v>
      </c>
      <c r="G574" s="87">
        <v>203.44301926</v>
      </c>
      <c r="H574" s="87">
        <v>406.88603853000001</v>
      </c>
      <c r="I574" s="87">
        <v>0</v>
      </c>
      <c r="J574" s="87">
        <v>447.57464238</v>
      </c>
      <c r="K574" s="87">
        <v>528.95185007999999</v>
      </c>
      <c r="L574" s="87">
        <v>610.32905778999998</v>
      </c>
    </row>
    <row r="575" spans="1:12" ht="12.75" customHeight="1" x14ac:dyDescent="0.2">
      <c r="A575" s="86" t="s">
        <v>164</v>
      </c>
      <c r="B575" s="86">
        <v>14</v>
      </c>
      <c r="C575" s="87">
        <v>832.09378753999999</v>
      </c>
      <c r="D575" s="87">
        <v>828.03665106999995</v>
      </c>
      <c r="E575" s="87">
        <v>0</v>
      </c>
      <c r="F575" s="87">
        <v>82.803665109999997</v>
      </c>
      <c r="G575" s="87">
        <v>207.00916276999999</v>
      </c>
      <c r="H575" s="87">
        <v>414.01832553999998</v>
      </c>
      <c r="I575" s="87">
        <v>0</v>
      </c>
      <c r="J575" s="87">
        <v>455.42015808999997</v>
      </c>
      <c r="K575" s="87">
        <v>538.22382319999997</v>
      </c>
      <c r="L575" s="87">
        <v>621.02748829999996</v>
      </c>
    </row>
    <row r="576" spans="1:12" ht="12.75" customHeight="1" x14ac:dyDescent="0.2">
      <c r="A576" s="86" t="s">
        <v>164</v>
      </c>
      <c r="B576" s="86">
        <v>15</v>
      </c>
      <c r="C576" s="87">
        <v>828.75837647000003</v>
      </c>
      <c r="D576" s="87">
        <v>824.54858428</v>
      </c>
      <c r="E576" s="87">
        <v>0</v>
      </c>
      <c r="F576" s="87">
        <v>82.454858430000002</v>
      </c>
      <c r="G576" s="87">
        <v>206.13714607</v>
      </c>
      <c r="H576" s="87">
        <v>412.27429214</v>
      </c>
      <c r="I576" s="87">
        <v>0</v>
      </c>
      <c r="J576" s="87">
        <v>453.50172135000003</v>
      </c>
      <c r="K576" s="87">
        <v>535.95657977999997</v>
      </c>
      <c r="L576" s="87">
        <v>618.41143821000003</v>
      </c>
    </row>
    <row r="577" spans="1:12" ht="12.75" customHeight="1" x14ac:dyDescent="0.2">
      <c r="A577" s="86" t="s">
        <v>164</v>
      </c>
      <c r="B577" s="86">
        <v>16</v>
      </c>
      <c r="C577" s="87">
        <v>831.49587171999997</v>
      </c>
      <c r="D577" s="87">
        <v>827.63103325999998</v>
      </c>
      <c r="E577" s="87">
        <v>0</v>
      </c>
      <c r="F577" s="87">
        <v>82.763103330000007</v>
      </c>
      <c r="G577" s="87">
        <v>206.90775832</v>
      </c>
      <c r="H577" s="87">
        <v>413.81551662999999</v>
      </c>
      <c r="I577" s="87">
        <v>0</v>
      </c>
      <c r="J577" s="87">
        <v>455.19706829</v>
      </c>
      <c r="K577" s="87">
        <v>537.96017161999998</v>
      </c>
      <c r="L577" s="87">
        <v>620.72327495000002</v>
      </c>
    </row>
    <row r="578" spans="1:12" ht="12.75" customHeight="1" x14ac:dyDescent="0.2">
      <c r="A578" s="86" t="s">
        <v>164</v>
      </c>
      <c r="B578" s="86">
        <v>17</v>
      </c>
      <c r="C578" s="87">
        <v>832.72208384999999</v>
      </c>
      <c r="D578" s="87">
        <v>828.28983811000001</v>
      </c>
      <c r="E578" s="87">
        <v>0</v>
      </c>
      <c r="F578" s="87">
        <v>82.828983809999997</v>
      </c>
      <c r="G578" s="87">
        <v>207.07245953</v>
      </c>
      <c r="H578" s="87">
        <v>414.14491906000001</v>
      </c>
      <c r="I578" s="87">
        <v>0</v>
      </c>
      <c r="J578" s="87">
        <v>455.55941095999998</v>
      </c>
      <c r="K578" s="87">
        <v>538.38839476999999</v>
      </c>
      <c r="L578" s="87">
        <v>621.21737857999995</v>
      </c>
    </row>
    <row r="579" spans="1:12" ht="12.75" customHeight="1" x14ac:dyDescent="0.2">
      <c r="A579" s="86" t="s">
        <v>164</v>
      </c>
      <c r="B579" s="86">
        <v>18</v>
      </c>
      <c r="C579" s="87">
        <v>805.13137108000001</v>
      </c>
      <c r="D579" s="87">
        <v>801.04300853999996</v>
      </c>
      <c r="E579" s="87">
        <v>0</v>
      </c>
      <c r="F579" s="87">
        <v>80.104300850000001</v>
      </c>
      <c r="G579" s="87">
        <v>200.26075213999999</v>
      </c>
      <c r="H579" s="87">
        <v>400.52150426999998</v>
      </c>
      <c r="I579" s="87">
        <v>0</v>
      </c>
      <c r="J579" s="87">
        <v>440.57365470000002</v>
      </c>
      <c r="K579" s="87">
        <v>520.67795554999998</v>
      </c>
      <c r="L579" s="87">
        <v>600.78225640999995</v>
      </c>
    </row>
    <row r="580" spans="1:12" ht="12.75" customHeight="1" x14ac:dyDescent="0.2">
      <c r="A580" s="86" t="s">
        <v>164</v>
      </c>
      <c r="B580" s="86">
        <v>19</v>
      </c>
      <c r="C580" s="87">
        <v>795.09553072000006</v>
      </c>
      <c r="D580" s="87">
        <v>791.05605197</v>
      </c>
      <c r="E580" s="87">
        <v>0</v>
      </c>
      <c r="F580" s="87">
        <v>79.105605199999999</v>
      </c>
      <c r="G580" s="87">
        <v>197.76401299</v>
      </c>
      <c r="H580" s="87">
        <v>395.52802599</v>
      </c>
      <c r="I580" s="87">
        <v>0</v>
      </c>
      <c r="J580" s="87">
        <v>435.08082858</v>
      </c>
      <c r="K580" s="87">
        <v>514.18643378000002</v>
      </c>
      <c r="L580" s="87">
        <v>593.29203898000003</v>
      </c>
    </row>
    <row r="581" spans="1:12" ht="12.75" customHeight="1" x14ac:dyDescent="0.2">
      <c r="A581" s="86" t="s">
        <v>164</v>
      </c>
      <c r="B581" s="86">
        <v>20</v>
      </c>
      <c r="C581" s="87">
        <v>791.19743101999995</v>
      </c>
      <c r="D581" s="87">
        <v>787.19110006000005</v>
      </c>
      <c r="E581" s="87">
        <v>0</v>
      </c>
      <c r="F581" s="87">
        <v>78.719110009999994</v>
      </c>
      <c r="G581" s="87">
        <v>196.79777501999999</v>
      </c>
      <c r="H581" s="87">
        <v>393.59555003000003</v>
      </c>
      <c r="I581" s="87">
        <v>0</v>
      </c>
      <c r="J581" s="87">
        <v>432.95510503000003</v>
      </c>
      <c r="K581" s="87">
        <v>511.67421503999998</v>
      </c>
      <c r="L581" s="87">
        <v>590.39332505000004</v>
      </c>
    </row>
    <row r="582" spans="1:12" ht="12.75" customHeight="1" x14ac:dyDescent="0.2">
      <c r="A582" s="86" t="s">
        <v>164</v>
      </c>
      <c r="B582" s="86">
        <v>21</v>
      </c>
      <c r="C582" s="87">
        <v>798.57118584</v>
      </c>
      <c r="D582" s="87">
        <v>794.24429875999999</v>
      </c>
      <c r="E582" s="87">
        <v>0</v>
      </c>
      <c r="F582" s="87">
        <v>79.424429880000005</v>
      </c>
      <c r="G582" s="87">
        <v>198.56107469</v>
      </c>
      <c r="H582" s="87">
        <v>397.12214938</v>
      </c>
      <c r="I582" s="87">
        <v>0</v>
      </c>
      <c r="J582" s="87">
        <v>436.83436432000002</v>
      </c>
      <c r="K582" s="87">
        <v>516.25879419</v>
      </c>
      <c r="L582" s="87">
        <v>595.68322407000005</v>
      </c>
    </row>
    <row r="583" spans="1:12" ht="12.75" customHeight="1" x14ac:dyDescent="0.2">
      <c r="A583" s="86" t="s">
        <v>164</v>
      </c>
      <c r="B583" s="86">
        <v>22</v>
      </c>
      <c r="C583" s="87">
        <v>802.66840293999996</v>
      </c>
      <c r="D583" s="87">
        <v>795.59524275000001</v>
      </c>
      <c r="E583" s="87">
        <v>0</v>
      </c>
      <c r="F583" s="87">
        <v>79.559524280000005</v>
      </c>
      <c r="G583" s="87">
        <v>198.89881069</v>
      </c>
      <c r="H583" s="87">
        <v>397.79762138000001</v>
      </c>
      <c r="I583" s="87">
        <v>0</v>
      </c>
      <c r="J583" s="87">
        <v>437.57738351</v>
      </c>
      <c r="K583" s="87">
        <v>517.13690779000001</v>
      </c>
      <c r="L583" s="87">
        <v>596.69643206000001</v>
      </c>
    </row>
    <row r="584" spans="1:12" ht="12.75" customHeight="1" x14ac:dyDescent="0.2">
      <c r="A584" s="86" t="s">
        <v>164</v>
      </c>
      <c r="B584" s="86">
        <v>23</v>
      </c>
      <c r="C584" s="87">
        <v>830.64549211999997</v>
      </c>
      <c r="D584" s="87">
        <v>822.42439567999998</v>
      </c>
      <c r="E584" s="87">
        <v>0</v>
      </c>
      <c r="F584" s="87">
        <v>82.242439570000002</v>
      </c>
      <c r="G584" s="87">
        <v>205.60609891999999</v>
      </c>
      <c r="H584" s="87">
        <v>411.21219783999999</v>
      </c>
      <c r="I584" s="87">
        <v>0</v>
      </c>
      <c r="J584" s="87">
        <v>452.33341761999998</v>
      </c>
      <c r="K584" s="87">
        <v>534.57585718999997</v>
      </c>
      <c r="L584" s="87">
        <v>616.81829675999995</v>
      </c>
    </row>
    <row r="585" spans="1:12" ht="12.75" customHeight="1" x14ac:dyDescent="0.2">
      <c r="A585" s="86" t="s">
        <v>164</v>
      </c>
      <c r="B585" s="86">
        <v>24</v>
      </c>
      <c r="C585" s="87">
        <v>918.54265146</v>
      </c>
      <c r="D585" s="87">
        <v>912.81363897000006</v>
      </c>
      <c r="E585" s="87">
        <v>0</v>
      </c>
      <c r="F585" s="87">
        <v>91.281363900000002</v>
      </c>
      <c r="G585" s="87">
        <v>228.20340974000001</v>
      </c>
      <c r="H585" s="87">
        <v>456.40681948999998</v>
      </c>
      <c r="I585" s="87">
        <v>0</v>
      </c>
      <c r="J585" s="87">
        <v>502.04750143000001</v>
      </c>
      <c r="K585" s="87">
        <v>593.32886532999999</v>
      </c>
      <c r="L585" s="87">
        <v>684.61022922999996</v>
      </c>
    </row>
    <row r="586" spans="1:12" ht="12.75" customHeight="1" x14ac:dyDescent="0.2">
      <c r="A586" s="86" t="s">
        <v>165</v>
      </c>
      <c r="B586" s="86">
        <v>1</v>
      </c>
      <c r="C586" s="87">
        <v>1060.17268625</v>
      </c>
      <c r="D586" s="87">
        <v>1055.0102460999999</v>
      </c>
      <c r="E586" s="87">
        <v>0</v>
      </c>
      <c r="F586" s="87">
        <v>105.50102461</v>
      </c>
      <c r="G586" s="87">
        <v>263.75256152999998</v>
      </c>
      <c r="H586" s="87">
        <v>527.50512304999995</v>
      </c>
      <c r="I586" s="87">
        <v>0</v>
      </c>
      <c r="J586" s="87">
        <v>580.25563536000004</v>
      </c>
      <c r="K586" s="87">
        <v>685.75665996999999</v>
      </c>
      <c r="L586" s="87">
        <v>791.25768458000005</v>
      </c>
    </row>
    <row r="587" spans="1:12" ht="12.75" customHeight="1" x14ac:dyDescent="0.2">
      <c r="A587" s="86" t="s">
        <v>165</v>
      </c>
      <c r="B587" s="86">
        <v>2</v>
      </c>
      <c r="C587" s="87">
        <v>1175.10116085</v>
      </c>
      <c r="D587" s="87">
        <v>1169.3531456999999</v>
      </c>
      <c r="E587" s="87">
        <v>0</v>
      </c>
      <c r="F587" s="87">
        <v>116.93531457</v>
      </c>
      <c r="G587" s="87">
        <v>292.33828642999998</v>
      </c>
      <c r="H587" s="87">
        <v>584.67657284999996</v>
      </c>
      <c r="I587" s="87">
        <v>0</v>
      </c>
      <c r="J587" s="87">
        <v>643.14423013999999</v>
      </c>
      <c r="K587" s="87">
        <v>760.07954471000005</v>
      </c>
      <c r="L587" s="87">
        <v>877.01485928</v>
      </c>
    </row>
    <row r="588" spans="1:12" ht="12.75" customHeight="1" x14ac:dyDescent="0.2">
      <c r="A588" s="86" t="s">
        <v>165</v>
      </c>
      <c r="B588" s="86">
        <v>3</v>
      </c>
      <c r="C588" s="87">
        <v>1242.3483485300001</v>
      </c>
      <c r="D588" s="87">
        <v>1236.42959726</v>
      </c>
      <c r="E588" s="87">
        <v>0</v>
      </c>
      <c r="F588" s="87">
        <v>123.64295973</v>
      </c>
      <c r="G588" s="87">
        <v>309.10739932000001</v>
      </c>
      <c r="H588" s="87">
        <v>618.21479863000002</v>
      </c>
      <c r="I588" s="87">
        <v>0</v>
      </c>
      <c r="J588" s="87">
        <v>680.03627848999997</v>
      </c>
      <c r="K588" s="87">
        <v>803.67923822</v>
      </c>
      <c r="L588" s="87">
        <v>927.32219795000003</v>
      </c>
    </row>
    <row r="589" spans="1:12" ht="12.75" customHeight="1" x14ac:dyDescent="0.2">
      <c r="A589" s="86" t="s">
        <v>165</v>
      </c>
      <c r="B589" s="86">
        <v>4</v>
      </c>
      <c r="C589" s="87">
        <v>1246.74648488</v>
      </c>
      <c r="D589" s="87">
        <v>1240.68835683</v>
      </c>
      <c r="E589" s="87">
        <v>0</v>
      </c>
      <c r="F589" s="87">
        <v>124.06883568000001</v>
      </c>
      <c r="G589" s="87">
        <v>310.17208921000002</v>
      </c>
      <c r="H589" s="87">
        <v>620.34417842000005</v>
      </c>
      <c r="I589" s="87">
        <v>0</v>
      </c>
      <c r="J589" s="87">
        <v>682.37859625999999</v>
      </c>
      <c r="K589" s="87">
        <v>806.44743194</v>
      </c>
      <c r="L589" s="87">
        <v>930.51626762000001</v>
      </c>
    </row>
    <row r="590" spans="1:12" ht="12.75" customHeight="1" x14ac:dyDescent="0.2">
      <c r="A590" s="86" t="s">
        <v>165</v>
      </c>
      <c r="B590" s="86">
        <v>5</v>
      </c>
      <c r="C590" s="87">
        <v>1249.1015399400001</v>
      </c>
      <c r="D590" s="87">
        <v>1243.1353687799999</v>
      </c>
      <c r="E590" s="87">
        <v>0</v>
      </c>
      <c r="F590" s="87">
        <v>124.31353688</v>
      </c>
      <c r="G590" s="87">
        <v>310.78384219999998</v>
      </c>
      <c r="H590" s="87">
        <v>621.56768438999995</v>
      </c>
      <c r="I590" s="87">
        <v>0</v>
      </c>
      <c r="J590" s="87">
        <v>683.72445283000002</v>
      </c>
      <c r="K590" s="87">
        <v>808.03798971000003</v>
      </c>
      <c r="L590" s="87">
        <v>932.35152659000005</v>
      </c>
    </row>
    <row r="591" spans="1:12" ht="12.75" customHeight="1" x14ac:dyDescent="0.2">
      <c r="A591" s="86" t="s">
        <v>165</v>
      </c>
      <c r="B591" s="86">
        <v>6</v>
      </c>
      <c r="C591" s="87">
        <v>1230.93855267</v>
      </c>
      <c r="D591" s="87">
        <v>1225.1057171</v>
      </c>
      <c r="E591" s="87">
        <v>0</v>
      </c>
      <c r="F591" s="87">
        <v>122.51057170999999</v>
      </c>
      <c r="G591" s="87">
        <v>306.27642928</v>
      </c>
      <c r="H591" s="87">
        <v>612.55285855</v>
      </c>
      <c r="I591" s="87">
        <v>0</v>
      </c>
      <c r="J591" s="87">
        <v>673.80814440999995</v>
      </c>
      <c r="K591" s="87">
        <v>796.31871611999998</v>
      </c>
      <c r="L591" s="87">
        <v>918.82928783</v>
      </c>
    </row>
    <row r="592" spans="1:12" ht="12.75" customHeight="1" x14ac:dyDescent="0.2">
      <c r="A592" s="86" t="s">
        <v>165</v>
      </c>
      <c r="B592" s="86">
        <v>7</v>
      </c>
      <c r="C592" s="87">
        <v>1161.6333947799999</v>
      </c>
      <c r="D592" s="87">
        <v>1156.07376952</v>
      </c>
      <c r="E592" s="87">
        <v>0</v>
      </c>
      <c r="F592" s="87">
        <v>115.60737695</v>
      </c>
      <c r="G592" s="87">
        <v>289.01844238000001</v>
      </c>
      <c r="H592" s="87">
        <v>578.03688476000002</v>
      </c>
      <c r="I592" s="87">
        <v>0</v>
      </c>
      <c r="J592" s="87">
        <v>635.84057324000003</v>
      </c>
      <c r="K592" s="87">
        <v>751.44795019000003</v>
      </c>
      <c r="L592" s="87">
        <v>867.05532714000003</v>
      </c>
    </row>
    <row r="593" spans="1:12" ht="12.75" customHeight="1" x14ac:dyDescent="0.2">
      <c r="A593" s="86" t="s">
        <v>165</v>
      </c>
      <c r="B593" s="86">
        <v>8</v>
      </c>
      <c r="C593" s="87">
        <v>1099.09043879</v>
      </c>
      <c r="D593" s="87">
        <v>1093.7883015499999</v>
      </c>
      <c r="E593" s="87">
        <v>0</v>
      </c>
      <c r="F593" s="87">
        <v>109.37883016000001</v>
      </c>
      <c r="G593" s="87">
        <v>273.44707539000001</v>
      </c>
      <c r="H593" s="87">
        <v>546.89415078000002</v>
      </c>
      <c r="I593" s="87">
        <v>0</v>
      </c>
      <c r="J593" s="87">
        <v>601.58356585000001</v>
      </c>
      <c r="K593" s="87">
        <v>710.96239601000002</v>
      </c>
      <c r="L593" s="87">
        <v>820.34122616000002</v>
      </c>
    </row>
    <row r="594" spans="1:12" ht="12.75" customHeight="1" x14ac:dyDescent="0.2">
      <c r="A594" s="86" t="s">
        <v>165</v>
      </c>
      <c r="B594" s="86">
        <v>9</v>
      </c>
      <c r="C594" s="87">
        <v>1016.56801899</v>
      </c>
      <c r="D594" s="87">
        <v>1011.246967</v>
      </c>
      <c r="E594" s="87">
        <v>0</v>
      </c>
      <c r="F594" s="87">
        <v>101.1246967</v>
      </c>
      <c r="G594" s="87">
        <v>252.81174175000001</v>
      </c>
      <c r="H594" s="87">
        <v>505.62348350000002</v>
      </c>
      <c r="I594" s="87">
        <v>0</v>
      </c>
      <c r="J594" s="87">
        <v>556.18583185</v>
      </c>
      <c r="K594" s="87">
        <v>657.31052854999996</v>
      </c>
      <c r="L594" s="87">
        <v>758.43522525000003</v>
      </c>
    </row>
    <row r="595" spans="1:12" ht="12.75" customHeight="1" x14ac:dyDescent="0.2">
      <c r="A595" s="86" t="s">
        <v>165</v>
      </c>
      <c r="B595" s="86">
        <v>10</v>
      </c>
      <c r="C595" s="87">
        <v>919.04238289</v>
      </c>
      <c r="D595" s="87">
        <v>913.17249490999995</v>
      </c>
      <c r="E595" s="87">
        <v>0</v>
      </c>
      <c r="F595" s="87">
        <v>91.317249489999995</v>
      </c>
      <c r="G595" s="87">
        <v>228.29312372999999</v>
      </c>
      <c r="H595" s="87">
        <v>456.58624745999998</v>
      </c>
      <c r="I595" s="87">
        <v>0</v>
      </c>
      <c r="J595" s="87">
        <v>502.24487219999997</v>
      </c>
      <c r="K595" s="87">
        <v>593.56212169000003</v>
      </c>
      <c r="L595" s="87">
        <v>684.87937118000002</v>
      </c>
    </row>
    <row r="596" spans="1:12" ht="12.75" customHeight="1" x14ac:dyDescent="0.2">
      <c r="A596" s="86" t="s">
        <v>165</v>
      </c>
      <c r="B596" s="86">
        <v>11</v>
      </c>
      <c r="C596" s="87">
        <v>829.81920707999996</v>
      </c>
      <c r="D596" s="87">
        <v>823.92164118000005</v>
      </c>
      <c r="E596" s="87">
        <v>0</v>
      </c>
      <c r="F596" s="87">
        <v>82.392164120000004</v>
      </c>
      <c r="G596" s="87">
        <v>205.98041029999999</v>
      </c>
      <c r="H596" s="87">
        <v>411.96082059000003</v>
      </c>
      <c r="I596" s="87">
        <v>0</v>
      </c>
      <c r="J596" s="87">
        <v>453.15690265000001</v>
      </c>
      <c r="K596" s="87">
        <v>535.54906676999997</v>
      </c>
      <c r="L596" s="87">
        <v>617.94123089000004</v>
      </c>
    </row>
    <row r="597" spans="1:12" ht="12.75" customHeight="1" x14ac:dyDescent="0.2">
      <c r="A597" s="86" t="s">
        <v>165</v>
      </c>
      <c r="B597" s="86">
        <v>12</v>
      </c>
      <c r="C597" s="87">
        <v>808.12980086000005</v>
      </c>
      <c r="D597" s="87">
        <v>801.66827493000005</v>
      </c>
      <c r="E597" s="87">
        <v>0</v>
      </c>
      <c r="F597" s="87">
        <v>80.166827490000003</v>
      </c>
      <c r="G597" s="87">
        <v>200.41706873000001</v>
      </c>
      <c r="H597" s="87">
        <v>400.83413746999997</v>
      </c>
      <c r="I597" s="87">
        <v>0</v>
      </c>
      <c r="J597" s="87">
        <v>440.91755121</v>
      </c>
      <c r="K597" s="87">
        <v>521.0843787</v>
      </c>
      <c r="L597" s="87">
        <v>601.25120619999996</v>
      </c>
    </row>
    <row r="598" spans="1:12" ht="12.75" customHeight="1" x14ac:dyDescent="0.2">
      <c r="A598" s="86" t="s">
        <v>165</v>
      </c>
      <c r="B598" s="86">
        <v>13</v>
      </c>
      <c r="C598" s="87">
        <v>820.90625541999998</v>
      </c>
      <c r="D598" s="87">
        <v>815.75715951999996</v>
      </c>
      <c r="E598" s="87">
        <v>0</v>
      </c>
      <c r="F598" s="87">
        <v>81.575715950000003</v>
      </c>
      <c r="G598" s="87">
        <v>203.93928987999999</v>
      </c>
      <c r="H598" s="87">
        <v>407.87857975999998</v>
      </c>
      <c r="I598" s="87">
        <v>0</v>
      </c>
      <c r="J598" s="87">
        <v>448.66643773999999</v>
      </c>
      <c r="K598" s="87">
        <v>530.24215369000001</v>
      </c>
      <c r="L598" s="87">
        <v>611.81786964000003</v>
      </c>
    </row>
    <row r="599" spans="1:12" ht="12.75" customHeight="1" x14ac:dyDescent="0.2">
      <c r="A599" s="86" t="s">
        <v>165</v>
      </c>
      <c r="B599" s="86">
        <v>14</v>
      </c>
      <c r="C599" s="87">
        <v>838.05273381999996</v>
      </c>
      <c r="D599" s="87">
        <v>833.98437359000002</v>
      </c>
      <c r="E599" s="87">
        <v>0</v>
      </c>
      <c r="F599" s="87">
        <v>83.398437360000003</v>
      </c>
      <c r="G599" s="87">
        <v>208.49609340000001</v>
      </c>
      <c r="H599" s="87">
        <v>416.99218680000001</v>
      </c>
      <c r="I599" s="87">
        <v>0</v>
      </c>
      <c r="J599" s="87">
        <v>458.69140547000001</v>
      </c>
      <c r="K599" s="87">
        <v>542.08984282999995</v>
      </c>
      <c r="L599" s="87">
        <v>625.48828018999995</v>
      </c>
    </row>
    <row r="600" spans="1:12" ht="12.75" customHeight="1" x14ac:dyDescent="0.2">
      <c r="A600" s="86" t="s">
        <v>165</v>
      </c>
      <c r="B600" s="86">
        <v>15</v>
      </c>
      <c r="C600" s="87">
        <v>844.74161223999999</v>
      </c>
      <c r="D600" s="87">
        <v>840.72887235999997</v>
      </c>
      <c r="E600" s="87">
        <v>0</v>
      </c>
      <c r="F600" s="87">
        <v>84.07288724</v>
      </c>
      <c r="G600" s="87">
        <v>210.18221808999999</v>
      </c>
      <c r="H600" s="87">
        <v>420.36443617999998</v>
      </c>
      <c r="I600" s="87">
        <v>0</v>
      </c>
      <c r="J600" s="87">
        <v>462.40087979999998</v>
      </c>
      <c r="K600" s="87">
        <v>546.47376702999998</v>
      </c>
      <c r="L600" s="87">
        <v>630.54665426999998</v>
      </c>
    </row>
    <row r="601" spans="1:12" ht="12.75" customHeight="1" x14ac:dyDescent="0.2">
      <c r="A601" s="86" t="s">
        <v>165</v>
      </c>
      <c r="B601" s="86">
        <v>16</v>
      </c>
      <c r="C601" s="87">
        <v>844.24237694999999</v>
      </c>
      <c r="D601" s="87">
        <v>840.30323608000003</v>
      </c>
      <c r="E601" s="87">
        <v>0</v>
      </c>
      <c r="F601" s="87">
        <v>84.030323609999996</v>
      </c>
      <c r="G601" s="87">
        <v>210.07580902000001</v>
      </c>
      <c r="H601" s="87">
        <v>420.15161804000002</v>
      </c>
      <c r="I601" s="87">
        <v>0</v>
      </c>
      <c r="J601" s="87">
        <v>462.16677984</v>
      </c>
      <c r="K601" s="87">
        <v>546.19710344999999</v>
      </c>
      <c r="L601" s="87">
        <v>630.22742705999997</v>
      </c>
    </row>
    <row r="602" spans="1:12" ht="12.75" customHeight="1" x14ac:dyDescent="0.2">
      <c r="A602" s="86" t="s">
        <v>165</v>
      </c>
      <c r="B602" s="86">
        <v>17</v>
      </c>
      <c r="C602" s="87">
        <v>837.90827152999998</v>
      </c>
      <c r="D602" s="87">
        <v>833.19667071000003</v>
      </c>
      <c r="E602" s="87">
        <v>0</v>
      </c>
      <c r="F602" s="87">
        <v>83.319667069999994</v>
      </c>
      <c r="G602" s="87">
        <v>208.29916768000001</v>
      </c>
      <c r="H602" s="87">
        <v>416.59833536000002</v>
      </c>
      <c r="I602" s="87">
        <v>0</v>
      </c>
      <c r="J602" s="87">
        <v>458.25816888999998</v>
      </c>
      <c r="K602" s="87">
        <v>541.57783596000002</v>
      </c>
      <c r="L602" s="87">
        <v>624.89750303000005</v>
      </c>
    </row>
    <row r="603" spans="1:12" ht="12.75" customHeight="1" x14ac:dyDescent="0.2">
      <c r="A603" s="86" t="s">
        <v>165</v>
      </c>
      <c r="B603" s="86">
        <v>18</v>
      </c>
      <c r="C603" s="87">
        <v>803.74307081999996</v>
      </c>
      <c r="D603" s="87">
        <v>799.38707581000006</v>
      </c>
      <c r="E603" s="87">
        <v>0</v>
      </c>
      <c r="F603" s="87">
        <v>79.938707579999999</v>
      </c>
      <c r="G603" s="87">
        <v>199.84676895000001</v>
      </c>
      <c r="H603" s="87">
        <v>399.69353790999997</v>
      </c>
      <c r="I603" s="87">
        <v>0</v>
      </c>
      <c r="J603" s="87">
        <v>439.66289169999999</v>
      </c>
      <c r="K603" s="87">
        <v>519.60159927999996</v>
      </c>
      <c r="L603" s="87">
        <v>599.54030685999999</v>
      </c>
    </row>
    <row r="604" spans="1:12" ht="12.75" customHeight="1" x14ac:dyDescent="0.2">
      <c r="A604" s="86" t="s">
        <v>165</v>
      </c>
      <c r="B604" s="86">
        <v>19</v>
      </c>
      <c r="C604" s="87">
        <v>782.88464405000002</v>
      </c>
      <c r="D604" s="87">
        <v>778.44283024000003</v>
      </c>
      <c r="E604" s="87">
        <v>0</v>
      </c>
      <c r="F604" s="87">
        <v>77.844283020000006</v>
      </c>
      <c r="G604" s="87">
        <v>194.61070756000001</v>
      </c>
      <c r="H604" s="87">
        <v>389.22141512000002</v>
      </c>
      <c r="I604" s="87">
        <v>0</v>
      </c>
      <c r="J604" s="87">
        <v>428.14355662999998</v>
      </c>
      <c r="K604" s="87">
        <v>505.98783966000002</v>
      </c>
      <c r="L604" s="87">
        <v>583.83212268</v>
      </c>
    </row>
    <row r="605" spans="1:12" ht="12.75" customHeight="1" x14ac:dyDescent="0.2">
      <c r="A605" s="86" t="s">
        <v>165</v>
      </c>
      <c r="B605" s="86">
        <v>20</v>
      </c>
      <c r="C605" s="87">
        <v>784.86768884000003</v>
      </c>
      <c r="D605" s="87">
        <v>780.54089762000001</v>
      </c>
      <c r="E605" s="87">
        <v>0</v>
      </c>
      <c r="F605" s="87">
        <v>78.054089759999997</v>
      </c>
      <c r="G605" s="87">
        <v>195.13522441000001</v>
      </c>
      <c r="H605" s="87">
        <v>390.27044881</v>
      </c>
      <c r="I605" s="87">
        <v>0</v>
      </c>
      <c r="J605" s="87">
        <v>429.29749369000001</v>
      </c>
      <c r="K605" s="87">
        <v>507.35158345000002</v>
      </c>
      <c r="L605" s="87">
        <v>585.40567322000004</v>
      </c>
    </row>
    <row r="606" spans="1:12" ht="12.75" customHeight="1" x14ac:dyDescent="0.2">
      <c r="A606" s="86" t="s">
        <v>165</v>
      </c>
      <c r="B606" s="86">
        <v>21</v>
      </c>
      <c r="C606" s="87">
        <v>791.51142035999999</v>
      </c>
      <c r="D606" s="87">
        <v>787.13932848000002</v>
      </c>
      <c r="E606" s="87">
        <v>0</v>
      </c>
      <c r="F606" s="87">
        <v>78.713932850000006</v>
      </c>
      <c r="G606" s="87">
        <v>196.78483212</v>
      </c>
      <c r="H606" s="87">
        <v>393.56966424000001</v>
      </c>
      <c r="I606" s="87">
        <v>0</v>
      </c>
      <c r="J606" s="87">
        <v>432.92663066</v>
      </c>
      <c r="K606" s="87">
        <v>511.64056350999999</v>
      </c>
      <c r="L606" s="87">
        <v>590.35449635999998</v>
      </c>
    </row>
    <row r="607" spans="1:12" ht="12.75" customHeight="1" x14ac:dyDescent="0.2">
      <c r="A607" s="86" t="s">
        <v>165</v>
      </c>
      <c r="B607" s="86">
        <v>22</v>
      </c>
      <c r="C607" s="87">
        <v>800.33735980999995</v>
      </c>
      <c r="D607" s="87">
        <v>795.75398739000002</v>
      </c>
      <c r="E607" s="87">
        <v>0</v>
      </c>
      <c r="F607" s="87">
        <v>79.575398739999997</v>
      </c>
      <c r="G607" s="87">
        <v>198.93849685000001</v>
      </c>
      <c r="H607" s="87">
        <v>397.87699370000001</v>
      </c>
      <c r="I607" s="87">
        <v>0</v>
      </c>
      <c r="J607" s="87">
        <v>437.66469305999999</v>
      </c>
      <c r="K607" s="87">
        <v>517.24009179999996</v>
      </c>
      <c r="L607" s="87">
        <v>596.81549054000004</v>
      </c>
    </row>
    <row r="608" spans="1:12" ht="12.75" customHeight="1" x14ac:dyDescent="0.2">
      <c r="A608" s="86" t="s">
        <v>165</v>
      </c>
      <c r="B608" s="86">
        <v>23</v>
      </c>
      <c r="C608" s="87">
        <v>828.50896020000005</v>
      </c>
      <c r="D608" s="87">
        <v>823.72399819999998</v>
      </c>
      <c r="E608" s="87">
        <v>0</v>
      </c>
      <c r="F608" s="87">
        <v>82.372399819999998</v>
      </c>
      <c r="G608" s="87">
        <v>205.93099955</v>
      </c>
      <c r="H608" s="87">
        <v>411.86199909999999</v>
      </c>
      <c r="I608" s="87">
        <v>0</v>
      </c>
      <c r="J608" s="87">
        <v>453.04819901000002</v>
      </c>
      <c r="K608" s="87">
        <v>535.42059883000002</v>
      </c>
      <c r="L608" s="87">
        <v>617.79299864999996</v>
      </c>
    </row>
    <row r="609" spans="1:12" ht="12.75" customHeight="1" x14ac:dyDescent="0.2">
      <c r="A609" s="86" t="s">
        <v>165</v>
      </c>
      <c r="B609" s="86">
        <v>24</v>
      </c>
      <c r="C609" s="87">
        <v>942.47974471999999</v>
      </c>
      <c r="D609" s="87">
        <v>936.92313947000002</v>
      </c>
      <c r="E609" s="87">
        <v>0</v>
      </c>
      <c r="F609" s="87">
        <v>93.692313949999999</v>
      </c>
      <c r="G609" s="87">
        <v>234.23078487000001</v>
      </c>
      <c r="H609" s="87">
        <v>468.46156974000002</v>
      </c>
      <c r="I609" s="87">
        <v>0</v>
      </c>
      <c r="J609" s="87">
        <v>515.30772671</v>
      </c>
      <c r="K609" s="87">
        <v>609.00004065999997</v>
      </c>
      <c r="L609" s="87">
        <v>702.69235460000004</v>
      </c>
    </row>
    <row r="610" spans="1:12" ht="12.75" customHeight="1" x14ac:dyDescent="0.2">
      <c r="A610" s="86" t="s">
        <v>166</v>
      </c>
      <c r="B610" s="86">
        <v>1</v>
      </c>
      <c r="C610" s="87">
        <v>1058.6482278000001</v>
      </c>
      <c r="D610" s="87">
        <v>1052.38129237</v>
      </c>
      <c r="E610" s="87">
        <v>0</v>
      </c>
      <c r="F610" s="87">
        <v>105.23812924000001</v>
      </c>
      <c r="G610" s="87">
        <v>263.09532309000002</v>
      </c>
      <c r="H610" s="87">
        <v>526.19064619000005</v>
      </c>
      <c r="I610" s="87">
        <v>0</v>
      </c>
      <c r="J610" s="87">
        <v>578.80971079999995</v>
      </c>
      <c r="K610" s="87">
        <v>684.04784003999998</v>
      </c>
      <c r="L610" s="87">
        <v>789.28596928000002</v>
      </c>
    </row>
    <row r="611" spans="1:12" ht="12.75" customHeight="1" x14ac:dyDescent="0.2">
      <c r="A611" s="86" t="s">
        <v>166</v>
      </c>
      <c r="B611" s="86">
        <v>2</v>
      </c>
      <c r="C611" s="87">
        <v>1168.8031809900001</v>
      </c>
      <c r="D611" s="87">
        <v>1161.94942296</v>
      </c>
      <c r="E611" s="87">
        <v>0</v>
      </c>
      <c r="F611" s="87">
        <v>116.19494229999999</v>
      </c>
      <c r="G611" s="87">
        <v>290.48735574</v>
      </c>
      <c r="H611" s="87">
        <v>580.97471148</v>
      </c>
      <c r="I611" s="87">
        <v>0</v>
      </c>
      <c r="J611" s="87">
        <v>639.07218263000004</v>
      </c>
      <c r="K611" s="87">
        <v>755.26712492000001</v>
      </c>
      <c r="L611" s="87">
        <v>871.46206721999999</v>
      </c>
    </row>
    <row r="612" spans="1:12" ht="12.75" customHeight="1" x14ac:dyDescent="0.2">
      <c r="A612" s="86" t="s">
        <v>166</v>
      </c>
      <c r="B612" s="86">
        <v>3</v>
      </c>
      <c r="C612" s="87">
        <v>1227.8434201800001</v>
      </c>
      <c r="D612" s="87">
        <v>1220.6720507</v>
      </c>
      <c r="E612" s="87">
        <v>0</v>
      </c>
      <c r="F612" s="87">
        <v>122.06720507</v>
      </c>
      <c r="G612" s="87">
        <v>305.16801268</v>
      </c>
      <c r="H612" s="87">
        <v>610.33602535</v>
      </c>
      <c r="I612" s="87">
        <v>0</v>
      </c>
      <c r="J612" s="87">
        <v>671.36962788999995</v>
      </c>
      <c r="K612" s="87">
        <v>793.43683295999995</v>
      </c>
      <c r="L612" s="87">
        <v>915.50403802999995</v>
      </c>
    </row>
    <row r="613" spans="1:12" ht="12.75" customHeight="1" x14ac:dyDescent="0.2">
      <c r="A613" s="86" t="s">
        <v>166</v>
      </c>
      <c r="B613" s="86">
        <v>4</v>
      </c>
      <c r="C613" s="87">
        <v>1231.1027820199999</v>
      </c>
      <c r="D613" s="87">
        <v>1224.0157411</v>
      </c>
      <c r="E613" s="87">
        <v>0</v>
      </c>
      <c r="F613" s="87">
        <v>122.40157411</v>
      </c>
      <c r="G613" s="87">
        <v>306.00393528000001</v>
      </c>
      <c r="H613" s="87">
        <v>612.00787055000001</v>
      </c>
      <c r="I613" s="87">
        <v>0</v>
      </c>
      <c r="J613" s="87">
        <v>673.20865761000005</v>
      </c>
      <c r="K613" s="87">
        <v>795.61023172</v>
      </c>
      <c r="L613" s="87">
        <v>918.01180582999996</v>
      </c>
    </row>
    <row r="614" spans="1:12" ht="12.75" customHeight="1" x14ac:dyDescent="0.2">
      <c r="A614" s="86" t="s">
        <v>166</v>
      </c>
      <c r="B614" s="86">
        <v>5</v>
      </c>
      <c r="C614" s="87">
        <v>1231.67977137</v>
      </c>
      <c r="D614" s="87">
        <v>1224.2637185799999</v>
      </c>
      <c r="E614" s="87">
        <v>0</v>
      </c>
      <c r="F614" s="87">
        <v>122.42637186</v>
      </c>
      <c r="G614" s="87">
        <v>306.06592964999999</v>
      </c>
      <c r="H614" s="87">
        <v>612.13185928999997</v>
      </c>
      <c r="I614" s="87">
        <v>0</v>
      </c>
      <c r="J614" s="87">
        <v>673.34504521999997</v>
      </c>
      <c r="K614" s="87">
        <v>795.77141707999999</v>
      </c>
      <c r="L614" s="87">
        <v>918.19778894000001</v>
      </c>
    </row>
    <row r="615" spans="1:12" ht="12.75" customHeight="1" x14ac:dyDescent="0.2">
      <c r="A615" s="86" t="s">
        <v>166</v>
      </c>
      <c r="B615" s="86">
        <v>6</v>
      </c>
      <c r="C615" s="87">
        <v>1215.76104203</v>
      </c>
      <c r="D615" s="87">
        <v>1208.70810695</v>
      </c>
      <c r="E615" s="87">
        <v>0</v>
      </c>
      <c r="F615" s="87">
        <v>120.87081070000001</v>
      </c>
      <c r="G615" s="87">
        <v>302.17702673999997</v>
      </c>
      <c r="H615" s="87">
        <v>604.35405347999995</v>
      </c>
      <c r="I615" s="87">
        <v>0</v>
      </c>
      <c r="J615" s="87">
        <v>664.78945882000005</v>
      </c>
      <c r="K615" s="87">
        <v>785.66026952000004</v>
      </c>
      <c r="L615" s="87">
        <v>906.53108021000003</v>
      </c>
    </row>
    <row r="616" spans="1:12" ht="12.75" customHeight="1" x14ac:dyDescent="0.2">
      <c r="A616" s="86" t="s">
        <v>166</v>
      </c>
      <c r="B616" s="86">
        <v>7</v>
      </c>
      <c r="C616" s="87">
        <v>1150.5043432</v>
      </c>
      <c r="D616" s="87">
        <v>1144.0167371699999</v>
      </c>
      <c r="E616" s="87">
        <v>0</v>
      </c>
      <c r="F616" s="87">
        <v>114.40167372000001</v>
      </c>
      <c r="G616" s="87">
        <v>286.00418429000001</v>
      </c>
      <c r="H616" s="87">
        <v>572.00836859000003</v>
      </c>
      <c r="I616" s="87">
        <v>0</v>
      </c>
      <c r="J616" s="87">
        <v>629.20920544000001</v>
      </c>
      <c r="K616" s="87">
        <v>743.61087915999997</v>
      </c>
      <c r="L616" s="87">
        <v>858.01255288000004</v>
      </c>
    </row>
    <row r="617" spans="1:12" ht="12.75" customHeight="1" x14ac:dyDescent="0.2">
      <c r="A617" s="86" t="s">
        <v>166</v>
      </c>
      <c r="B617" s="86">
        <v>8</v>
      </c>
      <c r="C617" s="87">
        <v>1095.4547794</v>
      </c>
      <c r="D617" s="87">
        <v>1089.5295189799999</v>
      </c>
      <c r="E617" s="87">
        <v>0</v>
      </c>
      <c r="F617" s="87">
        <v>108.9529519</v>
      </c>
      <c r="G617" s="87">
        <v>272.38237974999998</v>
      </c>
      <c r="H617" s="87">
        <v>544.76475948999996</v>
      </c>
      <c r="I617" s="87">
        <v>0</v>
      </c>
      <c r="J617" s="87">
        <v>599.24123543999997</v>
      </c>
      <c r="K617" s="87">
        <v>708.19418733999998</v>
      </c>
      <c r="L617" s="87">
        <v>817.14713924</v>
      </c>
    </row>
    <row r="618" spans="1:12" ht="12.75" customHeight="1" x14ac:dyDescent="0.2">
      <c r="A618" s="86" t="s">
        <v>166</v>
      </c>
      <c r="B618" s="86">
        <v>9</v>
      </c>
      <c r="C618" s="87">
        <v>997.62761781999995</v>
      </c>
      <c r="D618" s="87">
        <v>992.15764798999999</v>
      </c>
      <c r="E618" s="87">
        <v>0</v>
      </c>
      <c r="F618" s="87">
        <v>99.215764800000002</v>
      </c>
      <c r="G618" s="87">
        <v>248.039412</v>
      </c>
      <c r="H618" s="87">
        <v>496.078824</v>
      </c>
      <c r="I618" s="87">
        <v>0</v>
      </c>
      <c r="J618" s="87">
        <v>545.68670639000004</v>
      </c>
      <c r="K618" s="87">
        <v>644.90247119000003</v>
      </c>
      <c r="L618" s="87">
        <v>744.11823599000002</v>
      </c>
    </row>
    <row r="619" spans="1:12" ht="12.75" customHeight="1" x14ac:dyDescent="0.2">
      <c r="A619" s="86" t="s">
        <v>166</v>
      </c>
      <c r="B619" s="86">
        <v>10</v>
      </c>
      <c r="C619" s="87">
        <v>893.97930502999998</v>
      </c>
      <c r="D619" s="87">
        <v>889.39820487999998</v>
      </c>
      <c r="E619" s="87">
        <v>0</v>
      </c>
      <c r="F619" s="87">
        <v>88.939820490000002</v>
      </c>
      <c r="G619" s="87">
        <v>222.34955122</v>
      </c>
      <c r="H619" s="87">
        <v>444.69910243999999</v>
      </c>
      <c r="I619" s="87">
        <v>0</v>
      </c>
      <c r="J619" s="87">
        <v>489.16901267999998</v>
      </c>
      <c r="K619" s="87">
        <v>578.10883317000003</v>
      </c>
      <c r="L619" s="87">
        <v>667.04865366000001</v>
      </c>
    </row>
    <row r="620" spans="1:12" ht="12.75" customHeight="1" x14ac:dyDescent="0.2">
      <c r="A620" s="86" t="s">
        <v>166</v>
      </c>
      <c r="B620" s="86">
        <v>11</v>
      </c>
      <c r="C620" s="87">
        <v>808.47780188000002</v>
      </c>
      <c r="D620" s="87">
        <v>802.18909206000001</v>
      </c>
      <c r="E620" s="87">
        <v>0</v>
      </c>
      <c r="F620" s="87">
        <v>80.218909210000007</v>
      </c>
      <c r="G620" s="87">
        <v>200.54727302000001</v>
      </c>
      <c r="H620" s="87">
        <v>401.09454603</v>
      </c>
      <c r="I620" s="87">
        <v>0</v>
      </c>
      <c r="J620" s="87">
        <v>441.20400063</v>
      </c>
      <c r="K620" s="87">
        <v>521.42290983999999</v>
      </c>
      <c r="L620" s="87">
        <v>601.64181904999998</v>
      </c>
    </row>
    <row r="621" spans="1:12" ht="12.75" customHeight="1" x14ac:dyDescent="0.2">
      <c r="A621" s="86" t="s">
        <v>166</v>
      </c>
      <c r="B621" s="86">
        <v>12</v>
      </c>
      <c r="C621" s="87">
        <v>792.15068663</v>
      </c>
      <c r="D621" s="87">
        <v>786.86318618999996</v>
      </c>
      <c r="E621" s="87">
        <v>0</v>
      </c>
      <c r="F621" s="87">
        <v>78.686318619999994</v>
      </c>
      <c r="G621" s="87">
        <v>196.71579654999999</v>
      </c>
      <c r="H621" s="87">
        <v>393.43159309999999</v>
      </c>
      <c r="I621" s="87">
        <v>0</v>
      </c>
      <c r="J621" s="87">
        <v>432.77475240000001</v>
      </c>
      <c r="K621" s="87">
        <v>511.46107102000002</v>
      </c>
      <c r="L621" s="87">
        <v>590.14738964000003</v>
      </c>
    </row>
    <row r="622" spans="1:12" ht="12.75" customHeight="1" x14ac:dyDescent="0.2">
      <c r="A622" s="86" t="s">
        <v>166</v>
      </c>
      <c r="B622" s="86">
        <v>13</v>
      </c>
      <c r="C622" s="87">
        <v>809.23915187</v>
      </c>
      <c r="D622" s="87">
        <v>805.21320435999996</v>
      </c>
      <c r="E622" s="87">
        <v>0</v>
      </c>
      <c r="F622" s="87">
        <v>80.521320439999997</v>
      </c>
      <c r="G622" s="87">
        <v>201.30330108999999</v>
      </c>
      <c r="H622" s="87">
        <v>402.60660217999998</v>
      </c>
      <c r="I622" s="87">
        <v>0</v>
      </c>
      <c r="J622" s="87">
        <v>442.86726240000002</v>
      </c>
      <c r="K622" s="87">
        <v>523.38858283000002</v>
      </c>
      <c r="L622" s="87">
        <v>603.90990326999997</v>
      </c>
    </row>
    <row r="623" spans="1:12" ht="12.75" customHeight="1" x14ac:dyDescent="0.2">
      <c r="A623" s="86" t="s">
        <v>166</v>
      </c>
      <c r="B623" s="86">
        <v>14</v>
      </c>
      <c r="C623" s="87">
        <v>817.91442418999998</v>
      </c>
      <c r="D623" s="87">
        <v>813.74104188000001</v>
      </c>
      <c r="E623" s="87">
        <v>0</v>
      </c>
      <c r="F623" s="87">
        <v>81.374104189999997</v>
      </c>
      <c r="G623" s="87">
        <v>203.43526047</v>
      </c>
      <c r="H623" s="87">
        <v>406.87052094000001</v>
      </c>
      <c r="I623" s="87">
        <v>0</v>
      </c>
      <c r="J623" s="87">
        <v>447.55757303000001</v>
      </c>
      <c r="K623" s="87">
        <v>528.93167721999998</v>
      </c>
      <c r="L623" s="87">
        <v>610.30578141000001</v>
      </c>
    </row>
    <row r="624" spans="1:12" ht="12.75" customHeight="1" x14ac:dyDescent="0.2">
      <c r="A624" s="86" t="s">
        <v>166</v>
      </c>
      <c r="B624" s="86">
        <v>15</v>
      </c>
      <c r="C624" s="87">
        <v>821.77446735000001</v>
      </c>
      <c r="D624" s="87">
        <v>817.81584714999997</v>
      </c>
      <c r="E624" s="87">
        <v>0</v>
      </c>
      <c r="F624" s="87">
        <v>81.781584719999998</v>
      </c>
      <c r="G624" s="87">
        <v>204.45396178999999</v>
      </c>
      <c r="H624" s="87">
        <v>408.90792357999999</v>
      </c>
      <c r="I624" s="87">
        <v>0</v>
      </c>
      <c r="J624" s="87">
        <v>449.79871593000001</v>
      </c>
      <c r="K624" s="87">
        <v>531.58030065000003</v>
      </c>
      <c r="L624" s="87">
        <v>613.36188535999997</v>
      </c>
    </row>
    <row r="625" spans="1:12" ht="12.75" customHeight="1" x14ac:dyDescent="0.2">
      <c r="A625" s="86" t="s">
        <v>166</v>
      </c>
      <c r="B625" s="86">
        <v>16</v>
      </c>
      <c r="C625" s="87">
        <v>825.09104278999996</v>
      </c>
      <c r="D625" s="87">
        <v>821.26415739000004</v>
      </c>
      <c r="E625" s="87">
        <v>0</v>
      </c>
      <c r="F625" s="87">
        <v>82.126415739999999</v>
      </c>
      <c r="G625" s="87">
        <v>205.31603935000001</v>
      </c>
      <c r="H625" s="87">
        <v>410.63207870000002</v>
      </c>
      <c r="I625" s="87">
        <v>0</v>
      </c>
      <c r="J625" s="87">
        <v>451.69528656</v>
      </c>
      <c r="K625" s="87">
        <v>533.82170229999997</v>
      </c>
      <c r="L625" s="87">
        <v>615.94811804000005</v>
      </c>
    </row>
    <row r="626" spans="1:12" ht="12.75" customHeight="1" x14ac:dyDescent="0.2">
      <c r="A626" s="86" t="s">
        <v>166</v>
      </c>
      <c r="B626" s="86">
        <v>17</v>
      </c>
      <c r="C626" s="87">
        <v>825.46718711000005</v>
      </c>
      <c r="D626" s="87">
        <v>820.93839035999997</v>
      </c>
      <c r="E626" s="87">
        <v>0</v>
      </c>
      <c r="F626" s="87">
        <v>82.093839040000006</v>
      </c>
      <c r="G626" s="87">
        <v>205.23459758999999</v>
      </c>
      <c r="H626" s="87">
        <v>410.46919517999999</v>
      </c>
      <c r="I626" s="87">
        <v>0</v>
      </c>
      <c r="J626" s="87">
        <v>451.5161147</v>
      </c>
      <c r="K626" s="87">
        <v>533.60995373000003</v>
      </c>
      <c r="L626" s="87">
        <v>615.70379276999995</v>
      </c>
    </row>
    <row r="627" spans="1:12" ht="12.75" customHeight="1" x14ac:dyDescent="0.2">
      <c r="A627" s="86" t="s">
        <v>166</v>
      </c>
      <c r="B627" s="86">
        <v>18</v>
      </c>
      <c r="C627" s="87">
        <v>799.78787641999998</v>
      </c>
      <c r="D627" s="87">
        <v>795.89082197000005</v>
      </c>
      <c r="E627" s="87">
        <v>0</v>
      </c>
      <c r="F627" s="87">
        <v>79.589082199999993</v>
      </c>
      <c r="G627" s="87">
        <v>198.97270549000001</v>
      </c>
      <c r="H627" s="87">
        <v>397.94541099000003</v>
      </c>
      <c r="I627" s="87">
        <v>0</v>
      </c>
      <c r="J627" s="87">
        <v>437.73995208000002</v>
      </c>
      <c r="K627" s="87">
        <v>517.32903427999997</v>
      </c>
      <c r="L627" s="87">
        <v>596.91811647999998</v>
      </c>
    </row>
    <row r="628" spans="1:12" ht="12.75" customHeight="1" x14ac:dyDescent="0.2">
      <c r="A628" s="86" t="s">
        <v>166</v>
      </c>
      <c r="B628" s="86">
        <v>19</v>
      </c>
      <c r="C628" s="87">
        <v>766.18867241999999</v>
      </c>
      <c r="D628" s="87">
        <v>762.49004233000005</v>
      </c>
      <c r="E628" s="87">
        <v>0</v>
      </c>
      <c r="F628" s="87">
        <v>76.249004229999997</v>
      </c>
      <c r="G628" s="87">
        <v>190.62251058000001</v>
      </c>
      <c r="H628" s="87">
        <v>381.24502116999997</v>
      </c>
      <c r="I628" s="87">
        <v>0</v>
      </c>
      <c r="J628" s="87">
        <v>419.36952328000001</v>
      </c>
      <c r="K628" s="87">
        <v>495.61852750999998</v>
      </c>
      <c r="L628" s="87">
        <v>571.86753175000001</v>
      </c>
    </row>
    <row r="629" spans="1:12" ht="12.75" customHeight="1" x14ac:dyDescent="0.2">
      <c r="A629" s="86" t="s">
        <v>166</v>
      </c>
      <c r="B629" s="86">
        <v>20</v>
      </c>
      <c r="C629" s="87">
        <v>763.75776615999996</v>
      </c>
      <c r="D629" s="87">
        <v>759.99620388999995</v>
      </c>
      <c r="E629" s="87">
        <v>0</v>
      </c>
      <c r="F629" s="87">
        <v>75.999620390000004</v>
      </c>
      <c r="G629" s="87">
        <v>189.99905097000001</v>
      </c>
      <c r="H629" s="87">
        <v>379.99810194999998</v>
      </c>
      <c r="I629" s="87">
        <v>0</v>
      </c>
      <c r="J629" s="87">
        <v>417.99791213999998</v>
      </c>
      <c r="K629" s="87">
        <v>493.99753253</v>
      </c>
      <c r="L629" s="87">
        <v>569.99715291999996</v>
      </c>
    </row>
    <row r="630" spans="1:12" ht="12.75" customHeight="1" x14ac:dyDescent="0.2">
      <c r="A630" s="86" t="s">
        <v>166</v>
      </c>
      <c r="B630" s="86">
        <v>21</v>
      </c>
      <c r="C630" s="87">
        <v>779.64427252999997</v>
      </c>
      <c r="D630" s="87">
        <v>775.91662392000001</v>
      </c>
      <c r="E630" s="87">
        <v>0</v>
      </c>
      <c r="F630" s="87">
        <v>77.591662389999996</v>
      </c>
      <c r="G630" s="87">
        <v>193.97915598</v>
      </c>
      <c r="H630" s="87">
        <v>387.95831196</v>
      </c>
      <c r="I630" s="87">
        <v>0</v>
      </c>
      <c r="J630" s="87">
        <v>426.75414316000001</v>
      </c>
      <c r="K630" s="87">
        <v>504.34580555000002</v>
      </c>
      <c r="L630" s="87">
        <v>581.93746794000003</v>
      </c>
    </row>
    <row r="631" spans="1:12" ht="12.75" customHeight="1" x14ac:dyDescent="0.2">
      <c r="A631" s="86" t="s">
        <v>166</v>
      </c>
      <c r="B631" s="86">
        <v>22</v>
      </c>
      <c r="C631" s="87">
        <v>799.48705112000005</v>
      </c>
      <c r="D631" s="87">
        <v>795.60526087000005</v>
      </c>
      <c r="E631" s="87">
        <v>0</v>
      </c>
      <c r="F631" s="87">
        <v>79.560526089999996</v>
      </c>
      <c r="G631" s="87">
        <v>198.90131521999999</v>
      </c>
      <c r="H631" s="87">
        <v>397.80263043999997</v>
      </c>
      <c r="I631" s="87">
        <v>0</v>
      </c>
      <c r="J631" s="87">
        <v>437.58289348</v>
      </c>
      <c r="K631" s="87">
        <v>517.14341956999999</v>
      </c>
      <c r="L631" s="87">
        <v>596.70394565000004</v>
      </c>
    </row>
    <row r="632" spans="1:12" ht="12.75" customHeight="1" x14ac:dyDescent="0.2">
      <c r="A632" s="86" t="s">
        <v>166</v>
      </c>
      <c r="B632" s="86">
        <v>23</v>
      </c>
      <c r="C632" s="87">
        <v>832.86110425000004</v>
      </c>
      <c r="D632" s="87">
        <v>828.85978650000004</v>
      </c>
      <c r="E632" s="87">
        <v>0</v>
      </c>
      <c r="F632" s="87">
        <v>82.885978649999998</v>
      </c>
      <c r="G632" s="87">
        <v>207.21494662999999</v>
      </c>
      <c r="H632" s="87">
        <v>414.42989325000002</v>
      </c>
      <c r="I632" s="87">
        <v>0</v>
      </c>
      <c r="J632" s="87">
        <v>455.87288258000001</v>
      </c>
      <c r="K632" s="87">
        <v>538.75886122999998</v>
      </c>
      <c r="L632" s="87">
        <v>621.64483987999995</v>
      </c>
    </row>
    <row r="633" spans="1:12" ht="12.75" customHeight="1" x14ac:dyDescent="0.2">
      <c r="A633" s="86" t="s">
        <v>166</v>
      </c>
      <c r="B633" s="86">
        <v>24</v>
      </c>
      <c r="C633" s="87">
        <v>949.98063047000005</v>
      </c>
      <c r="D633" s="87">
        <v>945.39842739000005</v>
      </c>
      <c r="E633" s="87">
        <v>0</v>
      </c>
      <c r="F633" s="87">
        <v>94.539842739999997</v>
      </c>
      <c r="G633" s="87">
        <v>236.34960684999999</v>
      </c>
      <c r="H633" s="87">
        <v>472.69921369999997</v>
      </c>
      <c r="I633" s="87">
        <v>0</v>
      </c>
      <c r="J633" s="87">
        <v>519.96913505999999</v>
      </c>
      <c r="K633" s="87">
        <v>614.50897780000003</v>
      </c>
      <c r="L633" s="87">
        <v>709.04882053999995</v>
      </c>
    </row>
    <row r="634" spans="1:12" ht="12.75" customHeight="1" x14ac:dyDescent="0.2">
      <c r="A634" s="86" t="s">
        <v>167</v>
      </c>
      <c r="B634" s="86">
        <v>1</v>
      </c>
      <c r="C634" s="87">
        <v>1071.44845304</v>
      </c>
      <c r="D634" s="87">
        <v>1066.28873555</v>
      </c>
      <c r="E634" s="87">
        <v>0</v>
      </c>
      <c r="F634" s="87">
        <v>106.62887356</v>
      </c>
      <c r="G634" s="87">
        <v>266.57218389000002</v>
      </c>
      <c r="H634" s="87">
        <v>533.14436778000004</v>
      </c>
      <c r="I634" s="87">
        <v>0</v>
      </c>
      <c r="J634" s="87">
        <v>586.45880454999997</v>
      </c>
      <c r="K634" s="87">
        <v>693.08767810999996</v>
      </c>
      <c r="L634" s="87">
        <v>799.71655166000005</v>
      </c>
    </row>
    <row r="635" spans="1:12" ht="12.75" customHeight="1" x14ac:dyDescent="0.2">
      <c r="A635" s="86" t="s">
        <v>167</v>
      </c>
      <c r="B635" s="86">
        <v>2</v>
      </c>
      <c r="C635" s="87">
        <v>1149.4055598800001</v>
      </c>
      <c r="D635" s="87">
        <v>1143.91429743</v>
      </c>
      <c r="E635" s="87">
        <v>0</v>
      </c>
      <c r="F635" s="87">
        <v>114.39142974000001</v>
      </c>
      <c r="G635" s="87">
        <v>285.97857435999998</v>
      </c>
      <c r="H635" s="87">
        <v>571.95714871999996</v>
      </c>
      <c r="I635" s="87">
        <v>0</v>
      </c>
      <c r="J635" s="87">
        <v>629.15286359000004</v>
      </c>
      <c r="K635" s="87">
        <v>743.54429332999996</v>
      </c>
      <c r="L635" s="87">
        <v>857.93572306999999</v>
      </c>
    </row>
    <row r="636" spans="1:12" ht="12.75" customHeight="1" x14ac:dyDescent="0.2">
      <c r="A636" s="86" t="s">
        <v>167</v>
      </c>
      <c r="B636" s="86">
        <v>3</v>
      </c>
      <c r="C636" s="87">
        <v>1193.1224302999999</v>
      </c>
      <c r="D636" s="87">
        <v>1187.3605926</v>
      </c>
      <c r="E636" s="87">
        <v>0</v>
      </c>
      <c r="F636" s="87">
        <v>118.73605926</v>
      </c>
      <c r="G636" s="87">
        <v>296.84014815</v>
      </c>
      <c r="H636" s="87">
        <v>593.68029630000001</v>
      </c>
      <c r="I636" s="87">
        <v>0</v>
      </c>
      <c r="J636" s="87">
        <v>653.04832593000003</v>
      </c>
      <c r="K636" s="87">
        <v>771.78438518999997</v>
      </c>
      <c r="L636" s="87">
        <v>890.52044445000001</v>
      </c>
    </row>
    <row r="637" spans="1:12" ht="12.75" customHeight="1" x14ac:dyDescent="0.2">
      <c r="A637" s="86" t="s">
        <v>167</v>
      </c>
      <c r="B637" s="86">
        <v>4</v>
      </c>
      <c r="C637" s="87">
        <v>1194.8872811000001</v>
      </c>
      <c r="D637" s="87">
        <v>1189.2003490699999</v>
      </c>
      <c r="E637" s="87">
        <v>0</v>
      </c>
      <c r="F637" s="87">
        <v>118.92003491</v>
      </c>
      <c r="G637" s="87">
        <v>297.30008727000001</v>
      </c>
      <c r="H637" s="87">
        <v>594.60017454000001</v>
      </c>
      <c r="I637" s="87">
        <v>0</v>
      </c>
      <c r="J637" s="87">
        <v>654.06019199000002</v>
      </c>
      <c r="K637" s="87">
        <v>772.98022690000005</v>
      </c>
      <c r="L637" s="87">
        <v>891.90026179999995</v>
      </c>
    </row>
    <row r="638" spans="1:12" ht="12.75" customHeight="1" x14ac:dyDescent="0.2">
      <c r="A638" s="86" t="s">
        <v>167</v>
      </c>
      <c r="B638" s="86">
        <v>5</v>
      </c>
      <c r="C638" s="87">
        <v>1200.4876206399999</v>
      </c>
      <c r="D638" s="87">
        <v>1194.7397169000001</v>
      </c>
      <c r="E638" s="87">
        <v>0</v>
      </c>
      <c r="F638" s="87">
        <v>119.47397169</v>
      </c>
      <c r="G638" s="87">
        <v>298.68492923000002</v>
      </c>
      <c r="H638" s="87">
        <v>597.36985845000004</v>
      </c>
      <c r="I638" s="87">
        <v>0</v>
      </c>
      <c r="J638" s="87">
        <v>657.10684430000003</v>
      </c>
      <c r="K638" s="87">
        <v>776.58081599000002</v>
      </c>
      <c r="L638" s="87">
        <v>896.05478768</v>
      </c>
    </row>
    <row r="639" spans="1:12" ht="12.75" customHeight="1" x14ac:dyDescent="0.2">
      <c r="A639" s="86" t="s">
        <v>167</v>
      </c>
      <c r="B639" s="86">
        <v>6</v>
      </c>
      <c r="C639" s="87">
        <v>1196.94733769</v>
      </c>
      <c r="D639" s="87">
        <v>1191.21636487</v>
      </c>
      <c r="E639" s="87">
        <v>0</v>
      </c>
      <c r="F639" s="87">
        <v>119.12163649</v>
      </c>
      <c r="G639" s="87">
        <v>297.80409121999998</v>
      </c>
      <c r="H639" s="87">
        <v>595.60818243999995</v>
      </c>
      <c r="I639" s="87">
        <v>0</v>
      </c>
      <c r="J639" s="87">
        <v>655.16900067999995</v>
      </c>
      <c r="K639" s="87">
        <v>774.29063716999997</v>
      </c>
      <c r="L639" s="87">
        <v>893.41227364999997</v>
      </c>
    </row>
    <row r="640" spans="1:12" ht="12.75" customHeight="1" x14ac:dyDescent="0.2">
      <c r="A640" s="86" t="s">
        <v>167</v>
      </c>
      <c r="B640" s="86">
        <v>7</v>
      </c>
      <c r="C640" s="87">
        <v>1185.18428204</v>
      </c>
      <c r="D640" s="87">
        <v>1179.4424473700001</v>
      </c>
      <c r="E640" s="87">
        <v>0</v>
      </c>
      <c r="F640" s="87">
        <v>117.94424474</v>
      </c>
      <c r="G640" s="87">
        <v>294.86061183999999</v>
      </c>
      <c r="H640" s="87">
        <v>589.72122368999999</v>
      </c>
      <c r="I640" s="87">
        <v>0</v>
      </c>
      <c r="J640" s="87">
        <v>648.69334604999995</v>
      </c>
      <c r="K640" s="87">
        <v>766.63759078999999</v>
      </c>
      <c r="L640" s="87">
        <v>884.58183553000003</v>
      </c>
    </row>
    <row r="641" spans="1:12" ht="12.75" customHeight="1" x14ac:dyDescent="0.2">
      <c r="A641" s="86" t="s">
        <v>167</v>
      </c>
      <c r="B641" s="86">
        <v>8</v>
      </c>
      <c r="C641" s="87">
        <v>1162.4554206600001</v>
      </c>
      <c r="D641" s="87">
        <v>1156.92307893</v>
      </c>
      <c r="E641" s="87">
        <v>0</v>
      </c>
      <c r="F641" s="87">
        <v>115.69230789</v>
      </c>
      <c r="G641" s="87">
        <v>289.23076973000002</v>
      </c>
      <c r="H641" s="87">
        <v>578.46153947000005</v>
      </c>
      <c r="I641" s="87">
        <v>0</v>
      </c>
      <c r="J641" s="87">
        <v>636.30769340999996</v>
      </c>
      <c r="K641" s="87">
        <v>752.00000130000001</v>
      </c>
      <c r="L641" s="87">
        <v>867.69230919999995</v>
      </c>
    </row>
    <row r="642" spans="1:12" ht="12.75" customHeight="1" x14ac:dyDescent="0.2">
      <c r="A642" s="86" t="s">
        <v>167</v>
      </c>
      <c r="B642" s="86">
        <v>9</v>
      </c>
      <c r="C642" s="87">
        <v>1047.8063724900001</v>
      </c>
      <c r="D642" s="87">
        <v>1042.8585538499999</v>
      </c>
      <c r="E642" s="87">
        <v>0</v>
      </c>
      <c r="F642" s="87">
        <v>104.28585538999999</v>
      </c>
      <c r="G642" s="87">
        <v>260.71463846</v>
      </c>
      <c r="H642" s="87">
        <v>521.42927693000001</v>
      </c>
      <c r="I642" s="87">
        <v>0</v>
      </c>
      <c r="J642" s="87">
        <v>573.57220461999998</v>
      </c>
      <c r="K642" s="87">
        <v>677.85806000000002</v>
      </c>
      <c r="L642" s="87">
        <v>782.14391538999996</v>
      </c>
    </row>
    <row r="643" spans="1:12" ht="12.75" customHeight="1" x14ac:dyDescent="0.2">
      <c r="A643" s="86" t="s">
        <v>167</v>
      </c>
      <c r="B643" s="86">
        <v>10</v>
      </c>
      <c r="C643" s="87">
        <v>915.79037501000005</v>
      </c>
      <c r="D643" s="87">
        <v>911.21246674999998</v>
      </c>
      <c r="E643" s="87">
        <v>0</v>
      </c>
      <c r="F643" s="87">
        <v>91.121246679999999</v>
      </c>
      <c r="G643" s="87">
        <v>227.80311669</v>
      </c>
      <c r="H643" s="87">
        <v>455.60623337999999</v>
      </c>
      <c r="I643" s="87">
        <v>0</v>
      </c>
      <c r="J643" s="87">
        <v>501.16685670999999</v>
      </c>
      <c r="K643" s="87">
        <v>592.28810338999995</v>
      </c>
      <c r="L643" s="87">
        <v>683.40935005999995</v>
      </c>
    </row>
    <row r="644" spans="1:12" ht="12.75" customHeight="1" x14ac:dyDescent="0.2">
      <c r="A644" s="86" t="s">
        <v>167</v>
      </c>
      <c r="B644" s="86">
        <v>11</v>
      </c>
      <c r="C644" s="87">
        <v>805.55014389999997</v>
      </c>
      <c r="D644" s="87">
        <v>801.70319881</v>
      </c>
      <c r="E644" s="87">
        <v>0</v>
      </c>
      <c r="F644" s="87">
        <v>80.170319879999994</v>
      </c>
      <c r="G644" s="87">
        <v>200.4257997</v>
      </c>
      <c r="H644" s="87">
        <v>400.85159941000001</v>
      </c>
      <c r="I644" s="87">
        <v>0</v>
      </c>
      <c r="J644" s="87">
        <v>440.93675934999999</v>
      </c>
      <c r="K644" s="87">
        <v>521.10707922999995</v>
      </c>
      <c r="L644" s="87">
        <v>601.27739911000003</v>
      </c>
    </row>
    <row r="645" spans="1:12" ht="12.75" customHeight="1" x14ac:dyDescent="0.2">
      <c r="A645" s="86" t="s">
        <v>167</v>
      </c>
      <c r="B645" s="86">
        <v>12</v>
      </c>
      <c r="C645" s="87">
        <v>775.17460659000005</v>
      </c>
      <c r="D645" s="87">
        <v>771.46546004000004</v>
      </c>
      <c r="E645" s="87">
        <v>0</v>
      </c>
      <c r="F645" s="87">
        <v>77.146546000000001</v>
      </c>
      <c r="G645" s="87">
        <v>192.86636501000001</v>
      </c>
      <c r="H645" s="87">
        <v>385.73273002000002</v>
      </c>
      <c r="I645" s="87">
        <v>0</v>
      </c>
      <c r="J645" s="87">
        <v>424.30600301999999</v>
      </c>
      <c r="K645" s="87">
        <v>501.45254903</v>
      </c>
      <c r="L645" s="87">
        <v>578.59909502999994</v>
      </c>
    </row>
    <row r="646" spans="1:12" ht="12.75" customHeight="1" x14ac:dyDescent="0.2">
      <c r="A646" s="86" t="s">
        <v>167</v>
      </c>
      <c r="B646" s="86">
        <v>13</v>
      </c>
      <c r="C646" s="87">
        <v>790.70067347999998</v>
      </c>
      <c r="D646" s="87">
        <v>786.91421165999998</v>
      </c>
      <c r="E646" s="87">
        <v>0</v>
      </c>
      <c r="F646" s="87">
        <v>78.691421169999998</v>
      </c>
      <c r="G646" s="87">
        <v>196.72855292</v>
      </c>
      <c r="H646" s="87">
        <v>393.45710582999999</v>
      </c>
      <c r="I646" s="87">
        <v>0</v>
      </c>
      <c r="J646" s="87">
        <v>432.80281640999999</v>
      </c>
      <c r="K646" s="87">
        <v>511.49423758</v>
      </c>
      <c r="L646" s="87">
        <v>590.18565875000002</v>
      </c>
    </row>
    <row r="647" spans="1:12" ht="12.75" customHeight="1" x14ac:dyDescent="0.2">
      <c r="A647" s="86" t="s">
        <v>167</v>
      </c>
      <c r="B647" s="86">
        <v>14</v>
      </c>
      <c r="C647" s="87">
        <v>798.37343439999995</v>
      </c>
      <c r="D647" s="87">
        <v>794.38737364999997</v>
      </c>
      <c r="E647" s="87">
        <v>0</v>
      </c>
      <c r="F647" s="87">
        <v>79.438737369999998</v>
      </c>
      <c r="G647" s="87">
        <v>198.59684340999999</v>
      </c>
      <c r="H647" s="87">
        <v>397.19368682999999</v>
      </c>
      <c r="I647" s="87">
        <v>0</v>
      </c>
      <c r="J647" s="87">
        <v>436.91305550999999</v>
      </c>
      <c r="K647" s="87">
        <v>516.35179287000005</v>
      </c>
      <c r="L647" s="87">
        <v>595.79053023999995</v>
      </c>
    </row>
    <row r="648" spans="1:12" ht="12.75" customHeight="1" x14ac:dyDescent="0.2">
      <c r="A648" s="86" t="s">
        <v>167</v>
      </c>
      <c r="B648" s="86">
        <v>15</v>
      </c>
      <c r="C648" s="87">
        <v>810.47875517</v>
      </c>
      <c r="D648" s="87">
        <v>806.00355387000002</v>
      </c>
      <c r="E648" s="87">
        <v>0</v>
      </c>
      <c r="F648" s="87">
        <v>80.600355390000004</v>
      </c>
      <c r="G648" s="87">
        <v>201.50088847000001</v>
      </c>
      <c r="H648" s="87">
        <v>403.00177694000001</v>
      </c>
      <c r="I648" s="87">
        <v>0</v>
      </c>
      <c r="J648" s="87">
        <v>443.30195463000001</v>
      </c>
      <c r="K648" s="87">
        <v>523.90231001999996</v>
      </c>
      <c r="L648" s="87">
        <v>604.50266539999996</v>
      </c>
    </row>
    <row r="649" spans="1:12" ht="12.75" customHeight="1" x14ac:dyDescent="0.2">
      <c r="A649" s="86" t="s">
        <v>167</v>
      </c>
      <c r="B649" s="86">
        <v>16</v>
      </c>
      <c r="C649" s="87">
        <v>813.21725270000002</v>
      </c>
      <c r="D649" s="87">
        <v>807.71803154999998</v>
      </c>
      <c r="E649" s="87">
        <v>0</v>
      </c>
      <c r="F649" s="87">
        <v>80.771803160000005</v>
      </c>
      <c r="G649" s="87">
        <v>201.92950789</v>
      </c>
      <c r="H649" s="87">
        <v>403.85901577999999</v>
      </c>
      <c r="I649" s="87">
        <v>0</v>
      </c>
      <c r="J649" s="87">
        <v>444.24491734999998</v>
      </c>
      <c r="K649" s="87">
        <v>525.01672051000003</v>
      </c>
      <c r="L649" s="87">
        <v>605.78852366000001</v>
      </c>
    </row>
    <row r="650" spans="1:12" ht="12.75" customHeight="1" x14ac:dyDescent="0.2">
      <c r="A650" s="86" t="s">
        <v>167</v>
      </c>
      <c r="B650" s="86">
        <v>17</v>
      </c>
      <c r="C650" s="87">
        <v>805.66481581999994</v>
      </c>
      <c r="D650" s="87">
        <v>801.61315795999997</v>
      </c>
      <c r="E650" s="87">
        <v>0</v>
      </c>
      <c r="F650" s="87">
        <v>80.161315799999997</v>
      </c>
      <c r="G650" s="87">
        <v>200.40328948999999</v>
      </c>
      <c r="H650" s="87">
        <v>400.80657897999998</v>
      </c>
      <c r="I650" s="87">
        <v>0</v>
      </c>
      <c r="J650" s="87">
        <v>440.88723687999999</v>
      </c>
      <c r="K650" s="87">
        <v>521.04855267000005</v>
      </c>
      <c r="L650" s="87">
        <v>601.20986846999995</v>
      </c>
    </row>
    <row r="651" spans="1:12" ht="12.75" customHeight="1" x14ac:dyDescent="0.2">
      <c r="A651" s="86" t="s">
        <v>167</v>
      </c>
      <c r="B651" s="86">
        <v>18</v>
      </c>
      <c r="C651" s="87">
        <v>773.96299891000001</v>
      </c>
      <c r="D651" s="87">
        <v>770.24393795000003</v>
      </c>
      <c r="E651" s="87">
        <v>0</v>
      </c>
      <c r="F651" s="87">
        <v>77.024393799999999</v>
      </c>
      <c r="G651" s="87">
        <v>192.56098449000001</v>
      </c>
      <c r="H651" s="87">
        <v>385.12196898000002</v>
      </c>
      <c r="I651" s="87">
        <v>0</v>
      </c>
      <c r="J651" s="87">
        <v>423.63416587</v>
      </c>
      <c r="K651" s="87">
        <v>500.65855966999999</v>
      </c>
      <c r="L651" s="87">
        <v>577.68295346000002</v>
      </c>
    </row>
    <row r="652" spans="1:12" ht="12.75" customHeight="1" x14ac:dyDescent="0.2">
      <c r="A652" s="86" t="s">
        <v>167</v>
      </c>
      <c r="B652" s="86">
        <v>19</v>
      </c>
      <c r="C652" s="87">
        <v>750.70238889999996</v>
      </c>
      <c r="D652" s="87">
        <v>747.25107309999999</v>
      </c>
      <c r="E652" s="87">
        <v>0</v>
      </c>
      <c r="F652" s="87">
        <v>74.725107309999999</v>
      </c>
      <c r="G652" s="87">
        <v>186.81276828</v>
      </c>
      <c r="H652" s="87">
        <v>373.62553654999999</v>
      </c>
      <c r="I652" s="87">
        <v>0</v>
      </c>
      <c r="J652" s="87">
        <v>410.98809021</v>
      </c>
      <c r="K652" s="87">
        <v>485.71319751999999</v>
      </c>
      <c r="L652" s="87">
        <v>560.43830482999999</v>
      </c>
    </row>
    <row r="653" spans="1:12" ht="12.75" customHeight="1" x14ac:dyDescent="0.2">
      <c r="A653" s="86" t="s">
        <v>167</v>
      </c>
      <c r="B653" s="86">
        <v>20</v>
      </c>
      <c r="C653" s="87">
        <v>754.46177752999995</v>
      </c>
      <c r="D653" s="87">
        <v>750.97540028000003</v>
      </c>
      <c r="E653" s="87">
        <v>0</v>
      </c>
      <c r="F653" s="87">
        <v>75.097540030000005</v>
      </c>
      <c r="G653" s="87">
        <v>187.74385007000001</v>
      </c>
      <c r="H653" s="87">
        <v>375.48770014000002</v>
      </c>
      <c r="I653" s="87">
        <v>0</v>
      </c>
      <c r="J653" s="87">
        <v>413.03647015000001</v>
      </c>
      <c r="K653" s="87">
        <v>488.13401018000002</v>
      </c>
      <c r="L653" s="87">
        <v>563.23155021000002</v>
      </c>
    </row>
    <row r="654" spans="1:12" ht="12.75" customHeight="1" x14ac:dyDescent="0.2">
      <c r="A654" s="86" t="s">
        <v>167</v>
      </c>
      <c r="B654" s="86">
        <v>21</v>
      </c>
      <c r="C654" s="87">
        <v>765.41981555999996</v>
      </c>
      <c r="D654" s="87">
        <v>761.72088637000002</v>
      </c>
      <c r="E654" s="87">
        <v>0</v>
      </c>
      <c r="F654" s="87">
        <v>76.172088639999998</v>
      </c>
      <c r="G654" s="87">
        <v>190.43022159</v>
      </c>
      <c r="H654" s="87">
        <v>380.86044319000001</v>
      </c>
      <c r="I654" s="87">
        <v>0</v>
      </c>
      <c r="J654" s="87">
        <v>418.94648749999999</v>
      </c>
      <c r="K654" s="87">
        <v>495.11857614000002</v>
      </c>
      <c r="L654" s="87">
        <v>571.29066478000004</v>
      </c>
    </row>
    <row r="655" spans="1:12" ht="12.75" customHeight="1" x14ac:dyDescent="0.2">
      <c r="A655" s="86" t="s">
        <v>167</v>
      </c>
      <c r="B655" s="86">
        <v>22</v>
      </c>
      <c r="C655" s="87">
        <v>777.68551055</v>
      </c>
      <c r="D655" s="87">
        <v>773.93716300000006</v>
      </c>
      <c r="E655" s="87">
        <v>0</v>
      </c>
      <c r="F655" s="87">
        <v>77.393716299999994</v>
      </c>
      <c r="G655" s="87">
        <v>193.48429075000001</v>
      </c>
      <c r="H655" s="87">
        <v>386.96858150000003</v>
      </c>
      <c r="I655" s="87">
        <v>0</v>
      </c>
      <c r="J655" s="87">
        <v>425.66543965</v>
      </c>
      <c r="K655" s="87">
        <v>503.05915594999999</v>
      </c>
      <c r="L655" s="87">
        <v>580.45287225000004</v>
      </c>
    </row>
    <row r="656" spans="1:12" ht="12.75" customHeight="1" x14ac:dyDescent="0.2">
      <c r="A656" s="86" t="s">
        <v>167</v>
      </c>
      <c r="B656" s="86">
        <v>23</v>
      </c>
      <c r="C656" s="87">
        <v>792.20601939000005</v>
      </c>
      <c r="D656" s="87">
        <v>788.42433066000001</v>
      </c>
      <c r="E656" s="87">
        <v>0</v>
      </c>
      <c r="F656" s="87">
        <v>78.842433069999998</v>
      </c>
      <c r="G656" s="87">
        <v>197.10608267000001</v>
      </c>
      <c r="H656" s="87">
        <v>394.21216533</v>
      </c>
      <c r="I656" s="87">
        <v>0</v>
      </c>
      <c r="J656" s="87">
        <v>433.63338185999999</v>
      </c>
      <c r="K656" s="87">
        <v>512.47581492999996</v>
      </c>
      <c r="L656" s="87">
        <v>591.31824800000004</v>
      </c>
    </row>
    <row r="657" spans="1:12" ht="12.75" customHeight="1" x14ac:dyDescent="0.2">
      <c r="A657" s="86" t="s">
        <v>167</v>
      </c>
      <c r="B657" s="86">
        <v>24</v>
      </c>
      <c r="C657" s="87">
        <v>882.87871358999996</v>
      </c>
      <c r="D657" s="87">
        <v>878.69543204000001</v>
      </c>
      <c r="E657" s="87">
        <v>0</v>
      </c>
      <c r="F657" s="87">
        <v>87.869543199999995</v>
      </c>
      <c r="G657" s="87">
        <v>219.67385801</v>
      </c>
      <c r="H657" s="87">
        <v>439.34771602000001</v>
      </c>
      <c r="I657" s="87">
        <v>0</v>
      </c>
      <c r="J657" s="87">
        <v>483.28248761999998</v>
      </c>
      <c r="K657" s="87">
        <v>571.15203082999994</v>
      </c>
      <c r="L657" s="87">
        <v>659.02157403000001</v>
      </c>
    </row>
    <row r="658" spans="1:12" ht="12.75" customHeight="1" x14ac:dyDescent="0.2">
      <c r="A658" s="86" t="s">
        <v>168</v>
      </c>
      <c r="B658" s="86">
        <v>1</v>
      </c>
      <c r="C658" s="87">
        <v>1030.79423963</v>
      </c>
      <c r="D658" s="87">
        <v>1025.9231343700001</v>
      </c>
      <c r="E658" s="87">
        <v>0</v>
      </c>
      <c r="F658" s="87">
        <v>102.59231344</v>
      </c>
      <c r="G658" s="87">
        <v>256.48078358999999</v>
      </c>
      <c r="H658" s="87">
        <v>512.96156718999998</v>
      </c>
      <c r="I658" s="87">
        <v>0</v>
      </c>
      <c r="J658" s="87">
        <v>564.25772389999997</v>
      </c>
      <c r="K658" s="87">
        <v>666.85003733999997</v>
      </c>
      <c r="L658" s="87">
        <v>769.44235077999997</v>
      </c>
    </row>
    <row r="659" spans="1:12" ht="12.75" customHeight="1" x14ac:dyDescent="0.2">
      <c r="A659" s="86" t="s">
        <v>168</v>
      </c>
      <c r="B659" s="86">
        <v>2</v>
      </c>
      <c r="C659" s="87">
        <v>1122.97244503</v>
      </c>
      <c r="D659" s="87">
        <v>1117.6701871499999</v>
      </c>
      <c r="E659" s="87">
        <v>0</v>
      </c>
      <c r="F659" s="87">
        <v>111.76701872</v>
      </c>
      <c r="G659" s="87">
        <v>279.41754679000002</v>
      </c>
      <c r="H659" s="87">
        <v>558.83509358000003</v>
      </c>
      <c r="I659" s="87">
        <v>0</v>
      </c>
      <c r="J659" s="87">
        <v>614.71860292999997</v>
      </c>
      <c r="K659" s="87">
        <v>726.48562164999998</v>
      </c>
      <c r="L659" s="87">
        <v>838.25264035999999</v>
      </c>
    </row>
    <row r="660" spans="1:12" ht="12.75" customHeight="1" x14ac:dyDescent="0.2">
      <c r="A660" s="86" t="s">
        <v>168</v>
      </c>
      <c r="B660" s="86">
        <v>3</v>
      </c>
      <c r="C660" s="87">
        <v>1192.12965431</v>
      </c>
      <c r="D660" s="87">
        <v>1186.6011290500001</v>
      </c>
      <c r="E660" s="87">
        <v>0</v>
      </c>
      <c r="F660" s="87">
        <v>118.66011291</v>
      </c>
      <c r="G660" s="87">
        <v>296.65028225999998</v>
      </c>
      <c r="H660" s="87">
        <v>593.30056452999997</v>
      </c>
      <c r="I660" s="87">
        <v>0</v>
      </c>
      <c r="J660" s="87">
        <v>652.63062098</v>
      </c>
      <c r="K660" s="87">
        <v>771.29073387999995</v>
      </c>
      <c r="L660" s="87">
        <v>889.95084679000001</v>
      </c>
    </row>
    <row r="661" spans="1:12" ht="12.75" customHeight="1" x14ac:dyDescent="0.2">
      <c r="A661" s="86" t="s">
        <v>168</v>
      </c>
      <c r="B661" s="86">
        <v>4</v>
      </c>
      <c r="C661" s="87">
        <v>1187.1611635700001</v>
      </c>
      <c r="D661" s="87">
        <v>1181.5905511999999</v>
      </c>
      <c r="E661" s="87">
        <v>0</v>
      </c>
      <c r="F661" s="87">
        <v>118.15905512</v>
      </c>
      <c r="G661" s="87">
        <v>295.39763779999998</v>
      </c>
      <c r="H661" s="87">
        <v>590.79527559999997</v>
      </c>
      <c r="I661" s="87">
        <v>0</v>
      </c>
      <c r="J661" s="87">
        <v>649.87480316000006</v>
      </c>
      <c r="K661" s="87">
        <v>768.03385828</v>
      </c>
      <c r="L661" s="87">
        <v>886.19291339999995</v>
      </c>
    </row>
    <row r="662" spans="1:12" ht="12.75" customHeight="1" x14ac:dyDescent="0.2">
      <c r="A662" s="86" t="s">
        <v>168</v>
      </c>
      <c r="B662" s="86">
        <v>5</v>
      </c>
      <c r="C662" s="87">
        <v>1184.34264788</v>
      </c>
      <c r="D662" s="87">
        <v>1178.8469016900001</v>
      </c>
      <c r="E662" s="87">
        <v>0</v>
      </c>
      <c r="F662" s="87">
        <v>117.88469017</v>
      </c>
      <c r="G662" s="87">
        <v>294.71172541999999</v>
      </c>
      <c r="H662" s="87">
        <v>589.42345084999999</v>
      </c>
      <c r="I662" s="87">
        <v>0</v>
      </c>
      <c r="J662" s="87">
        <v>648.36579592999999</v>
      </c>
      <c r="K662" s="87">
        <v>766.25048609999999</v>
      </c>
      <c r="L662" s="87">
        <v>884.13517626999999</v>
      </c>
    </row>
    <row r="663" spans="1:12" ht="12.75" customHeight="1" x14ac:dyDescent="0.2">
      <c r="A663" s="86" t="s">
        <v>168</v>
      </c>
      <c r="B663" s="86">
        <v>6</v>
      </c>
      <c r="C663" s="87">
        <v>1185.81404886</v>
      </c>
      <c r="D663" s="87">
        <v>1180.23029146</v>
      </c>
      <c r="E663" s="87">
        <v>0</v>
      </c>
      <c r="F663" s="87">
        <v>118.02302915</v>
      </c>
      <c r="G663" s="87">
        <v>295.05757287</v>
      </c>
      <c r="H663" s="87">
        <v>590.11514572999999</v>
      </c>
      <c r="I663" s="87">
        <v>0</v>
      </c>
      <c r="J663" s="87">
        <v>649.12666030000003</v>
      </c>
      <c r="K663" s="87">
        <v>767.14968944999998</v>
      </c>
      <c r="L663" s="87">
        <v>885.17271860000005</v>
      </c>
    </row>
    <row r="664" spans="1:12" ht="12.75" customHeight="1" x14ac:dyDescent="0.2">
      <c r="A664" s="86" t="s">
        <v>168</v>
      </c>
      <c r="B664" s="86">
        <v>7</v>
      </c>
      <c r="C664" s="87">
        <v>1181.4901258699999</v>
      </c>
      <c r="D664" s="87">
        <v>1175.9403347800001</v>
      </c>
      <c r="E664" s="87">
        <v>0</v>
      </c>
      <c r="F664" s="87">
        <v>117.59403347999999</v>
      </c>
      <c r="G664" s="87">
        <v>293.98508370000002</v>
      </c>
      <c r="H664" s="87">
        <v>587.97016739000003</v>
      </c>
      <c r="I664" s="87">
        <v>0</v>
      </c>
      <c r="J664" s="87">
        <v>646.76718413000003</v>
      </c>
      <c r="K664" s="87">
        <v>764.36121761000004</v>
      </c>
      <c r="L664" s="87">
        <v>881.95525109000005</v>
      </c>
    </row>
    <row r="665" spans="1:12" ht="12.75" customHeight="1" x14ac:dyDescent="0.2">
      <c r="A665" s="86" t="s">
        <v>168</v>
      </c>
      <c r="B665" s="86">
        <v>8</v>
      </c>
      <c r="C665" s="87">
        <v>1157.45704234</v>
      </c>
      <c r="D665" s="87">
        <v>1152.0027647100001</v>
      </c>
      <c r="E665" s="87">
        <v>0</v>
      </c>
      <c r="F665" s="87">
        <v>115.20027647000001</v>
      </c>
      <c r="G665" s="87">
        <v>288.00069117999999</v>
      </c>
      <c r="H665" s="87">
        <v>576.00138235999998</v>
      </c>
      <c r="I665" s="87">
        <v>0</v>
      </c>
      <c r="J665" s="87">
        <v>633.60152058999995</v>
      </c>
      <c r="K665" s="87">
        <v>748.80179706000001</v>
      </c>
      <c r="L665" s="87">
        <v>864.00207352999996</v>
      </c>
    </row>
    <row r="666" spans="1:12" ht="12.75" customHeight="1" x14ac:dyDescent="0.2">
      <c r="A666" s="86" t="s">
        <v>168</v>
      </c>
      <c r="B666" s="86">
        <v>9</v>
      </c>
      <c r="C666" s="87">
        <v>1056.8098966699999</v>
      </c>
      <c r="D666" s="87">
        <v>1051.76444496</v>
      </c>
      <c r="E666" s="87">
        <v>0</v>
      </c>
      <c r="F666" s="87">
        <v>105.1764445</v>
      </c>
      <c r="G666" s="87">
        <v>262.94111124</v>
      </c>
      <c r="H666" s="87">
        <v>525.88222248</v>
      </c>
      <c r="I666" s="87">
        <v>0</v>
      </c>
      <c r="J666" s="87">
        <v>578.47044473000005</v>
      </c>
      <c r="K666" s="87">
        <v>683.64688922000005</v>
      </c>
      <c r="L666" s="87">
        <v>788.82333372000005</v>
      </c>
    </row>
    <row r="667" spans="1:12" ht="12.75" customHeight="1" x14ac:dyDescent="0.2">
      <c r="A667" s="86" t="s">
        <v>168</v>
      </c>
      <c r="B667" s="86">
        <v>10</v>
      </c>
      <c r="C667" s="87">
        <v>927.47173270999997</v>
      </c>
      <c r="D667" s="87">
        <v>923.06142487</v>
      </c>
      <c r="E667" s="87">
        <v>0</v>
      </c>
      <c r="F667" s="87">
        <v>92.306142489999999</v>
      </c>
      <c r="G667" s="87">
        <v>230.76535622</v>
      </c>
      <c r="H667" s="87">
        <v>461.53071244</v>
      </c>
      <c r="I667" s="87">
        <v>0</v>
      </c>
      <c r="J667" s="87">
        <v>507.68378367999998</v>
      </c>
      <c r="K667" s="87">
        <v>599.98992616999999</v>
      </c>
      <c r="L667" s="87">
        <v>692.29606865000005</v>
      </c>
    </row>
    <row r="668" spans="1:12" ht="12.75" customHeight="1" x14ac:dyDescent="0.2">
      <c r="A668" s="86" t="s">
        <v>168</v>
      </c>
      <c r="B668" s="86">
        <v>11</v>
      </c>
      <c r="C668" s="87">
        <v>817.31892388000006</v>
      </c>
      <c r="D668" s="87">
        <v>813.27227547999996</v>
      </c>
      <c r="E668" s="87">
        <v>0</v>
      </c>
      <c r="F668" s="87">
        <v>81.327227550000003</v>
      </c>
      <c r="G668" s="87">
        <v>203.31806886999999</v>
      </c>
      <c r="H668" s="87">
        <v>406.63613773999998</v>
      </c>
      <c r="I668" s="87">
        <v>0</v>
      </c>
      <c r="J668" s="87">
        <v>447.29975151000002</v>
      </c>
      <c r="K668" s="87">
        <v>528.62697906000005</v>
      </c>
      <c r="L668" s="87">
        <v>609.95420661000003</v>
      </c>
    </row>
    <row r="669" spans="1:12" ht="12.75" customHeight="1" x14ac:dyDescent="0.2">
      <c r="A669" s="86" t="s">
        <v>168</v>
      </c>
      <c r="B669" s="86">
        <v>12</v>
      </c>
      <c r="C669" s="87">
        <v>782.47738188000005</v>
      </c>
      <c r="D669" s="87">
        <v>778.60964347000004</v>
      </c>
      <c r="E669" s="87">
        <v>0</v>
      </c>
      <c r="F669" s="87">
        <v>77.860964350000003</v>
      </c>
      <c r="G669" s="87">
        <v>194.65241087000001</v>
      </c>
      <c r="H669" s="87">
        <v>389.30482174000002</v>
      </c>
      <c r="I669" s="87">
        <v>0</v>
      </c>
      <c r="J669" s="87">
        <v>428.23530391000003</v>
      </c>
      <c r="K669" s="87">
        <v>506.09626825999999</v>
      </c>
      <c r="L669" s="87">
        <v>583.9572326</v>
      </c>
    </row>
    <row r="670" spans="1:12" ht="12.75" customHeight="1" x14ac:dyDescent="0.2">
      <c r="A670" s="86" t="s">
        <v>168</v>
      </c>
      <c r="B670" s="86">
        <v>13</v>
      </c>
      <c r="C670" s="87">
        <v>793.17922343999999</v>
      </c>
      <c r="D670" s="87">
        <v>789.40042936999998</v>
      </c>
      <c r="E670" s="87">
        <v>0</v>
      </c>
      <c r="F670" s="87">
        <v>78.940042939999998</v>
      </c>
      <c r="G670" s="87">
        <v>197.35010733999999</v>
      </c>
      <c r="H670" s="87">
        <v>394.70021469</v>
      </c>
      <c r="I670" s="87">
        <v>0</v>
      </c>
      <c r="J670" s="87">
        <v>434.17023614999999</v>
      </c>
      <c r="K670" s="87">
        <v>513.11027908999995</v>
      </c>
      <c r="L670" s="87">
        <v>592.05032202999996</v>
      </c>
    </row>
    <row r="671" spans="1:12" ht="12.75" customHeight="1" x14ac:dyDescent="0.2">
      <c r="A671" s="86" t="s">
        <v>168</v>
      </c>
      <c r="B671" s="86">
        <v>14</v>
      </c>
      <c r="C671" s="87">
        <v>804.69321490000004</v>
      </c>
      <c r="D671" s="87">
        <v>800.96340011999996</v>
      </c>
      <c r="E671" s="87">
        <v>0</v>
      </c>
      <c r="F671" s="87">
        <v>80.096340010000006</v>
      </c>
      <c r="G671" s="87">
        <v>200.24085002999999</v>
      </c>
      <c r="H671" s="87">
        <v>400.48170005999998</v>
      </c>
      <c r="I671" s="87">
        <v>0</v>
      </c>
      <c r="J671" s="87">
        <v>440.52987007000002</v>
      </c>
      <c r="K671" s="87">
        <v>520.62621007999996</v>
      </c>
      <c r="L671" s="87">
        <v>600.72255009000003</v>
      </c>
    </row>
    <row r="672" spans="1:12" ht="12.75" customHeight="1" x14ac:dyDescent="0.2">
      <c r="A672" s="86" t="s">
        <v>168</v>
      </c>
      <c r="B672" s="86">
        <v>15</v>
      </c>
      <c r="C672" s="87">
        <v>819.74775652000005</v>
      </c>
      <c r="D672" s="87">
        <v>815.83508232999998</v>
      </c>
      <c r="E672" s="87">
        <v>0</v>
      </c>
      <c r="F672" s="87">
        <v>81.583508230000007</v>
      </c>
      <c r="G672" s="87">
        <v>203.95877057999999</v>
      </c>
      <c r="H672" s="87">
        <v>407.91754116999999</v>
      </c>
      <c r="I672" s="87">
        <v>0</v>
      </c>
      <c r="J672" s="87">
        <v>448.70929527999999</v>
      </c>
      <c r="K672" s="87">
        <v>530.29280351</v>
      </c>
      <c r="L672" s="87">
        <v>611.87631175000001</v>
      </c>
    </row>
    <row r="673" spans="1:12" ht="12.75" customHeight="1" x14ac:dyDescent="0.2">
      <c r="A673" s="86" t="s">
        <v>168</v>
      </c>
      <c r="B673" s="86">
        <v>16</v>
      </c>
      <c r="C673" s="87">
        <v>818.61864566999998</v>
      </c>
      <c r="D673" s="87">
        <v>814.88728844000002</v>
      </c>
      <c r="E673" s="87">
        <v>0</v>
      </c>
      <c r="F673" s="87">
        <v>81.488728839999993</v>
      </c>
      <c r="G673" s="87">
        <v>203.72182211000001</v>
      </c>
      <c r="H673" s="87">
        <v>407.44364422000001</v>
      </c>
      <c r="I673" s="87">
        <v>0</v>
      </c>
      <c r="J673" s="87">
        <v>448.18800864000002</v>
      </c>
      <c r="K673" s="87">
        <v>529.67673749000005</v>
      </c>
      <c r="L673" s="87">
        <v>611.16546632999996</v>
      </c>
    </row>
    <row r="674" spans="1:12" ht="12.75" customHeight="1" x14ac:dyDescent="0.2">
      <c r="A674" s="86" t="s">
        <v>168</v>
      </c>
      <c r="B674" s="86">
        <v>17</v>
      </c>
      <c r="C674" s="87">
        <v>809.80833228999995</v>
      </c>
      <c r="D674" s="87">
        <v>805.91427335000003</v>
      </c>
      <c r="E674" s="87">
        <v>0</v>
      </c>
      <c r="F674" s="87">
        <v>80.591427339999996</v>
      </c>
      <c r="G674" s="87">
        <v>201.47856834000001</v>
      </c>
      <c r="H674" s="87">
        <v>402.95713668000002</v>
      </c>
      <c r="I674" s="87">
        <v>0</v>
      </c>
      <c r="J674" s="87">
        <v>443.25285034000001</v>
      </c>
      <c r="K674" s="87">
        <v>523.84427768</v>
      </c>
      <c r="L674" s="87">
        <v>604.43570500999999</v>
      </c>
    </row>
    <row r="675" spans="1:12" ht="12.75" customHeight="1" x14ac:dyDescent="0.2">
      <c r="A675" s="86" t="s">
        <v>168</v>
      </c>
      <c r="B675" s="86">
        <v>18</v>
      </c>
      <c r="C675" s="87">
        <v>785.31015802000002</v>
      </c>
      <c r="D675" s="87">
        <v>781.49516797000001</v>
      </c>
      <c r="E675" s="87">
        <v>0</v>
      </c>
      <c r="F675" s="87">
        <v>78.149516800000001</v>
      </c>
      <c r="G675" s="87">
        <v>195.37379199</v>
      </c>
      <c r="H675" s="87">
        <v>390.74758399000001</v>
      </c>
      <c r="I675" s="87">
        <v>0</v>
      </c>
      <c r="J675" s="87">
        <v>429.82234238000001</v>
      </c>
      <c r="K675" s="87">
        <v>507.97185918000002</v>
      </c>
      <c r="L675" s="87">
        <v>586.12137598000004</v>
      </c>
    </row>
    <row r="676" spans="1:12" ht="12.75" customHeight="1" x14ac:dyDescent="0.2">
      <c r="A676" s="86" t="s">
        <v>168</v>
      </c>
      <c r="B676" s="86">
        <v>19</v>
      </c>
      <c r="C676" s="87">
        <v>745.61629690999996</v>
      </c>
      <c r="D676" s="87">
        <v>742.18688105000001</v>
      </c>
      <c r="E676" s="87">
        <v>0</v>
      </c>
      <c r="F676" s="87">
        <v>74.218688110000002</v>
      </c>
      <c r="G676" s="87">
        <v>185.54672026</v>
      </c>
      <c r="H676" s="87">
        <v>371.09344053000001</v>
      </c>
      <c r="I676" s="87">
        <v>0</v>
      </c>
      <c r="J676" s="87">
        <v>408.20278458000001</v>
      </c>
      <c r="K676" s="87">
        <v>482.42147268000002</v>
      </c>
      <c r="L676" s="87">
        <v>556.64016078999998</v>
      </c>
    </row>
    <row r="677" spans="1:12" ht="12.75" customHeight="1" x14ac:dyDescent="0.2">
      <c r="A677" s="86" t="s">
        <v>168</v>
      </c>
      <c r="B677" s="86">
        <v>20</v>
      </c>
      <c r="C677" s="87">
        <v>748.28643183999998</v>
      </c>
      <c r="D677" s="87">
        <v>744.91799667999999</v>
      </c>
      <c r="E677" s="87">
        <v>0</v>
      </c>
      <c r="F677" s="87">
        <v>74.491799670000006</v>
      </c>
      <c r="G677" s="87">
        <v>186.22949917</v>
      </c>
      <c r="H677" s="87">
        <v>372.45899833999999</v>
      </c>
      <c r="I677" s="87">
        <v>0</v>
      </c>
      <c r="J677" s="87">
        <v>409.70489816999998</v>
      </c>
      <c r="K677" s="87">
        <v>484.19669784000001</v>
      </c>
      <c r="L677" s="87">
        <v>558.68849751000005</v>
      </c>
    </row>
    <row r="678" spans="1:12" ht="12.75" customHeight="1" x14ac:dyDescent="0.2">
      <c r="A678" s="86" t="s">
        <v>168</v>
      </c>
      <c r="B678" s="86">
        <v>21</v>
      </c>
      <c r="C678" s="87">
        <v>763.44240605000005</v>
      </c>
      <c r="D678" s="87">
        <v>759.96335056999999</v>
      </c>
      <c r="E678" s="87">
        <v>0</v>
      </c>
      <c r="F678" s="87">
        <v>75.996335060000007</v>
      </c>
      <c r="G678" s="87">
        <v>189.99083764</v>
      </c>
      <c r="H678" s="87">
        <v>379.98167529</v>
      </c>
      <c r="I678" s="87">
        <v>0</v>
      </c>
      <c r="J678" s="87">
        <v>417.97984280999998</v>
      </c>
      <c r="K678" s="87">
        <v>493.97617787000001</v>
      </c>
      <c r="L678" s="87">
        <v>569.97251292999999</v>
      </c>
    </row>
    <row r="679" spans="1:12" ht="12.75" customHeight="1" x14ac:dyDescent="0.2">
      <c r="A679" s="86" t="s">
        <v>168</v>
      </c>
      <c r="B679" s="86">
        <v>22</v>
      </c>
      <c r="C679" s="87">
        <v>786.00879449000001</v>
      </c>
      <c r="D679" s="87">
        <v>782.27855636000004</v>
      </c>
      <c r="E679" s="87">
        <v>0</v>
      </c>
      <c r="F679" s="87">
        <v>78.227855640000001</v>
      </c>
      <c r="G679" s="87">
        <v>195.56963909000001</v>
      </c>
      <c r="H679" s="87">
        <v>391.13927818000002</v>
      </c>
      <c r="I679" s="87">
        <v>0</v>
      </c>
      <c r="J679" s="87">
        <v>430.25320599999998</v>
      </c>
      <c r="K679" s="87">
        <v>508.48106163</v>
      </c>
      <c r="L679" s="87">
        <v>586.70891727000003</v>
      </c>
    </row>
    <row r="680" spans="1:12" ht="12.75" customHeight="1" x14ac:dyDescent="0.2">
      <c r="A680" s="86" t="s">
        <v>168</v>
      </c>
      <c r="B680" s="86">
        <v>23</v>
      </c>
      <c r="C680" s="87">
        <v>819.99308021000002</v>
      </c>
      <c r="D680" s="87">
        <v>816.14977611999996</v>
      </c>
      <c r="E680" s="87">
        <v>0</v>
      </c>
      <c r="F680" s="87">
        <v>81.614977609999997</v>
      </c>
      <c r="G680" s="87">
        <v>204.03744402999999</v>
      </c>
      <c r="H680" s="87">
        <v>408.07488805999998</v>
      </c>
      <c r="I680" s="87">
        <v>0</v>
      </c>
      <c r="J680" s="87">
        <v>448.88237686999997</v>
      </c>
      <c r="K680" s="87">
        <v>530.49735448000001</v>
      </c>
      <c r="L680" s="87">
        <v>612.11233209</v>
      </c>
    </row>
    <row r="681" spans="1:12" ht="12.75" customHeight="1" x14ac:dyDescent="0.2">
      <c r="A681" s="86" t="s">
        <v>168</v>
      </c>
      <c r="B681" s="86">
        <v>24</v>
      </c>
      <c r="C681" s="87">
        <v>933.89626479000003</v>
      </c>
      <c r="D681" s="87">
        <v>929.48711212000001</v>
      </c>
      <c r="E681" s="87">
        <v>0</v>
      </c>
      <c r="F681" s="87">
        <v>92.948711209999999</v>
      </c>
      <c r="G681" s="87">
        <v>232.37177803</v>
      </c>
      <c r="H681" s="87">
        <v>464.74355606</v>
      </c>
      <c r="I681" s="87">
        <v>0</v>
      </c>
      <c r="J681" s="87">
        <v>511.21791166999998</v>
      </c>
      <c r="K681" s="87">
        <v>604.16662287999998</v>
      </c>
      <c r="L681" s="87">
        <v>697.11533409000003</v>
      </c>
    </row>
    <row r="682" spans="1:12" ht="12.75" customHeight="1" x14ac:dyDescent="0.2">
      <c r="A682" s="86" t="s">
        <v>169</v>
      </c>
      <c r="B682" s="86">
        <v>1</v>
      </c>
      <c r="C682" s="87">
        <v>987.50389355000004</v>
      </c>
      <c r="D682" s="87">
        <v>982.86841912</v>
      </c>
      <c r="E682" s="87">
        <v>0</v>
      </c>
      <c r="F682" s="87">
        <v>98.286841910000007</v>
      </c>
      <c r="G682" s="87">
        <v>245.71710478</v>
      </c>
      <c r="H682" s="87">
        <v>491.43420956</v>
      </c>
      <c r="I682" s="87">
        <v>0</v>
      </c>
      <c r="J682" s="87">
        <v>540.57763051999996</v>
      </c>
      <c r="K682" s="87">
        <v>638.86447242999998</v>
      </c>
      <c r="L682" s="87">
        <v>737.15131434</v>
      </c>
    </row>
    <row r="683" spans="1:12" ht="12.75" customHeight="1" x14ac:dyDescent="0.2">
      <c r="A683" s="86" t="s">
        <v>169</v>
      </c>
      <c r="B683" s="86">
        <v>2</v>
      </c>
      <c r="C683" s="87">
        <v>1094.8576958399999</v>
      </c>
      <c r="D683" s="87">
        <v>1089.6627357499999</v>
      </c>
      <c r="E683" s="87">
        <v>0</v>
      </c>
      <c r="F683" s="87">
        <v>108.96627358000001</v>
      </c>
      <c r="G683" s="87">
        <v>272.41568394000001</v>
      </c>
      <c r="H683" s="87">
        <v>544.83136788000002</v>
      </c>
      <c r="I683" s="87">
        <v>0</v>
      </c>
      <c r="J683" s="87">
        <v>599.31450466000001</v>
      </c>
      <c r="K683" s="87">
        <v>708.28077824000002</v>
      </c>
      <c r="L683" s="87">
        <v>817.24705181000002</v>
      </c>
    </row>
    <row r="684" spans="1:12" ht="12.75" customHeight="1" x14ac:dyDescent="0.2">
      <c r="A684" s="86" t="s">
        <v>169</v>
      </c>
      <c r="B684" s="86">
        <v>3</v>
      </c>
      <c r="C684" s="87">
        <v>1177.74677167</v>
      </c>
      <c r="D684" s="87">
        <v>1172.0799998</v>
      </c>
      <c r="E684" s="87">
        <v>0</v>
      </c>
      <c r="F684" s="87">
        <v>117.20799998</v>
      </c>
      <c r="G684" s="87">
        <v>293.01999995</v>
      </c>
      <c r="H684" s="87">
        <v>586.0399999</v>
      </c>
      <c r="I684" s="87">
        <v>0</v>
      </c>
      <c r="J684" s="87">
        <v>644.64399989000003</v>
      </c>
      <c r="K684" s="87">
        <v>761.85199986999999</v>
      </c>
      <c r="L684" s="87">
        <v>879.05999985000005</v>
      </c>
    </row>
    <row r="685" spans="1:12" ht="12.75" customHeight="1" x14ac:dyDescent="0.2">
      <c r="A685" s="86" t="s">
        <v>169</v>
      </c>
      <c r="B685" s="86">
        <v>4</v>
      </c>
      <c r="C685" s="87">
        <v>1194.0265170099999</v>
      </c>
      <c r="D685" s="87">
        <v>1188.13967445</v>
      </c>
      <c r="E685" s="87">
        <v>0</v>
      </c>
      <c r="F685" s="87">
        <v>118.81396745000001</v>
      </c>
      <c r="G685" s="87">
        <v>297.03491860999998</v>
      </c>
      <c r="H685" s="87">
        <v>594.06983722999996</v>
      </c>
      <c r="I685" s="87">
        <v>0</v>
      </c>
      <c r="J685" s="87">
        <v>653.47682095000005</v>
      </c>
      <c r="K685" s="87">
        <v>772.29078838999999</v>
      </c>
      <c r="L685" s="87">
        <v>891.10475584000005</v>
      </c>
    </row>
    <row r="686" spans="1:12" ht="12.75" customHeight="1" x14ac:dyDescent="0.2">
      <c r="A686" s="86" t="s">
        <v>169</v>
      </c>
      <c r="B686" s="86">
        <v>5</v>
      </c>
      <c r="C686" s="87">
        <v>1193.3060752399999</v>
      </c>
      <c r="D686" s="87">
        <v>1187.4000801899999</v>
      </c>
      <c r="E686" s="87">
        <v>0</v>
      </c>
      <c r="F686" s="87">
        <v>118.74000802</v>
      </c>
      <c r="G686" s="87">
        <v>296.85002005000001</v>
      </c>
      <c r="H686" s="87">
        <v>593.70004010000002</v>
      </c>
      <c r="I686" s="87">
        <v>0</v>
      </c>
      <c r="J686" s="87">
        <v>653.07004410000002</v>
      </c>
      <c r="K686" s="87">
        <v>771.81005212000002</v>
      </c>
      <c r="L686" s="87">
        <v>890.55006014000003</v>
      </c>
    </row>
    <row r="687" spans="1:12" ht="12.75" customHeight="1" x14ac:dyDescent="0.2">
      <c r="A687" s="86" t="s">
        <v>169</v>
      </c>
      <c r="B687" s="86">
        <v>6</v>
      </c>
      <c r="C687" s="87">
        <v>1179.2970359999999</v>
      </c>
      <c r="D687" s="87">
        <v>1173.6709436199999</v>
      </c>
      <c r="E687" s="87">
        <v>0</v>
      </c>
      <c r="F687" s="87">
        <v>117.36709436</v>
      </c>
      <c r="G687" s="87">
        <v>293.41773590999998</v>
      </c>
      <c r="H687" s="87">
        <v>586.83547180999994</v>
      </c>
      <c r="I687" s="87">
        <v>0</v>
      </c>
      <c r="J687" s="87">
        <v>645.51901898999995</v>
      </c>
      <c r="K687" s="87">
        <v>762.88611334999996</v>
      </c>
      <c r="L687" s="87">
        <v>880.25320771999998</v>
      </c>
    </row>
    <row r="688" spans="1:12" ht="12.75" customHeight="1" x14ac:dyDescent="0.2">
      <c r="A688" s="86" t="s">
        <v>169</v>
      </c>
      <c r="B688" s="86">
        <v>7</v>
      </c>
      <c r="C688" s="87">
        <v>1141.5991919999999</v>
      </c>
      <c r="D688" s="87">
        <v>1136.2040307899999</v>
      </c>
      <c r="E688" s="87">
        <v>0</v>
      </c>
      <c r="F688" s="87">
        <v>113.62040308</v>
      </c>
      <c r="G688" s="87">
        <v>284.05100770000001</v>
      </c>
      <c r="H688" s="87">
        <v>568.10201540000003</v>
      </c>
      <c r="I688" s="87">
        <v>0</v>
      </c>
      <c r="J688" s="87">
        <v>624.91221693</v>
      </c>
      <c r="K688" s="87">
        <v>738.53262000999996</v>
      </c>
      <c r="L688" s="87">
        <v>852.15302309000003</v>
      </c>
    </row>
    <row r="689" spans="1:12" ht="12.75" customHeight="1" x14ac:dyDescent="0.2">
      <c r="A689" s="86" t="s">
        <v>169</v>
      </c>
      <c r="B689" s="86">
        <v>8</v>
      </c>
      <c r="C689" s="87">
        <v>1099.4153539599999</v>
      </c>
      <c r="D689" s="87">
        <v>1094.1850965900001</v>
      </c>
      <c r="E689" s="87">
        <v>0</v>
      </c>
      <c r="F689" s="87">
        <v>109.41850966</v>
      </c>
      <c r="G689" s="87">
        <v>273.54627414999999</v>
      </c>
      <c r="H689" s="87">
        <v>547.09254829999998</v>
      </c>
      <c r="I689" s="87">
        <v>0</v>
      </c>
      <c r="J689" s="87">
        <v>601.80180312000005</v>
      </c>
      <c r="K689" s="87">
        <v>711.22031277999997</v>
      </c>
      <c r="L689" s="87">
        <v>820.63882244000001</v>
      </c>
    </row>
    <row r="690" spans="1:12" ht="12.75" customHeight="1" x14ac:dyDescent="0.2">
      <c r="A690" s="86" t="s">
        <v>169</v>
      </c>
      <c r="B690" s="86">
        <v>9</v>
      </c>
      <c r="C690" s="87">
        <v>1011.71509212</v>
      </c>
      <c r="D690" s="87">
        <v>1006.92336573</v>
      </c>
      <c r="E690" s="87">
        <v>0</v>
      </c>
      <c r="F690" s="87">
        <v>100.69233656999999</v>
      </c>
      <c r="G690" s="87">
        <v>251.73084143</v>
      </c>
      <c r="H690" s="87">
        <v>503.46168287</v>
      </c>
      <c r="I690" s="87">
        <v>0</v>
      </c>
      <c r="J690" s="87">
        <v>553.80785115000003</v>
      </c>
      <c r="K690" s="87">
        <v>654.50018771999999</v>
      </c>
      <c r="L690" s="87">
        <v>755.19252429999995</v>
      </c>
    </row>
    <row r="691" spans="1:12" ht="12.75" customHeight="1" x14ac:dyDescent="0.2">
      <c r="A691" s="86" t="s">
        <v>169</v>
      </c>
      <c r="B691" s="86">
        <v>10</v>
      </c>
      <c r="C691" s="87">
        <v>910.42194540000003</v>
      </c>
      <c r="D691" s="87">
        <v>906.50785392</v>
      </c>
      <c r="E691" s="87">
        <v>0</v>
      </c>
      <c r="F691" s="87">
        <v>90.650785389999996</v>
      </c>
      <c r="G691" s="87">
        <v>226.62696348</v>
      </c>
      <c r="H691" s="87">
        <v>453.25392696</v>
      </c>
      <c r="I691" s="87">
        <v>0</v>
      </c>
      <c r="J691" s="87">
        <v>498.57931966000001</v>
      </c>
      <c r="K691" s="87">
        <v>589.23010505000002</v>
      </c>
      <c r="L691" s="87">
        <v>679.88089044000003</v>
      </c>
    </row>
    <row r="692" spans="1:12" ht="12.75" customHeight="1" x14ac:dyDescent="0.2">
      <c r="A692" s="86" t="s">
        <v>169</v>
      </c>
      <c r="B692" s="86">
        <v>11</v>
      </c>
      <c r="C692" s="87">
        <v>851.71208967999996</v>
      </c>
      <c r="D692" s="87">
        <v>848.06434043000002</v>
      </c>
      <c r="E692" s="87">
        <v>0</v>
      </c>
      <c r="F692" s="87">
        <v>84.806434039999999</v>
      </c>
      <c r="G692" s="87">
        <v>212.01608511000001</v>
      </c>
      <c r="H692" s="87">
        <v>424.03217022000001</v>
      </c>
      <c r="I692" s="87">
        <v>0</v>
      </c>
      <c r="J692" s="87">
        <v>466.43538724000001</v>
      </c>
      <c r="K692" s="87">
        <v>551.24182127999995</v>
      </c>
      <c r="L692" s="87">
        <v>636.04825531999995</v>
      </c>
    </row>
    <row r="693" spans="1:12" ht="12.75" customHeight="1" x14ac:dyDescent="0.2">
      <c r="A693" s="86" t="s">
        <v>169</v>
      </c>
      <c r="B693" s="86">
        <v>12</v>
      </c>
      <c r="C693" s="87">
        <v>814.55854463000003</v>
      </c>
      <c r="D693" s="87">
        <v>810.98023347000003</v>
      </c>
      <c r="E693" s="87">
        <v>0</v>
      </c>
      <c r="F693" s="87">
        <v>81.098023350000005</v>
      </c>
      <c r="G693" s="87">
        <v>202.74505837000001</v>
      </c>
      <c r="H693" s="87">
        <v>405.49011674000002</v>
      </c>
      <c r="I693" s="87">
        <v>0</v>
      </c>
      <c r="J693" s="87">
        <v>446.03912840999999</v>
      </c>
      <c r="K693" s="87">
        <v>527.13715176000005</v>
      </c>
      <c r="L693" s="87">
        <v>608.23517509999999</v>
      </c>
    </row>
    <row r="694" spans="1:12" ht="12.75" customHeight="1" x14ac:dyDescent="0.2">
      <c r="A694" s="86" t="s">
        <v>169</v>
      </c>
      <c r="B694" s="86">
        <v>13</v>
      </c>
      <c r="C694" s="87">
        <v>826.85810114000003</v>
      </c>
      <c r="D694" s="87">
        <v>823.43153388999997</v>
      </c>
      <c r="E694" s="87">
        <v>0</v>
      </c>
      <c r="F694" s="87">
        <v>82.343153389999998</v>
      </c>
      <c r="G694" s="87">
        <v>205.85788346999999</v>
      </c>
      <c r="H694" s="87">
        <v>411.71576694999999</v>
      </c>
      <c r="I694" s="87">
        <v>0</v>
      </c>
      <c r="J694" s="87">
        <v>452.88734363999998</v>
      </c>
      <c r="K694" s="87">
        <v>535.23049703000004</v>
      </c>
      <c r="L694" s="87">
        <v>617.57365042000004</v>
      </c>
    </row>
    <row r="695" spans="1:12" ht="12.75" customHeight="1" x14ac:dyDescent="0.2">
      <c r="A695" s="86" t="s">
        <v>169</v>
      </c>
      <c r="B695" s="86">
        <v>14</v>
      </c>
      <c r="C695" s="87">
        <v>843.92095503999997</v>
      </c>
      <c r="D695" s="87">
        <v>840.13023927999996</v>
      </c>
      <c r="E695" s="87">
        <v>0</v>
      </c>
      <c r="F695" s="87">
        <v>84.013023930000003</v>
      </c>
      <c r="G695" s="87">
        <v>210.03255981999999</v>
      </c>
      <c r="H695" s="87">
        <v>420.06511963999998</v>
      </c>
      <c r="I695" s="87">
        <v>0</v>
      </c>
      <c r="J695" s="87">
        <v>462.07163159999999</v>
      </c>
      <c r="K695" s="87">
        <v>546.08465552999996</v>
      </c>
      <c r="L695" s="87">
        <v>630.09767945999999</v>
      </c>
    </row>
    <row r="696" spans="1:12" ht="12.75" customHeight="1" x14ac:dyDescent="0.2">
      <c r="A696" s="86" t="s">
        <v>169</v>
      </c>
      <c r="B696" s="86">
        <v>15</v>
      </c>
      <c r="C696" s="87">
        <v>848.78152967999995</v>
      </c>
      <c r="D696" s="87">
        <v>845.14185808000002</v>
      </c>
      <c r="E696" s="87">
        <v>0</v>
      </c>
      <c r="F696" s="87">
        <v>84.514185810000001</v>
      </c>
      <c r="G696" s="87">
        <v>211.28546452</v>
      </c>
      <c r="H696" s="87">
        <v>422.57092904000001</v>
      </c>
      <c r="I696" s="87">
        <v>0</v>
      </c>
      <c r="J696" s="87">
        <v>464.82802193999999</v>
      </c>
      <c r="K696" s="87">
        <v>549.34220774999994</v>
      </c>
      <c r="L696" s="87">
        <v>633.85639356000001</v>
      </c>
    </row>
    <row r="697" spans="1:12" ht="12.75" customHeight="1" x14ac:dyDescent="0.2">
      <c r="A697" s="86" t="s">
        <v>169</v>
      </c>
      <c r="B697" s="86">
        <v>16</v>
      </c>
      <c r="C697" s="87">
        <v>850.42905686999995</v>
      </c>
      <c r="D697" s="87">
        <v>846.75973548000002</v>
      </c>
      <c r="E697" s="87">
        <v>0</v>
      </c>
      <c r="F697" s="87">
        <v>84.675973549999995</v>
      </c>
      <c r="G697" s="87">
        <v>211.68993387</v>
      </c>
      <c r="H697" s="87">
        <v>423.37986774000001</v>
      </c>
      <c r="I697" s="87">
        <v>0</v>
      </c>
      <c r="J697" s="87">
        <v>465.71785451</v>
      </c>
      <c r="K697" s="87">
        <v>550.39382806000003</v>
      </c>
      <c r="L697" s="87">
        <v>635.06980161000001</v>
      </c>
    </row>
    <row r="698" spans="1:12" ht="12.75" customHeight="1" x14ac:dyDescent="0.2">
      <c r="A698" s="86" t="s">
        <v>169</v>
      </c>
      <c r="B698" s="86">
        <v>17</v>
      </c>
      <c r="C698" s="87">
        <v>847.92529069</v>
      </c>
      <c r="D698" s="87">
        <v>843.80576473999997</v>
      </c>
      <c r="E698" s="87">
        <v>0</v>
      </c>
      <c r="F698" s="87">
        <v>84.380576469999994</v>
      </c>
      <c r="G698" s="87">
        <v>210.95144119</v>
      </c>
      <c r="H698" s="87">
        <v>421.90288236999999</v>
      </c>
      <c r="I698" s="87">
        <v>0</v>
      </c>
      <c r="J698" s="87">
        <v>464.09317061000002</v>
      </c>
      <c r="K698" s="87">
        <v>548.47374707999995</v>
      </c>
      <c r="L698" s="87">
        <v>632.85432356000001</v>
      </c>
    </row>
    <row r="699" spans="1:12" ht="12.75" customHeight="1" x14ac:dyDescent="0.2">
      <c r="A699" s="86" t="s">
        <v>169</v>
      </c>
      <c r="B699" s="86">
        <v>18</v>
      </c>
      <c r="C699" s="87">
        <v>836.88945079999996</v>
      </c>
      <c r="D699" s="87">
        <v>832.98195839000005</v>
      </c>
      <c r="E699" s="87">
        <v>0</v>
      </c>
      <c r="F699" s="87">
        <v>83.298195840000005</v>
      </c>
      <c r="G699" s="87">
        <v>208.24548960000001</v>
      </c>
      <c r="H699" s="87">
        <v>416.49097920000003</v>
      </c>
      <c r="I699" s="87">
        <v>0</v>
      </c>
      <c r="J699" s="87">
        <v>458.14007710999999</v>
      </c>
      <c r="K699" s="87">
        <v>541.43827295000006</v>
      </c>
      <c r="L699" s="87">
        <v>624.73646879</v>
      </c>
    </row>
    <row r="700" spans="1:12" ht="12.75" customHeight="1" x14ac:dyDescent="0.2">
      <c r="A700" s="86" t="s">
        <v>169</v>
      </c>
      <c r="B700" s="86">
        <v>19</v>
      </c>
      <c r="C700" s="87">
        <v>779.96330839999996</v>
      </c>
      <c r="D700" s="87">
        <v>776.36212980000005</v>
      </c>
      <c r="E700" s="87">
        <v>0</v>
      </c>
      <c r="F700" s="87">
        <v>77.636212979999996</v>
      </c>
      <c r="G700" s="87">
        <v>194.09053245000001</v>
      </c>
      <c r="H700" s="87">
        <v>388.18106490000002</v>
      </c>
      <c r="I700" s="87">
        <v>0</v>
      </c>
      <c r="J700" s="87">
        <v>426.99917139000001</v>
      </c>
      <c r="K700" s="87">
        <v>504.63538437</v>
      </c>
      <c r="L700" s="87">
        <v>582.27159734999998</v>
      </c>
    </row>
    <row r="701" spans="1:12" ht="12.75" customHeight="1" x14ac:dyDescent="0.2">
      <c r="A701" s="86" t="s">
        <v>169</v>
      </c>
      <c r="B701" s="86">
        <v>20</v>
      </c>
      <c r="C701" s="87">
        <v>779.41236190999996</v>
      </c>
      <c r="D701" s="87">
        <v>775.85349814999995</v>
      </c>
      <c r="E701" s="87">
        <v>0</v>
      </c>
      <c r="F701" s="87">
        <v>77.585349820000005</v>
      </c>
      <c r="G701" s="87">
        <v>193.96337453999999</v>
      </c>
      <c r="H701" s="87">
        <v>387.92674907999998</v>
      </c>
      <c r="I701" s="87">
        <v>0</v>
      </c>
      <c r="J701" s="87">
        <v>426.71942397999999</v>
      </c>
      <c r="K701" s="87">
        <v>504.30477380000002</v>
      </c>
      <c r="L701" s="87">
        <v>581.89012361000005</v>
      </c>
    </row>
    <row r="702" spans="1:12" ht="12.75" customHeight="1" x14ac:dyDescent="0.2">
      <c r="A702" s="86" t="s">
        <v>169</v>
      </c>
      <c r="B702" s="86">
        <v>21</v>
      </c>
      <c r="C702" s="87">
        <v>807.78385785</v>
      </c>
      <c r="D702" s="87">
        <v>803.91727615000002</v>
      </c>
      <c r="E702" s="87">
        <v>0</v>
      </c>
      <c r="F702" s="87">
        <v>80.391727619999998</v>
      </c>
      <c r="G702" s="87">
        <v>200.97931904000001</v>
      </c>
      <c r="H702" s="87">
        <v>401.95863808000001</v>
      </c>
      <c r="I702" s="87">
        <v>0</v>
      </c>
      <c r="J702" s="87">
        <v>442.15450188</v>
      </c>
      <c r="K702" s="87">
        <v>522.54622949999998</v>
      </c>
      <c r="L702" s="87">
        <v>602.93795710999996</v>
      </c>
    </row>
    <row r="703" spans="1:12" ht="12.75" customHeight="1" x14ac:dyDescent="0.2">
      <c r="A703" s="86" t="s">
        <v>169</v>
      </c>
      <c r="B703" s="86">
        <v>22</v>
      </c>
      <c r="C703" s="87">
        <v>818.46574266000005</v>
      </c>
      <c r="D703" s="87">
        <v>814.56729400999996</v>
      </c>
      <c r="E703" s="87">
        <v>0</v>
      </c>
      <c r="F703" s="87">
        <v>81.4567294</v>
      </c>
      <c r="G703" s="87">
        <v>203.64182349999999</v>
      </c>
      <c r="H703" s="87">
        <v>407.28364700999998</v>
      </c>
      <c r="I703" s="87">
        <v>0</v>
      </c>
      <c r="J703" s="87">
        <v>448.01201171000002</v>
      </c>
      <c r="K703" s="87">
        <v>529.46874111</v>
      </c>
      <c r="L703" s="87">
        <v>610.92547050999997</v>
      </c>
    </row>
    <row r="704" spans="1:12" ht="12.75" customHeight="1" x14ac:dyDescent="0.2">
      <c r="A704" s="86" t="s">
        <v>169</v>
      </c>
      <c r="B704" s="86">
        <v>23</v>
      </c>
      <c r="C704" s="87">
        <v>853.64713547999997</v>
      </c>
      <c r="D704" s="87">
        <v>849.67181178999999</v>
      </c>
      <c r="E704" s="87">
        <v>0</v>
      </c>
      <c r="F704" s="87">
        <v>84.967181179999997</v>
      </c>
      <c r="G704" s="87">
        <v>212.41795295</v>
      </c>
      <c r="H704" s="87">
        <v>424.8359059</v>
      </c>
      <c r="I704" s="87">
        <v>0</v>
      </c>
      <c r="J704" s="87">
        <v>467.31949648</v>
      </c>
      <c r="K704" s="87">
        <v>552.28667766000001</v>
      </c>
      <c r="L704" s="87">
        <v>637.25385884000002</v>
      </c>
    </row>
    <row r="705" spans="1:12" ht="12.75" customHeight="1" x14ac:dyDescent="0.2">
      <c r="A705" s="86" t="s">
        <v>169</v>
      </c>
      <c r="B705" s="86">
        <v>24</v>
      </c>
      <c r="C705" s="87">
        <v>930.58413573999997</v>
      </c>
      <c r="D705" s="87">
        <v>925.97661864999998</v>
      </c>
      <c r="E705" s="87">
        <v>0</v>
      </c>
      <c r="F705" s="87">
        <v>92.597661869999996</v>
      </c>
      <c r="G705" s="87">
        <v>231.49415465999999</v>
      </c>
      <c r="H705" s="87">
        <v>462.98830932999999</v>
      </c>
      <c r="I705" s="87">
        <v>0</v>
      </c>
      <c r="J705" s="87">
        <v>509.28714026</v>
      </c>
      <c r="K705" s="87">
        <v>601.88480212000002</v>
      </c>
      <c r="L705" s="87">
        <v>694.48246399000004</v>
      </c>
    </row>
    <row r="706" spans="1:12" ht="12.75" customHeight="1" x14ac:dyDescent="0.2">
      <c r="A706" s="86" t="s">
        <v>170</v>
      </c>
      <c r="B706" s="86">
        <v>1</v>
      </c>
      <c r="C706" s="87">
        <v>1035.9237581699999</v>
      </c>
      <c r="D706" s="87">
        <v>1030.9468260799999</v>
      </c>
      <c r="E706" s="87">
        <v>0</v>
      </c>
      <c r="F706" s="87">
        <v>103.09468261000001</v>
      </c>
      <c r="G706" s="87">
        <v>257.73670651999998</v>
      </c>
      <c r="H706" s="87">
        <v>515.47341303999997</v>
      </c>
      <c r="I706" s="87">
        <v>0</v>
      </c>
      <c r="J706" s="87">
        <v>567.02075434000005</v>
      </c>
      <c r="K706" s="87">
        <v>670.11543695</v>
      </c>
      <c r="L706" s="87">
        <v>773.21011955999995</v>
      </c>
    </row>
    <row r="707" spans="1:12" ht="12.75" customHeight="1" x14ac:dyDescent="0.2">
      <c r="A707" s="86" t="s">
        <v>170</v>
      </c>
      <c r="B707" s="86">
        <v>2</v>
      </c>
      <c r="C707" s="87">
        <v>1147.3760894100001</v>
      </c>
      <c r="D707" s="87">
        <v>1141.8848028</v>
      </c>
      <c r="E707" s="87">
        <v>0</v>
      </c>
      <c r="F707" s="87">
        <v>114.18848027999999</v>
      </c>
      <c r="G707" s="87">
        <v>285.4712007</v>
      </c>
      <c r="H707" s="87">
        <v>570.94240139999999</v>
      </c>
      <c r="I707" s="87">
        <v>0</v>
      </c>
      <c r="J707" s="87">
        <v>628.03664154000001</v>
      </c>
      <c r="K707" s="87">
        <v>742.22512182000003</v>
      </c>
      <c r="L707" s="87">
        <v>856.41360210000005</v>
      </c>
    </row>
    <row r="708" spans="1:12" ht="12.75" customHeight="1" x14ac:dyDescent="0.2">
      <c r="A708" s="86" t="s">
        <v>170</v>
      </c>
      <c r="B708" s="86">
        <v>3</v>
      </c>
      <c r="C708" s="87">
        <v>1223.36047661</v>
      </c>
      <c r="D708" s="87">
        <v>1217.53966547</v>
      </c>
      <c r="E708" s="87">
        <v>0</v>
      </c>
      <c r="F708" s="87">
        <v>121.75396655</v>
      </c>
      <c r="G708" s="87">
        <v>304.38491636999998</v>
      </c>
      <c r="H708" s="87">
        <v>608.76983273999997</v>
      </c>
      <c r="I708" s="87">
        <v>0</v>
      </c>
      <c r="J708" s="87">
        <v>669.64681600999995</v>
      </c>
      <c r="K708" s="87">
        <v>791.40078256000004</v>
      </c>
      <c r="L708" s="87">
        <v>913.1547491</v>
      </c>
    </row>
    <row r="709" spans="1:12" ht="12.75" customHeight="1" x14ac:dyDescent="0.2">
      <c r="A709" s="86" t="s">
        <v>170</v>
      </c>
      <c r="B709" s="86">
        <v>4</v>
      </c>
      <c r="C709" s="87">
        <v>1230.1214722899999</v>
      </c>
      <c r="D709" s="87">
        <v>1224.14426463</v>
      </c>
      <c r="E709" s="87">
        <v>0</v>
      </c>
      <c r="F709" s="87">
        <v>122.41442646</v>
      </c>
      <c r="G709" s="87">
        <v>306.03606616000002</v>
      </c>
      <c r="H709" s="87">
        <v>612.07213232000004</v>
      </c>
      <c r="I709" s="87">
        <v>0</v>
      </c>
      <c r="J709" s="87">
        <v>673.27934555000002</v>
      </c>
      <c r="K709" s="87">
        <v>795.69377200999998</v>
      </c>
      <c r="L709" s="87">
        <v>918.10819847000005</v>
      </c>
    </row>
    <row r="710" spans="1:12" ht="12.75" customHeight="1" x14ac:dyDescent="0.2">
      <c r="A710" s="86" t="s">
        <v>170</v>
      </c>
      <c r="B710" s="86">
        <v>5</v>
      </c>
      <c r="C710" s="87">
        <v>1225.03637237</v>
      </c>
      <c r="D710" s="87">
        <v>1219.05384381</v>
      </c>
      <c r="E710" s="87">
        <v>0</v>
      </c>
      <c r="F710" s="87">
        <v>121.90538438</v>
      </c>
      <c r="G710" s="87">
        <v>304.76346095000002</v>
      </c>
      <c r="H710" s="87">
        <v>609.52692191000006</v>
      </c>
      <c r="I710" s="87">
        <v>0</v>
      </c>
      <c r="J710" s="87">
        <v>670.47961410000005</v>
      </c>
      <c r="K710" s="87">
        <v>792.38499848000004</v>
      </c>
      <c r="L710" s="87">
        <v>914.29038286000002</v>
      </c>
    </row>
    <row r="711" spans="1:12" ht="12.75" customHeight="1" x14ac:dyDescent="0.2">
      <c r="A711" s="86" t="s">
        <v>170</v>
      </c>
      <c r="B711" s="86">
        <v>6</v>
      </c>
      <c r="C711" s="87">
        <v>1211.2952202700001</v>
      </c>
      <c r="D711" s="87">
        <v>1205.3573736200001</v>
      </c>
      <c r="E711" s="87">
        <v>0</v>
      </c>
      <c r="F711" s="87">
        <v>120.53573736</v>
      </c>
      <c r="G711" s="87">
        <v>301.33934341000003</v>
      </c>
      <c r="H711" s="87">
        <v>602.67868681000004</v>
      </c>
      <c r="I711" s="87">
        <v>0</v>
      </c>
      <c r="J711" s="87">
        <v>662.94655549000004</v>
      </c>
      <c r="K711" s="87">
        <v>783.48229285000002</v>
      </c>
      <c r="L711" s="87">
        <v>904.01803022000001</v>
      </c>
    </row>
    <row r="712" spans="1:12" ht="12.75" customHeight="1" x14ac:dyDescent="0.2">
      <c r="A712" s="86" t="s">
        <v>170</v>
      </c>
      <c r="B712" s="86">
        <v>7</v>
      </c>
      <c r="C712" s="87">
        <v>1138.85376875</v>
      </c>
      <c r="D712" s="87">
        <v>1133.40384984</v>
      </c>
      <c r="E712" s="87">
        <v>0</v>
      </c>
      <c r="F712" s="87">
        <v>113.34038498</v>
      </c>
      <c r="G712" s="87">
        <v>283.35096246000001</v>
      </c>
      <c r="H712" s="87">
        <v>566.70192492000001</v>
      </c>
      <c r="I712" s="87">
        <v>0</v>
      </c>
      <c r="J712" s="87">
        <v>623.37211740999999</v>
      </c>
      <c r="K712" s="87">
        <v>736.71250239999995</v>
      </c>
      <c r="L712" s="87">
        <v>850.05288738000002</v>
      </c>
    </row>
    <row r="713" spans="1:12" ht="12.75" customHeight="1" x14ac:dyDescent="0.2">
      <c r="A713" s="86" t="s">
        <v>170</v>
      </c>
      <c r="B713" s="86">
        <v>8</v>
      </c>
      <c r="C713" s="87">
        <v>1051.59623781</v>
      </c>
      <c r="D713" s="87">
        <v>1046.56223776</v>
      </c>
      <c r="E713" s="87">
        <v>0</v>
      </c>
      <c r="F713" s="87">
        <v>104.65622378</v>
      </c>
      <c r="G713" s="87">
        <v>261.64055944</v>
      </c>
      <c r="H713" s="87">
        <v>523.28111888000001</v>
      </c>
      <c r="I713" s="87">
        <v>0</v>
      </c>
      <c r="J713" s="87">
        <v>575.60923076999995</v>
      </c>
      <c r="K713" s="87">
        <v>680.26545453999995</v>
      </c>
      <c r="L713" s="87">
        <v>784.92167831999996</v>
      </c>
    </row>
    <row r="714" spans="1:12" ht="12.75" customHeight="1" x14ac:dyDescent="0.2">
      <c r="A714" s="86" t="s">
        <v>170</v>
      </c>
      <c r="B714" s="86">
        <v>9</v>
      </c>
      <c r="C714" s="87">
        <v>953.93353940999998</v>
      </c>
      <c r="D714" s="87">
        <v>949.33451246000004</v>
      </c>
      <c r="E714" s="87">
        <v>0</v>
      </c>
      <c r="F714" s="87">
        <v>94.933451250000005</v>
      </c>
      <c r="G714" s="87">
        <v>237.33362811999999</v>
      </c>
      <c r="H714" s="87">
        <v>474.66725623000002</v>
      </c>
      <c r="I714" s="87">
        <v>0</v>
      </c>
      <c r="J714" s="87">
        <v>522.13398185000005</v>
      </c>
      <c r="K714" s="87">
        <v>617.06743310000002</v>
      </c>
      <c r="L714" s="87">
        <v>712.00088434999998</v>
      </c>
    </row>
    <row r="715" spans="1:12" ht="12.75" customHeight="1" x14ac:dyDescent="0.2">
      <c r="A715" s="86" t="s">
        <v>170</v>
      </c>
      <c r="B715" s="86">
        <v>10</v>
      </c>
      <c r="C715" s="87">
        <v>905.03845950000004</v>
      </c>
      <c r="D715" s="87">
        <v>901.07612446999997</v>
      </c>
      <c r="E715" s="87">
        <v>0</v>
      </c>
      <c r="F715" s="87">
        <v>90.107612450000005</v>
      </c>
      <c r="G715" s="87">
        <v>225.26903111999999</v>
      </c>
      <c r="H715" s="87">
        <v>450.53806223999999</v>
      </c>
      <c r="I715" s="87">
        <v>0</v>
      </c>
      <c r="J715" s="87">
        <v>495.59186846</v>
      </c>
      <c r="K715" s="87">
        <v>585.69948091000003</v>
      </c>
      <c r="L715" s="87">
        <v>675.80709334999995</v>
      </c>
    </row>
    <row r="716" spans="1:12" ht="12.75" customHeight="1" x14ac:dyDescent="0.2">
      <c r="A716" s="86" t="s">
        <v>170</v>
      </c>
      <c r="B716" s="86">
        <v>11</v>
      </c>
      <c r="C716" s="87">
        <v>867.49109268999996</v>
      </c>
      <c r="D716" s="87">
        <v>863.63703339000006</v>
      </c>
      <c r="E716" s="87">
        <v>0</v>
      </c>
      <c r="F716" s="87">
        <v>86.363703340000001</v>
      </c>
      <c r="G716" s="87">
        <v>215.90925834999999</v>
      </c>
      <c r="H716" s="87">
        <v>431.81851669999998</v>
      </c>
      <c r="I716" s="87">
        <v>0</v>
      </c>
      <c r="J716" s="87">
        <v>475.00036835999998</v>
      </c>
      <c r="K716" s="87">
        <v>561.36407169999995</v>
      </c>
      <c r="L716" s="87">
        <v>647.72777503999998</v>
      </c>
    </row>
    <row r="717" spans="1:12" ht="12.75" customHeight="1" x14ac:dyDescent="0.2">
      <c r="A717" s="86" t="s">
        <v>170</v>
      </c>
      <c r="B717" s="86">
        <v>12</v>
      </c>
      <c r="C717" s="87">
        <v>874.69784487000004</v>
      </c>
      <c r="D717" s="87">
        <v>870.78739167000003</v>
      </c>
      <c r="E717" s="87">
        <v>0</v>
      </c>
      <c r="F717" s="87">
        <v>87.078739170000006</v>
      </c>
      <c r="G717" s="87">
        <v>217.69684792000001</v>
      </c>
      <c r="H717" s="87">
        <v>435.39369584000002</v>
      </c>
      <c r="I717" s="87">
        <v>0</v>
      </c>
      <c r="J717" s="87">
        <v>478.93306541999999</v>
      </c>
      <c r="K717" s="87">
        <v>566.01180459</v>
      </c>
      <c r="L717" s="87">
        <v>653.09054375000005</v>
      </c>
    </row>
    <row r="718" spans="1:12" ht="12.75" customHeight="1" x14ac:dyDescent="0.2">
      <c r="A718" s="86" t="s">
        <v>170</v>
      </c>
      <c r="B718" s="86">
        <v>13</v>
      </c>
      <c r="C718" s="87">
        <v>912.53943938999998</v>
      </c>
      <c r="D718" s="87">
        <v>908.39078871000004</v>
      </c>
      <c r="E718" s="87">
        <v>0</v>
      </c>
      <c r="F718" s="87">
        <v>90.839078869999994</v>
      </c>
      <c r="G718" s="87">
        <v>227.09769718000001</v>
      </c>
      <c r="H718" s="87">
        <v>454.19539436000002</v>
      </c>
      <c r="I718" s="87">
        <v>0</v>
      </c>
      <c r="J718" s="87">
        <v>499.61493379000001</v>
      </c>
      <c r="K718" s="87">
        <v>590.45401265999999</v>
      </c>
      <c r="L718" s="87">
        <v>681.29309152999997</v>
      </c>
    </row>
    <row r="719" spans="1:12" ht="12.75" customHeight="1" x14ac:dyDescent="0.2">
      <c r="A719" s="86" t="s">
        <v>170</v>
      </c>
      <c r="B719" s="86">
        <v>14</v>
      </c>
      <c r="C719" s="87">
        <v>920.42636325000001</v>
      </c>
      <c r="D719" s="87">
        <v>916.47339970999997</v>
      </c>
      <c r="E719" s="87">
        <v>0</v>
      </c>
      <c r="F719" s="87">
        <v>91.647339970000004</v>
      </c>
      <c r="G719" s="87">
        <v>229.11834992999999</v>
      </c>
      <c r="H719" s="87">
        <v>458.23669985999999</v>
      </c>
      <c r="I719" s="87">
        <v>0</v>
      </c>
      <c r="J719" s="87">
        <v>504.06036984000002</v>
      </c>
      <c r="K719" s="87">
        <v>595.70770980999998</v>
      </c>
      <c r="L719" s="87">
        <v>687.35504977999994</v>
      </c>
    </row>
    <row r="720" spans="1:12" ht="12.75" customHeight="1" x14ac:dyDescent="0.2">
      <c r="A720" s="86" t="s">
        <v>170</v>
      </c>
      <c r="B720" s="86">
        <v>15</v>
      </c>
      <c r="C720" s="87">
        <v>920.46569826999996</v>
      </c>
      <c r="D720" s="87">
        <v>916.59759279000002</v>
      </c>
      <c r="E720" s="87">
        <v>0</v>
      </c>
      <c r="F720" s="87">
        <v>91.659759280000003</v>
      </c>
      <c r="G720" s="87">
        <v>229.14939820000001</v>
      </c>
      <c r="H720" s="87">
        <v>458.29879640000001</v>
      </c>
      <c r="I720" s="87">
        <v>0</v>
      </c>
      <c r="J720" s="87">
        <v>504.12867603000001</v>
      </c>
      <c r="K720" s="87">
        <v>595.78843530999995</v>
      </c>
      <c r="L720" s="87">
        <v>687.44819458999996</v>
      </c>
    </row>
    <row r="721" spans="1:12" ht="12.75" customHeight="1" x14ac:dyDescent="0.2">
      <c r="A721" s="86" t="s">
        <v>170</v>
      </c>
      <c r="B721" s="86">
        <v>16</v>
      </c>
      <c r="C721" s="87">
        <v>920.08212853999999</v>
      </c>
      <c r="D721" s="87">
        <v>916.15738624999994</v>
      </c>
      <c r="E721" s="87">
        <v>0</v>
      </c>
      <c r="F721" s="87">
        <v>91.615738629999996</v>
      </c>
      <c r="G721" s="87">
        <v>229.03934656000001</v>
      </c>
      <c r="H721" s="87">
        <v>458.07869312999998</v>
      </c>
      <c r="I721" s="87">
        <v>0</v>
      </c>
      <c r="J721" s="87">
        <v>503.88656243999998</v>
      </c>
      <c r="K721" s="87">
        <v>595.50230106000004</v>
      </c>
      <c r="L721" s="87">
        <v>687.11803969000005</v>
      </c>
    </row>
    <row r="722" spans="1:12" ht="12.75" customHeight="1" x14ac:dyDescent="0.2">
      <c r="A722" s="86" t="s">
        <v>170</v>
      </c>
      <c r="B722" s="86">
        <v>17</v>
      </c>
      <c r="C722" s="87">
        <v>918.38172033000001</v>
      </c>
      <c r="D722" s="87">
        <v>913.38366427999995</v>
      </c>
      <c r="E722" s="87">
        <v>0</v>
      </c>
      <c r="F722" s="87">
        <v>91.338366429999994</v>
      </c>
      <c r="G722" s="87">
        <v>228.34591606999999</v>
      </c>
      <c r="H722" s="87">
        <v>456.69183213999997</v>
      </c>
      <c r="I722" s="87">
        <v>0</v>
      </c>
      <c r="J722" s="87">
        <v>502.36101535</v>
      </c>
      <c r="K722" s="87">
        <v>593.69938177999995</v>
      </c>
      <c r="L722" s="87">
        <v>685.03774821000002</v>
      </c>
    </row>
    <row r="723" spans="1:12" ht="12.75" customHeight="1" x14ac:dyDescent="0.2">
      <c r="A723" s="86" t="s">
        <v>170</v>
      </c>
      <c r="B723" s="86">
        <v>18</v>
      </c>
      <c r="C723" s="87">
        <v>887.88959487</v>
      </c>
      <c r="D723" s="87">
        <v>883.24371894000001</v>
      </c>
      <c r="E723" s="87">
        <v>0</v>
      </c>
      <c r="F723" s="87">
        <v>88.324371889999995</v>
      </c>
      <c r="G723" s="87">
        <v>220.81092974000001</v>
      </c>
      <c r="H723" s="87">
        <v>441.62185947</v>
      </c>
      <c r="I723" s="87">
        <v>0</v>
      </c>
      <c r="J723" s="87">
        <v>485.78404541999998</v>
      </c>
      <c r="K723" s="87">
        <v>574.10841731000005</v>
      </c>
      <c r="L723" s="87">
        <v>662.43278921000001</v>
      </c>
    </row>
    <row r="724" spans="1:12" ht="12.75" customHeight="1" x14ac:dyDescent="0.2">
      <c r="A724" s="86" t="s">
        <v>170</v>
      </c>
      <c r="B724" s="86">
        <v>19</v>
      </c>
      <c r="C724" s="87">
        <v>839.07990679</v>
      </c>
      <c r="D724" s="87">
        <v>834.97547519</v>
      </c>
      <c r="E724" s="87">
        <v>0</v>
      </c>
      <c r="F724" s="87">
        <v>83.497547519999998</v>
      </c>
      <c r="G724" s="87">
        <v>208.7438688</v>
      </c>
      <c r="H724" s="87">
        <v>417.4877376</v>
      </c>
      <c r="I724" s="87">
        <v>0</v>
      </c>
      <c r="J724" s="87">
        <v>459.23651135</v>
      </c>
      <c r="K724" s="87">
        <v>542.73405887000001</v>
      </c>
      <c r="L724" s="87">
        <v>626.23160639000002</v>
      </c>
    </row>
    <row r="725" spans="1:12" ht="12.75" customHeight="1" x14ac:dyDescent="0.2">
      <c r="A725" s="86" t="s">
        <v>170</v>
      </c>
      <c r="B725" s="86">
        <v>20</v>
      </c>
      <c r="C725" s="87">
        <v>834.53673584000001</v>
      </c>
      <c r="D725" s="87">
        <v>830.54795958</v>
      </c>
      <c r="E725" s="87">
        <v>0</v>
      </c>
      <c r="F725" s="87">
        <v>83.054795960000007</v>
      </c>
      <c r="G725" s="87">
        <v>207.6369899</v>
      </c>
      <c r="H725" s="87">
        <v>415.27397979</v>
      </c>
      <c r="I725" s="87">
        <v>0</v>
      </c>
      <c r="J725" s="87">
        <v>456.80137776999999</v>
      </c>
      <c r="K725" s="87">
        <v>539.85617373000002</v>
      </c>
      <c r="L725" s="87">
        <v>622.91096969</v>
      </c>
    </row>
    <row r="726" spans="1:12" ht="12.75" customHeight="1" x14ac:dyDescent="0.2">
      <c r="A726" s="86" t="s">
        <v>170</v>
      </c>
      <c r="B726" s="86">
        <v>21</v>
      </c>
      <c r="C726" s="87">
        <v>824.91094280000004</v>
      </c>
      <c r="D726" s="87">
        <v>821.01442990999999</v>
      </c>
      <c r="E726" s="87">
        <v>0</v>
      </c>
      <c r="F726" s="87">
        <v>82.101442989999995</v>
      </c>
      <c r="G726" s="87">
        <v>205.25360748</v>
      </c>
      <c r="H726" s="87">
        <v>410.50721496</v>
      </c>
      <c r="I726" s="87">
        <v>0</v>
      </c>
      <c r="J726" s="87">
        <v>451.55793645</v>
      </c>
      <c r="K726" s="87">
        <v>533.65937943999995</v>
      </c>
      <c r="L726" s="87">
        <v>615.76082242999996</v>
      </c>
    </row>
    <row r="727" spans="1:12" ht="12.75" customHeight="1" x14ac:dyDescent="0.2">
      <c r="A727" s="86" t="s">
        <v>170</v>
      </c>
      <c r="B727" s="86">
        <v>22</v>
      </c>
      <c r="C727" s="87">
        <v>836.01704429999995</v>
      </c>
      <c r="D727" s="87">
        <v>831.92820475999997</v>
      </c>
      <c r="E727" s="87">
        <v>0</v>
      </c>
      <c r="F727" s="87">
        <v>83.192820479999995</v>
      </c>
      <c r="G727" s="87">
        <v>207.98205118999999</v>
      </c>
      <c r="H727" s="87">
        <v>415.96410237999999</v>
      </c>
      <c r="I727" s="87">
        <v>0</v>
      </c>
      <c r="J727" s="87">
        <v>457.56051262</v>
      </c>
      <c r="K727" s="87">
        <v>540.75333308999996</v>
      </c>
      <c r="L727" s="87">
        <v>623.94615356999998</v>
      </c>
    </row>
    <row r="728" spans="1:12" ht="12.75" customHeight="1" x14ac:dyDescent="0.2">
      <c r="A728" s="86" t="s">
        <v>170</v>
      </c>
      <c r="B728" s="86">
        <v>23</v>
      </c>
      <c r="C728" s="87">
        <v>868.36944507999999</v>
      </c>
      <c r="D728" s="87">
        <v>864.05115346000002</v>
      </c>
      <c r="E728" s="87">
        <v>0</v>
      </c>
      <c r="F728" s="87">
        <v>86.405115350000003</v>
      </c>
      <c r="G728" s="87">
        <v>216.01278837000001</v>
      </c>
      <c r="H728" s="87">
        <v>432.02557673000001</v>
      </c>
      <c r="I728" s="87">
        <v>0</v>
      </c>
      <c r="J728" s="87">
        <v>475.22813439999999</v>
      </c>
      <c r="K728" s="87">
        <v>561.63324975</v>
      </c>
      <c r="L728" s="87">
        <v>648.03836509999996</v>
      </c>
    </row>
    <row r="729" spans="1:12" ht="12.75" customHeight="1" x14ac:dyDescent="0.2">
      <c r="A729" s="86" t="s">
        <v>170</v>
      </c>
      <c r="B729" s="86">
        <v>24</v>
      </c>
      <c r="C729" s="87">
        <v>967.24868520999996</v>
      </c>
      <c r="D729" s="87">
        <v>962.45743442000003</v>
      </c>
      <c r="E729" s="87">
        <v>0</v>
      </c>
      <c r="F729" s="87">
        <v>96.245743439999998</v>
      </c>
      <c r="G729" s="87">
        <v>240.61435861000001</v>
      </c>
      <c r="H729" s="87">
        <v>481.22871721000001</v>
      </c>
      <c r="I729" s="87">
        <v>0</v>
      </c>
      <c r="J729" s="87">
        <v>529.35158893000005</v>
      </c>
      <c r="K729" s="87">
        <v>625.59733237</v>
      </c>
      <c r="L729" s="87">
        <v>721.84307581999997</v>
      </c>
    </row>
    <row r="730" spans="1:12" ht="12.75" customHeight="1" x14ac:dyDescent="0.2">
      <c r="A730" s="86" t="s">
        <v>171</v>
      </c>
      <c r="B730" s="86">
        <v>1</v>
      </c>
      <c r="C730" s="87">
        <v>1086.2820046899999</v>
      </c>
      <c r="D730" s="87">
        <v>1080.8022389099999</v>
      </c>
      <c r="E730" s="87">
        <v>0</v>
      </c>
      <c r="F730" s="87">
        <v>108.08022389</v>
      </c>
      <c r="G730" s="87">
        <v>270.20055973000001</v>
      </c>
      <c r="H730" s="87">
        <v>540.40111946000002</v>
      </c>
      <c r="I730" s="87">
        <v>0</v>
      </c>
      <c r="J730" s="87">
        <v>594.44123139999999</v>
      </c>
      <c r="K730" s="87">
        <v>702.52145528999995</v>
      </c>
      <c r="L730" s="87">
        <v>810.60167918000002</v>
      </c>
    </row>
    <row r="731" spans="1:12" ht="12.75" customHeight="1" x14ac:dyDescent="0.2">
      <c r="A731" s="86" t="s">
        <v>171</v>
      </c>
      <c r="B731" s="86">
        <v>2</v>
      </c>
      <c r="C731" s="87">
        <v>1191.13299502</v>
      </c>
      <c r="D731" s="87">
        <v>1185.02328539</v>
      </c>
      <c r="E731" s="87">
        <v>0</v>
      </c>
      <c r="F731" s="87">
        <v>118.50232853999999</v>
      </c>
      <c r="G731" s="87">
        <v>296.25582135000002</v>
      </c>
      <c r="H731" s="87">
        <v>592.51164270000004</v>
      </c>
      <c r="I731" s="87">
        <v>0</v>
      </c>
      <c r="J731" s="87">
        <v>651.76280696000003</v>
      </c>
      <c r="K731" s="87">
        <v>770.26513550000004</v>
      </c>
      <c r="L731" s="87">
        <v>888.76746404000005</v>
      </c>
    </row>
    <row r="732" spans="1:12" ht="12.75" customHeight="1" x14ac:dyDescent="0.2">
      <c r="A732" s="86" t="s">
        <v>171</v>
      </c>
      <c r="B732" s="86">
        <v>3</v>
      </c>
      <c r="C732" s="87">
        <v>1254.51163101</v>
      </c>
      <c r="D732" s="87">
        <v>1248.0582946100001</v>
      </c>
      <c r="E732" s="87">
        <v>0</v>
      </c>
      <c r="F732" s="87">
        <v>124.80582946</v>
      </c>
      <c r="G732" s="87">
        <v>312.01457364999999</v>
      </c>
      <c r="H732" s="87">
        <v>624.02914730999998</v>
      </c>
      <c r="I732" s="87">
        <v>0</v>
      </c>
      <c r="J732" s="87">
        <v>686.43206204000001</v>
      </c>
      <c r="K732" s="87">
        <v>811.23789150000005</v>
      </c>
      <c r="L732" s="87">
        <v>936.04372095999997</v>
      </c>
    </row>
    <row r="733" spans="1:12" ht="12.75" customHeight="1" x14ac:dyDescent="0.2">
      <c r="A733" s="86" t="s">
        <v>171</v>
      </c>
      <c r="B733" s="86">
        <v>4</v>
      </c>
      <c r="C733" s="87">
        <v>1254.83387793</v>
      </c>
      <c r="D733" s="87">
        <v>1248.49769208</v>
      </c>
      <c r="E733" s="87">
        <v>0</v>
      </c>
      <c r="F733" s="87">
        <v>124.84976921000001</v>
      </c>
      <c r="G733" s="87">
        <v>312.12442301999999</v>
      </c>
      <c r="H733" s="87">
        <v>624.24884603999999</v>
      </c>
      <c r="I733" s="87">
        <v>0</v>
      </c>
      <c r="J733" s="87">
        <v>686.67373064000003</v>
      </c>
      <c r="K733" s="87">
        <v>811.52349985000001</v>
      </c>
      <c r="L733" s="87">
        <v>936.37326905999998</v>
      </c>
    </row>
    <row r="734" spans="1:12" ht="12.75" customHeight="1" x14ac:dyDescent="0.2">
      <c r="A734" s="86" t="s">
        <v>171</v>
      </c>
      <c r="B734" s="86">
        <v>5</v>
      </c>
      <c r="C734" s="87">
        <v>1257.7619992800001</v>
      </c>
      <c r="D734" s="87">
        <v>1251.37097619</v>
      </c>
      <c r="E734" s="87">
        <v>0</v>
      </c>
      <c r="F734" s="87">
        <v>125.13709762000001</v>
      </c>
      <c r="G734" s="87">
        <v>312.84274405000002</v>
      </c>
      <c r="H734" s="87">
        <v>625.68548810000004</v>
      </c>
      <c r="I734" s="87">
        <v>0</v>
      </c>
      <c r="J734" s="87">
        <v>688.25403689999996</v>
      </c>
      <c r="K734" s="87">
        <v>813.39113452000004</v>
      </c>
      <c r="L734" s="87">
        <v>938.52823214</v>
      </c>
    </row>
    <row r="735" spans="1:12" ht="12.75" customHeight="1" x14ac:dyDescent="0.2">
      <c r="A735" s="86" t="s">
        <v>171</v>
      </c>
      <c r="B735" s="86">
        <v>6</v>
      </c>
      <c r="C735" s="87">
        <v>1247.10459629</v>
      </c>
      <c r="D735" s="87">
        <v>1240.7714458200001</v>
      </c>
      <c r="E735" s="87">
        <v>0</v>
      </c>
      <c r="F735" s="87">
        <v>124.07714458</v>
      </c>
      <c r="G735" s="87">
        <v>310.19286146000002</v>
      </c>
      <c r="H735" s="87">
        <v>620.38572291000003</v>
      </c>
      <c r="I735" s="87">
        <v>0</v>
      </c>
      <c r="J735" s="87">
        <v>682.42429519999996</v>
      </c>
      <c r="K735" s="87">
        <v>806.50143978000006</v>
      </c>
      <c r="L735" s="87">
        <v>930.57858437000004</v>
      </c>
    </row>
    <row r="736" spans="1:12" ht="12.75" customHeight="1" x14ac:dyDescent="0.2">
      <c r="A736" s="86" t="s">
        <v>171</v>
      </c>
      <c r="B736" s="86">
        <v>7</v>
      </c>
      <c r="C736" s="87">
        <v>1185.7877200200001</v>
      </c>
      <c r="D736" s="87">
        <v>1179.6779733400001</v>
      </c>
      <c r="E736" s="87">
        <v>0</v>
      </c>
      <c r="F736" s="87">
        <v>117.96779733</v>
      </c>
      <c r="G736" s="87">
        <v>294.91949333999997</v>
      </c>
      <c r="H736" s="87">
        <v>589.83898667000005</v>
      </c>
      <c r="I736" s="87">
        <v>0</v>
      </c>
      <c r="J736" s="87">
        <v>648.82288533999997</v>
      </c>
      <c r="K736" s="87">
        <v>766.79068267000002</v>
      </c>
      <c r="L736" s="87">
        <v>884.75848000999997</v>
      </c>
    </row>
    <row r="737" spans="1:12" ht="12.75" customHeight="1" x14ac:dyDescent="0.2">
      <c r="A737" s="86" t="s">
        <v>171</v>
      </c>
      <c r="B737" s="86">
        <v>8</v>
      </c>
      <c r="C737" s="87">
        <v>1098.85423227</v>
      </c>
      <c r="D737" s="87">
        <v>1092.4974454200001</v>
      </c>
      <c r="E737" s="87">
        <v>0</v>
      </c>
      <c r="F737" s="87">
        <v>109.24974453999999</v>
      </c>
      <c r="G737" s="87">
        <v>273.12436136000002</v>
      </c>
      <c r="H737" s="87">
        <v>546.24872271000004</v>
      </c>
      <c r="I737" s="87">
        <v>0</v>
      </c>
      <c r="J737" s="87">
        <v>600.87359498000001</v>
      </c>
      <c r="K737" s="87">
        <v>710.12333951999994</v>
      </c>
      <c r="L737" s="87">
        <v>819.37308407</v>
      </c>
    </row>
    <row r="738" spans="1:12" ht="12.75" customHeight="1" x14ac:dyDescent="0.2">
      <c r="A738" s="86" t="s">
        <v>171</v>
      </c>
      <c r="B738" s="86">
        <v>9</v>
      </c>
      <c r="C738" s="87">
        <v>1005.95844846</v>
      </c>
      <c r="D738" s="87">
        <v>1000.2835686</v>
      </c>
      <c r="E738" s="87">
        <v>0</v>
      </c>
      <c r="F738" s="87">
        <v>100.02835686</v>
      </c>
      <c r="G738" s="87">
        <v>250.07089214999999</v>
      </c>
      <c r="H738" s="87">
        <v>500.14178429999998</v>
      </c>
      <c r="I738" s="87">
        <v>0</v>
      </c>
      <c r="J738" s="87">
        <v>550.15596273000006</v>
      </c>
      <c r="K738" s="87">
        <v>650.18431958999997</v>
      </c>
      <c r="L738" s="87">
        <v>750.21267645</v>
      </c>
    </row>
    <row r="739" spans="1:12" ht="12.75" customHeight="1" x14ac:dyDescent="0.2">
      <c r="A739" s="86" t="s">
        <v>171</v>
      </c>
      <c r="B739" s="86">
        <v>10</v>
      </c>
      <c r="C739" s="87">
        <v>946.96818099999996</v>
      </c>
      <c r="D739" s="87">
        <v>942.37881425</v>
      </c>
      <c r="E739" s="87">
        <v>0</v>
      </c>
      <c r="F739" s="87">
        <v>94.237881430000002</v>
      </c>
      <c r="G739" s="87">
        <v>235.59470356</v>
      </c>
      <c r="H739" s="87">
        <v>471.18940713000001</v>
      </c>
      <c r="I739" s="87">
        <v>0</v>
      </c>
      <c r="J739" s="87">
        <v>518.30834784000001</v>
      </c>
      <c r="K739" s="87">
        <v>612.54622926000002</v>
      </c>
      <c r="L739" s="87">
        <v>706.78411069000003</v>
      </c>
    </row>
    <row r="740" spans="1:12" ht="12.75" customHeight="1" x14ac:dyDescent="0.2">
      <c r="A740" s="86" t="s">
        <v>171</v>
      </c>
      <c r="B740" s="86">
        <v>11</v>
      </c>
      <c r="C740" s="87">
        <v>863.8884233</v>
      </c>
      <c r="D740" s="87">
        <v>859.78078792999997</v>
      </c>
      <c r="E740" s="87">
        <v>0</v>
      </c>
      <c r="F740" s="87">
        <v>85.978078789999998</v>
      </c>
      <c r="G740" s="87">
        <v>214.94519697999999</v>
      </c>
      <c r="H740" s="87">
        <v>429.89039396999999</v>
      </c>
      <c r="I740" s="87">
        <v>0</v>
      </c>
      <c r="J740" s="87">
        <v>472.87943336000001</v>
      </c>
      <c r="K740" s="87">
        <v>558.85751215000005</v>
      </c>
      <c r="L740" s="87">
        <v>644.83559094999998</v>
      </c>
    </row>
    <row r="741" spans="1:12" ht="12.75" customHeight="1" x14ac:dyDescent="0.2">
      <c r="A741" s="86" t="s">
        <v>171</v>
      </c>
      <c r="B741" s="86">
        <v>12</v>
      </c>
      <c r="C741" s="87">
        <v>852.06796414999997</v>
      </c>
      <c r="D741" s="87">
        <v>847.89227929000003</v>
      </c>
      <c r="E741" s="87">
        <v>0</v>
      </c>
      <c r="F741" s="87">
        <v>84.789227929999996</v>
      </c>
      <c r="G741" s="87">
        <v>211.97306982000001</v>
      </c>
      <c r="H741" s="87">
        <v>423.94613965000002</v>
      </c>
      <c r="I741" s="87">
        <v>0</v>
      </c>
      <c r="J741" s="87">
        <v>466.34075360999998</v>
      </c>
      <c r="K741" s="87">
        <v>551.12998154000002</v>
      </c>
      <c r="L741" s="87">
        <v>635.91920947000006</v>
      </c>
    </row>
    <row r="742" spans="1:12" ht="12.75" customHeight="1" x14ac:dyDescent="0.2">
      <c r="A742" s="86" t="s">
        <v>171</v>
      </c>
      <c r="B742" s="86">
        <v>13</v>
      </c>
      <c r="C742" s="87">
        <v>878.16494616</v>
      </c>
      <c r="D742" s="87">
        <v>873.71703286000002</v>
      </c>
      <c r="E742" s="87">
        <v>0</v>
      </c>
      <c r="F742" s="87">
        <v>87.371703289999999</v>
      </c>
      <c r="G742" s="87">
        <v>218.42925822000001</v>
      </c>
      <c r="H742" s="87">
        <v>436.85851643000001</v>
      </c>
      <c r="I742" s="87">
        <v>0</v>
      </c>
      <c r="J742" s="87">
        <v>480.54436807000002</v>
      </c>
      <c r="K742" s="87">
        <v>567.91607136000005</v>
      </c>
      <c r="L742" s="87">
        <v>655.28777464999996</v>
      </c>
    </row>
    <row r="743" spans="1:12" ht="12.75" customHeight="1" x14ac:dyDescent="0.2">
      <c r="A743" s="86" t="s">
        <v>171</v>
      </c>
      <c r="B743" s="86">
        <v>14</v>
      </c>
      <c r="C743" s="87">
        <v>881.58352534999995</v>
      </c>
      <c r="D743" s="87">
        <v>877.58445362999998</v>
      </c>
      <c r="E743" s="87">
        <v>0</v>
      </c>
      <c r="F743" s="87">
        <v>87.758445359999996</v>
      </c>
      <c r="G743" s="87">
        <v>219.39611341</v>
      </c>
      <c r="H743" s="87">
        <v>438.79222682</v>
      </c>
      <c r="I743" s="87">
        <v>0</v>
      </c>
      <c r="J743" s="87">
        <v>482.67144949999999</v>
      </c>
      <c r="K743" s="87">
        <v>570.42989485999999</v>
      </c>
      <c r="L743" s="87">
        <v>658.18834021999999</v>
      </c>
    </row>
    <row r="744" spans="1:12" ht="12.75" customHeight="1" x14ac:dyDescent="0.2">
      <c r="A744" s="86" t="s">
        <v>171</v>
      </c>
      <c r="B744" s="86">
        <v>15</v>
      </c>
      <c r="C744" s="87">
        <v>886.11502939000002</v>
      </c>
      <c r="D744" s="87">
        <v>882.25186606</v>
      </c>
      <c r="E744" s="87">
        <v>0</v>
      </c>
      <c r="F744" s="87">
        <v>88.225186609999994</v>
      </c>
      <c r="G744" s="87">
        <v>220.56296652</v>
      </c>
      <c r="H744" s="87">
        <v>441.12593303</v>
      </c>
      <c r="I744" s="87">
        <v>0</v>
      </c>
      <c r="J744" s="87">
        <v>485.23852633000001</v>
      </c>
      <c r="K744" s="87">
        <v>573.46371294000005</v>
      </c>
      <c r="L744" s="87">
        <v>661.68889954999997</v>
      </c>
    </row>
    <row r="745" spans="1:12" ht="12.75" customHeight="1" x14ac:dyDescent="0.2">
      <c r="A745" s="86" t="s">
        <v>171</v>
      </c>
      <c r="B745" s="86">
        <v>16</v>
      </c>
      <c r="C745" s="87">
        <v>886.21680306999997</v>
      </c>
      <c r="D745" s="87">
        <v>882.18831106000005</v>
      </c>
      <c r="E745" s="87">
        <v>0</v>
      </c>
      <c r="F745" s="87">
        <v>88.218831109999996</v>
      </c>
      <c r="G745" s="87">
        <v>220.54707776999999</v>
      </c>
      <c r="H745" s="87">
        <v>441.09415553000002</v>
      </c>
      <c r="I745" s="87">
        <v>0</v>
      </c>
      <c r="J745" s="87">
        <v>485.20357108000002</v>
      </c>
      <c r="K745" s="87">
        <v>573.42240218999996</v>
      </c>
      <c r="L745" s="87">
        <v>661.64123329999995</v>
      </c>
    </row>
    <row r="746" spans="1:12" ht="12.75" customHeight="1" x14ac:dyDescent="0.2">
      <c r="A746" s="86" t="s">
        <v>171</v>
      </c>
      <c r="B746" s="86">
        <v>17</v>
      </c>
      <c r="C746" s="87">
        <v>881.20983363000005</v>
      </c>
      <c r="D746" s="87">
        <v>876.61958569000001</v>
      </c>
      <c r="E746" s="87">
        <v>0</v>
      </c>
      <c r="F746" s="87">
        <v>87.661958569999996</v>
      </c>
      <c r="G746" s="87">
        <v>219.15489642</v>
      </c>
      <c r="H746" s="87">
        <v>438.30979285000001</v>
      </c>
      <c r="I746" s="87">
        <v>0</v>
      </c>
      <c r="J746" s="87">
        <v>482.14077213000002</v>
      </c>
      <c r="K746" s="87">
        <v>569.80273069999998</v>
      </c>
      <c r="L746" s="87">
        <v>657.46468927000001</v>
      </c>
    </row>
    <row r="747" spans="1:12" ht="12.75" customHeight="1" x14ac:dyDescent="0.2">
      <c r="A747" s="86" t="s">
        <v>171</v>
      </c>
      <c r="B747" s="86">
        <v>18</v>
      </c>
      <c r="C747" s="87">
        <v>860.53716096999995</v>
      </c>
      <c r="D747" s="87">
        <v>856.07720463999999</v>
      </c>
      <c r="E747" s="87">
        <v>0</v>
      </c>
      <c r="F747" s="87">
        <v>85.607720459999996</v>
      </c>
      <c r="G747" s="87">
        <v>214.01930116</v>
      </c>
      <c r="H747" s="87">
        <v>428.03860232</v>
      </c>
      <c r="I747" s="87">
        <v>0</v>
      </c>
      <c r="J747" s="87">
        <v>470.84246254999999</v>
      </c>
      <c r="K747" s="87">
        <v>556.45018302000005</v>
      </c>
      <c r="L747" s="87">
        <v>642.05790348000005</v>
      </c>
    </row>
    <row r="748" spans="1:12" ht="12.75" customHeight="1" x14ac:dyDescent="0.2">
      <c r="A748" s="86" t="s">
        <v>171</v>
      </c>
      <c r="B748" s="86">
        <v>19</v>
      </c>
      <c r="C748" s="87">
        <v>825.46961274</v>
      </c>
      <c r="D748" s="87">
        <v>821.21717071</v>
      </c>
      <c r="E748" s="87">
        <v>0</v>
      </c>
      <c r="F748" s="87">
        <v>82.121717070000003</v>
      </c>
      <c r="G748" s="87">
        <v>205.30429268</v>
      </c>
      <c r="H748" s="87">
        <v>410.60858536000001</v>
      </c>
      <c r="I748" s="87">
        <v>0</v>
      </c>
      <c r="J748" s="87">
        <v>451.66944389000003</v>
      </c>
      <c r="K748" s="87">
        <v>533.79116095999996</v>
      </c>
      <c r="L748" s="87">
        <v>615.91287803</v>
      </c>
    </row>
    <row r="749" spans="1:12" ht="12.75" customHeight="1" x14ac:dyDescent="0.2">
      <c r="A749" s="86" t="s">
        <v>171</v>
      </c>
      <c r="B749" s="86">
        <v>20</v>
      </c>
      <c r="C749" s="87">
        <v>824.61427705999995</v>
      </c>
      <c r="D749" s="87">
        <v>820.43488248000006</v>
      </c>
      <c r="E749" s="87">
        <v>0</v>
      </c>
      <c r="F749" s="87">
        <v>82.043488249999996</v>
      </c>
      <c r="G749" s="87">
        <v>205.10872062000001</v>
      </c>
      <c r="H749" s="87">
        <v>410.21744124000003</v>
      </c>
      <c r="I749" s="87">
        <v>0</v>
      </c>
      <c r="J749" s="87">
        <v>451.23918536000002</v>
      </c>
      <c r="K749" s="87">
        <v>533.28267360999996</v>
      </c>
      <c r="L749" s="87">
        <v>615.32616185999996</v>
      </c>
    </row>
    <row r="750" spans="1:12" ht="12.75" customHeight="1" x14ac:dyDescent="0.2">
      <c r="A750" s="86" t="s">
        <v>171</v>
      </c>
      <c r="B750" s="86">
        <v>21</v>
      </c>
      <c r="C750" s="87">
        <v>811.09902572999999</v>
      </c>
      <c r="D750" s="87">
        <v>807.03654138000002</v>
      </c>
      <c r="E750" s="87">
        <v>0</v>
      </c>
      <c r="F750" s="87">
        <v>80.703654139999998</v>
      </c>
      <c r="G750" s="87">
        <v>201.75913535000001</v>
      </c>
      <c r="H750" s="87">
        <v>403.51827069000001</v>
      </c>
      <c r="I750" s="87">
        <v>0</v>
      </c>
      <c r="J750" s="87">
        <v>443.87009776000002</v>
      </c>
      <c r="K750" s="87">
        <v>524.57375190000005</v>
      </c>
      <c r="L750" s="87">
        <v>605.27740603999996</v>
      </c>
    </row>
    <row r="751" spans="1:12" ht="12.75" customHeight="1" x14ac:dyDescent="0.2">
      <c r="A751" s="86" t="s">
        <v>171</v>
      </c>
      <c r="B751" s="86">
        <v>22</v>
      </c>
      <c r="C751" s="87">
        <v>820.25689365999995</v>
      </c>
      <c r="D751" s="87">
        <v>816.19690537999998</v>
      </c>
      <c r="E751" s="87">
        <v>0</v>
      </c>
      <c r="F751" s="87">
        <v>81.619690539999993</v>
      </c>
      <c r="G751" s="87">
        <v>204.04922635</v>
      </c>
      <c r="H751" s="87">
        <v>408.09845268999999</v>
      </c>
      <c r="I751" s="87">
        <v>0</v>
      </c>
      <c r="J751" s="87">
        <v>448.90829796000003</v>
      </c>
      <c r="K751" s="87">
        <v>530.52798849999999</v>
      </c>
      <c r="L751" s="87">
        <v>612.14767903999996</v>
      </c>
    </row>
    <row r="752" spans="1:12" ht="12.75" customHeight="1" x14ac:dyDescent="0.2">
      <c r="A752" s="86" t="s">
        <v>171</v>
      </c>
      <c r="B752" s="86">
        <v>23</v>
      </c>
      <c r="C752" s="87">
        <v>838.29923960999997</v>
      </c>
      <c r="D752" s="87">
        <v>834.19573530000002</v>
      </c>
      <c r="E752" s="87">
        <v>0</v>
      </c>
      <c r="F752" s="87">
        <v>83.419573529999994</v>
      </c>
      <c r="G752" s="87">
        <v>208.54893383000001</v>
      </c>
      <c r="H752" s="87">
        <v>417.09786765000001</v>
      </c>
      <c r="I752" s="87">
        <v>0</v>
      </c>
      <c r="J752" s="87">
        <v>458.80765442000001</v>
      </c>
      <c r="K752" s="87">
        <v>542.22722795000004</v>
      </c>
      <c r="L752" s="87">
        <v>625.64680148000002</v>
      </c>
    </row>
    <row r="753" spans="1:12" ht="12.75" customHeight="1" x14ac:dyDescent="0.2">
      <c r="A753" s="86" t="s">
        <v>171</v>
      </c>
      <c r="B753" s="86">
        <v>24</v>
      </c>
      <c r="C753" s="87">
        <v>941.87401461000002</v>
      </c>
      <c r="D753" s="87">
        <v>937.25518707000003</v>
      </c>
      <c r="E753" s="87">
        <v>0</v>
      </c>
      <c r="F753" s="87">
        <v>93.725518710000003</v>
      </c>
      <c r="G753" s="87">
        <v>234.31379677000001</v>
      </c>
      <c r="H753" s="87">
        <v>468.62759354000002</v>
      </c>
      <c r="I753" s="87">
        <v>0</v>
      </c>
      <c r="J753" s="87">
        <v>515.49035289000005</v>
      </c>
      <c r="K753" s="87">
        <v>609.21587160000001</v>
      </c>
      <c r="L753" s="87">
        <v>702.94139029999997</v>
      </c>
    </row>
    <row r="754" spans="1:12" ht="12.75" customHeight="1" x14ac:dyDescent="0.2"/>
    <row r="755" spans="1:12" ht="12.75" customHeight="1" x14ac:dyDescent="0.2"/>
    <row r="756" spans="1:12" ht="12.75" customHeight="1" x14ac:dyDescent="0.2"/>
    <row r="757" spans="1:12" ht="12.75" customHeight="1" x14ac:dyDescent="0.2"/>
    <row r="758" spans="1:12" ht="12.75" customHeight="1" x14ac:dyDescent="0.2"/>
    <row r="759" spans="1:12" ht="12.75" customHeight="1" x14ac:dyDescent="0.2"/>
    <row r="760" spans="1:12" ht="12.75" customHeight="1" x14ac:dyDescent="0.2"/>
    <row r="761" spans="1:12" ht="12.75" customHeight="1" x14ac:dyDescent="0.2"/>
    <row r="762" spans="1:12" ht="12.75" customHeight="1" x14ac:dyDescent="0.2"/>
    <row r="763" spans="1:12" ht="12.75" customHeight="1" x14ac:dyDescent="0.2"/>
    <row r="764" spans="1:12" ht="12.75" customHeight="1" x14ac:dyDescent="0.2"/>
    <row r="765" spans="1:12" ht="12.75" customHeight="1" x14ac:dyDescent="0.2"/>
    <row r="766" spans="1:12" ht="12.75" customHeight="1" x14ac:dyDescent="0.2"/>
    <row r="767" spans="1:12" ht="12.75" customHeight="1" x14ac:dyDescent="0.2"/>
    <row r="768" spans="1:12"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sheetData>
  <sheetProtection password="FD97" sheet="1" objects="1" scenarios="1" formatCells="0" formatColumns="0" formatRows="0" insertColumns="0" insertRows="0" insertHyperlinks="0" deleteColumns="0" deleteRows="0" sort="0" autoFilter="0" pivotTables="0"/>
  <mergeCells count="33">
    <mergeCell ref="I32:L32"/>
    <mergeCell ref="A32:A33"/>
    <mergeCell ref="B32:B33"/>
    <mergeCell ref="C32:C33"/>
    <mergeCell ref="D32:D33"/>
    <mergeCell ref="E32:H32"/>
    <mergeCell ref="A17:B17"/>
    <mergeCell ref="A18:B18"/>
    <mergeCell ref="A20:B20"/>
    <mergeCell ref="A21:B21"/>
    <mergeCell ref="A30:A31"/>
    <mergeCell ref="B30:B31"/>
    <mergeCell ref="A25:B25"/>
    <mergeCell ref="A26:B26"/>
    <mergeCell ref="A27:B27"/>
    <mergeCell ref="A23:B23"/>
    <mergeCell ref="A24:B24"/>
    <mergeCell ref="E30:H30"/>
    <mergeCell ref="I30:L30"/>
    <mergeCell ref="E31:H31"/>
    <mergeCell ref="I31:L31"/>
    <mergeCell ref="A4:B4"/>
    <mergeCell ref="A6:B6"/>
    <mergeCell ref="A7:B7"/>
    <mergeCell ref="A8:B8"/>
    <mergeCell ref="A5:B5"/>
    <mergeCell ref="A10:B10"/>
    <mergeCell ref="A11:B11"/>
    <mergeCell ref="A12:B12"/>
    <mergeCell ref="A13:B13"/>
    <mergeCell ref="A14:B14"/>
    <mergeCell ref="A15:B15"/>
    <mergeCell ref="A16:B16"/>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25" r:id="rId4"/>
      </mc:Fallback>
    </mc:AlternateContent>
    <mc:AlternateContent xmlns:mc="http://schemas.openxmlformats.org/markup-compatibility/2006">
      <mc:Choice Requires="x14">
        <oleObject progId="Equation.3" shapeId="102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26" r:id="rId6"/>
      </mc:Fallback>
    </mc:AlternateContent>
    <mc:AlternateContent xmlns:mc="http://schemas.openxmlformats.org/markup-compatibility/2006">
      <mc:Choice Requires="x14">
        <oleObject progId="Equation.3" shapeId="102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27" r:id="rId8"/>
      </mc:Fallback>
    </mc:AlternateContent>
    <mc:AlternateContent xmlns:mc="http://schemas.openxmlformats.org/markup-compatibility/2006">
      <mc:Choice Requires="x14">
        <oleObject progId="Equation.3" shapeId="102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28" r:id="rId10"/>
      </mc:Fallback>
    </mc:AlternateContent>
    <mc:AlternateContent xmlns:mc="http://schemas.openxmlformats.org/markup-compatibility/2006">
      <mc:Choice Requires="x14">
        <oleObject progId="Equation.3" shapeId="1029"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29" r:id="rId12"/>
      </mc:Fallback>
    </mc:AlternateContent>
    <mc:AlternateContent xmlns:mc="http://schemas.openxmlformats.org/markup-compatibility/2006">
      <mc:Choice Requires="x14">
        <oleObject progId="Equation.3" shapeId="1030" r:id="rId14">
          <objectPr defaultSize="0" autoPict="0" r:id="rId15">
            <anchor moveWithCells="1" sizeWithCells="1">
              <from>
                <xdr:col>2</xdr:col>
                <xdr:colOff>295275</xdr:colOff>
                <xdr:row>31</xdr:row>
                <xdr:rowOff>38100</xdr:rowOff>
              </from>
              <to>
                <xdr:col>2</xdr:col>
                <xdr:colOff>1047750</xdr:colOff>
                <xdr:row>32</xdr:row>
                <xdr:rowOff>95250</xdr:rowOff>
              </to>
            </anchor>
          </objectPr>
        </oleObject>
      </mc:Choice>
      <mc:Fallback>
        <oleObject progId="Equation.3" shapeId="1030" r:id="rId14"/>
      </mc:Fallback>
    </mc:AlternateContent>
    <mc:AlternateContent xmlns:mc="http://schemas.openxmlformats.org/markup-compatibility/2006">
      <mc:Choice Requires="x14">
        <oleObject progId="Equation.3" shapeId="1031" r:id="rId16">
          <objectPr defaultSize="0" autoPict="0" r:id="rId17">
            <anchor moveWithCells="1" sizeWithCells="1">
              <from>
                <xdr:col>3</xdr:col>
                <xdr:colOff>104775</xdr:colOff>
                <xdr:row>31</xdr:row>
                <xdr:rowOff>47625</xdr:rowOff>
              </from>
              <to>
                <xdr:col>3</xdr:col>
                <xdr:colOff>923925</xdr:colOff>
                <xdr:row>32</xdr:row>
                <xdr:rowOff>114300</xdr:rowOff>
              </to>
            </anchor>
          </objectPr>
        </oleObject>
      </mc:Choice>
      <mc:Fallback>
        <oleObject progId="Equation.3" shapeId="1031" r:id="rId16"/>
      </mc:Fallback>
    </mc:AlternateContent>
    <mc:AlternateContent xmlns:mc="http://schemas.openxmlformats.org/markup-compatibility/2006">
      <mc:Choice Requires="x14">
        <oleObject progId="Equation.3" shapeId="1032" r:id="rId18">
          <objectPr defaultSize="0" autoPict="0" r:id="rId19">
            <anchor moveWithCells="1" sizeWithCells="1">
              <from>
                <xdr:col>5</xdr:col>
                <xdr:colOff>352425</xdr:colOff>
                <xdr:row>31</xdr:row>
                <xdr:rowOff>0</xdr:rowOff>
              </from>
              <to>
                <xdr:col>6</xdr:col>
                <xdr:colOff>314325</xdr:colOff>
                <xdr:row>32</xdr:row>
                <xdr:rowOff>19050</xdr:rowOff>
              </to>
            </anchor>
          </objectPr>
        </oleObject>
      </mc:Choice>
      <mc:Fallback>
        <oleObject progId="Equation.3" shapeId="1032" r:id="rId18"/>
      </mc:Fallback>
    </mc:AlternateContent>
    <mc:AlternateContent xmlns:mc="http://schemas.openxmlformats.org/markup-compatibility/2006">
      <mc:Choice Requires="x14">
        <oleObject progId="Equation.3" shapeId="1033" r:id="rId20">
          <objectPr defaultSize="0" autoPict="0" r:id="rId21">
            <anchor moveWithCells="1" sizeWithCells="1">
              <from>
                <xdr:col>9</xdr:col>
                <xdr:colOff>238125</xdr:colOff>
                <xdr:row>31</xdr:row>
                <xdr:rowOff>0</xdr:rowOff>
              </from>
              <to>
                <xdr:col>10</xdr:col>
                <xdr:colOff>228600</xdr:colOff>
                <xdr:row>32</xdr:row>
                <xdr:rowOff>47625</xdr:rowOff>
              </to>
            </anchor>
          </objectPr>
        </oleObject>
      </mc:Choice>
      <mc:Fallback>
        <oleObject progId="Equation.3" shapeId="1033" r:id="rId20"/>
      </mc:Fallback>
    </mc:AlternateContent>
    <mc:AlternateContent xmlns:mc="http://schemas.openxmlformats.org/markup-compatibility/2006">
      <mc:Choice Requires="x14">
        <oleObject progId="Equation.3" shapeId="1034" r:id="rId22">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34" r:id="rId22"/>
      </mc:Fallback>
    </mc:AlternateContent>
    <mc:AlternateContent xmlns:mc="http://schemas.openxmlformats.org/markup-compatibility/2006">
      <mc:Choice Requires="x14">
        <oleObject progId="Equation.3" shapeId="1035" r:id="rId24">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35" r:id="rId24"/>
      </mc:Fallback>
    </mc:AlternateContent>
    <mc:AlternateContent xmlns:mc="http://schemas.openxmlformats.org/markup-compatibility/2006">
      <mc:Choice Requires="x14">
        <oleObject progId="Equation.3" shapeId="1036" r:id="rId26">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36" r:id="rId26"/>
      </mc:Fallback>
    </mc:AlternateContent>
    <mc:AlternateContent xmlns:mc="http://schemas.openxmlformats.org/markup-compatibility/2006">
      <mc:Choice Requires="x14">
        <oleObject progId="Equation.3" shapeId="1037" r:id="rId28">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37" r:id="rId28"/>
      </mc:Fallback>
    </mc:AlternateContent>
    <mc:AlternateContent xmlns:mc="http://schemas.openxmlformats.org/markup-compatibility/2006">
      <mc:Choice Requires="x14">
        <oleObject progId="Equation.3" shapeId="1038" r:id="rId30">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38"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DiCh</cp:lastModifiedBy>
  <cp:lastPrinted>2013-04-01T04:34:58Z</cp:lastPrinted>
  <dcterms:created xsi:type="dcterms:W3CDTF">2013-02-04T09:28:33Z</dcterms:created>
  <dcterms:modified xsi:type="dcterms:W3CDTF">2016-12-16T10:10:25Z</dcterms:modified>
</cp:coreProperties>
</file>